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166925"/>
  <mc:AlternateContent xmlns:mc="http://schemas.openxmlformats.org/markup-compatibility/2006">
    <mc:Choice Requires="x15">
      <x15ac:absPath xmlns:x15ac="http://schemas.microsoft.com/office/spreadsheetml/2010/11/ac" url="C:\github\IBF-system\services\API-service\src\scripts\json\"/>
    </mc:Choice>
  </mc:AlternateContent>
  <xr:revisionPtr revIDLastSave="0" documentId="13_ncr:1_{3BDAF865-EE43-4828-913E-DE9A68376397}" xr6:coauthVersionLast="47" xr6:coauthVersionMax="47" xr10:uidLastSave="{00000000-0000-0000-0000-000000000000}"/>
  <bookViews>
    <workbookView xWindow="-96" yWindow="-96" windowWidth="23232" windowHeight="13872" xr2:uid="{596CF045-89F9-477C-A1A6-2B5E1A5402AC}"/>
  </bookViews>
  <sheets>
    <sheet name="data" sheetId="1" r:id="rId1"/>
    <sheet name="README" sheetId="2" r:id="rId2"/>
  </sheets>
  <definedNames>
    <definedName name="_xlnm._FilterDatabase" localSheetId="0" hidden="1">data!$A$1:$P$400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400" i="1" l="1"/>
  <c r="O400" i="1"/>
  <c r="N400" i="1"/>
  <c r="M400" i="1"/>
  <c r="L400" i="1"/>
  <c r="K400" i="1"/>
  <c r="J400" i="1"/>
  <c r="I400" i="1"/>
  <c r="H400" i="1"/>
  <c r="G400" i="1"/>
  <c r="F400" i="1"/>
  <c r="P399" i="1"/>
  <c r="O399" i="1"/>
  <c r="N399" i="1"/>
  <c r="M399" i="1"/>
  <c r="L399" i="1"/>
  <c r="K399" i="1"/>
  <c r="J399" i="1"/>
  <c r="I399" i="1"/>
  <c r="H399" i="1"/>
  <c r="G399" i="1"/>
  <c r="F399" i="1"/>
  <c r="P398" i="1"/>
  <c r="O398" i="1"/>
  <c r="N398" i="1"/>
  <c r="M398" i="1"/>
  <c r="L398" i="1"/>
  <c r="K398" i="1"/>
  <c r="J398" i="1"/>
  <c r="I398" i="1"/>
  <c r="H398" i="1"/>
  <c r="G398" i="1"/>
  <c r="F398" i="1"/>
  <c r="P397" i="1"/>
  <c r="O397" i="1"/>
  <c r="N397" i="1"/>
  <c r="M397" i="1"/>
  <c r="L397" i="1"/>
  <c r="K397" i="1"/>
  <c r="J397" i="1"/>
  <c r="I397" i="1"/>
  <c r="H397" i="1"/>
  <c r="G397" i="1"/>
  <c r="F397" i="1"/>
  <c r="P396" i="1"/>
  <c r="O396" i="1"/>
  <c r="N396" i="1"/>
  <c r="M396" i="1"/>
  <c r="L396" i="1"/>
  <c r="K396" i="1"/>
  <c r="J396" i="1"/>
  <c r="I396" i="1"/>
  <c r="H396" i="1"/>
  <c r="G396" i="1"/>
  <c r="F396" i="1"/>
  <c r="P395" i="1"/>
  <c r="O395" i="1"/>
  <c r="N395" i="1"/>
  <c r="M395" i="1"/>
  <c r="L395" i="1"/>
  <c r="K395" i="1"/>
  <c r="J395" i="1"/>
  <c r="I395" i="1"/>
  <c r="H395" i="1"/>
  <c r="G395" i="1"/>
  <c r="F395" i="1"/>
  <c r="P394" i="1"/>
  <c r="O394" i="1"/>
  <c r="N394" i="1"/>
  <c r="M394" i="1"/>
  <c r="L394" i="1"/>
  <c r="K394" i="1"/>
  <c r="J394" i="1"/>
  <c r="I394" i="1"/>
  <c r="H394" i="1"/>
  <c r="G394" i="1"/>
  <c r="F394" i="1"/>
  <c r="P393" i="1"/>
  <c r="O393" i="1"/>
  <c r="N393" i="1"/>
  <c r="M393" i="1"/>
  <c r="L393" i="1"/>
  <c r="K393" i="1"/>
  <c r="J393" i="1"/>
  <c r="I393" i="1"/>
  <c r="H393" i="1"/>
  <c r="G393" i="1"/>
  <c r="F393" i="1"/>
  <c r="P392" i="1"/>
  <c r="O392" i="1"/>
  <c r="N392" i="1"/>
  <c r="M392" i="1"/>
  <c r="L392" i="1"/>
  <c r="K392" i="1"/>
  <c r="J392" i="1"/>
  <c r="I392" i="1"/>
  <c r="H392" i="1"/>
  <c r="G392" i="1"/>
  <c r="F392" i="1"/>
  <c r="P391" i="1"/>
  <c r="O391" i="1"/>
  <c r="N391" i="1"/>
  <c r="M391" i="1"/>
  <c r="L391" i="1"/>
  <c r="K391" i="1"/>
  <c r="J391" i="1"/>
  <c r="I391" i="1"/>
  <c r="H391" i="1"/>
  <c r="G391" i="1"/>
  <c r="F391" i="1"/>
  <c r="P390" i="1"/>
  <c r="O390" i="1"/>
  <c r="N390" i="1"/>
  <c r="M390" i="1"/>
  <c r="L390" i="1"/>
  <c r="K390" i="1"/>
  <c r="J390" i="1"/>
  <c r="I390" i="1"/>
  <c r="H390" i="1"/>
  <c r="G390" i="1"/>
  <c r="F390" i="1"/>
  <c r="P389" i="1"/>
  <c r="O389" i="1"/>
  <c r="N389" i="1"/>
  <c r="M389" i="1"/>
  <c r="L389" i="1"/>
  <c r="K389" i="1"/>
  <c r="J389" i="1"/>
  <c r="I389" i="1"/>
  <c r="H389" i="1"/>
  <c r="G389" i="1"/>
  <c r="F389" i="1"/>
  <c r="P388" i="1"/>
  <c r="O388" i="1"/>
  <c r="N388" i="1"/>
  <c r="M388" i="1"/>
  <c r="L388" i="1"/>
  <c r="K388" i="1"/>
  <c r="J388" i="1"/>
  <c r="I388" i="1"/>
  <c r="H388" i="1"/>
  <c r="G388" i="1"/>
  <c r="F388" i="1"/>
  <c r="P387" i="1"/>
  <c r="O387" i="1"/>
  <c r="N387" i="1"/>
  <c r="M387" i="1"/>
  <c r="L387" i="1"/>
  <c r="K387" i="1"/>
  <c r="J387" i="1"/>
  <c r="I387" i="1"/>
  <c r="H387" i="1"/>
  <c r="G387" i="1"/>
  <c r="F387" i="1"/>
  <c r="P386" i="1"/>
  <c r="O386" i="1"/>
  <c r="N386" i="1"/>
  <c r="M386" i="1"/>
  <c r="L386" i="1"/>
  <c r="K386" i="1"/>
  <c r="J386" i="1"/>
  <c r="I386" i="1"/>
  <c r="H386" i="1"/>
  <c r="G386" i="1"/>
  <c r="F386" i="1"/>
  <c r="P385" i="1"/>
  <c r="O385" i="1"/>
  <c r="N385" i="1"/>
  <c r="M385" i="1"/>
  <c r="L385" i="1"/>
  <c r="K385" i="1"/>
  <c r="J385" i="1"/>
  <c r="I385" i="1"/>
  <c r="H385" i="1"/>
  <c r="G385" i="1"/>
  <c r="F385" i="1"/>
  <c r="P384" i="1"/>
  <c r="O384" i="1"/>
  <c r="N384" i="1"/>
  <c r="M384" i="1"/>
  <c r="L384" i="1"/>
  <c r="K384" i="1"/>
  <c r="J384" i="1"/>
  <c r="I384" i="1"/>
  <c r="H384" i="1"/>
  <c r="G384" i="1"/>
  <c r="F384" i="1"/>
  <c r="P383" i="1"/>
  <c r="O383" i="1"/>
  <c r="N383" i="1"/>
  <c r="M383" i="1"/>
  <c r="L383" i="1"/>
  <c r="K383" i="1"/>
  <c r="J383" i="1"/>
  <c r="I383" i="1"/>
  <c r="H383" i="1"/>
  <c r="G383" i="1"/>
  <c r="F383" i="1"/>
  <c r="P382" i="1"/>
  <c r="O382" i="1"/>
  <c r="N382" i="1"/>
  <c r="M382" i="1"/>
  <c r="L382" i="1"/>
  <c r="K382" i="1"/>
  <c r="J382" i="1"/>
  <c r="I382" i="1"/>
  <c r="H382" i="1"/>
  <c r="G382" i="1"/>
  <c r="F382" i="1"/>
  <c r="P381" i="1"/>
  <c r="O381" i="1"/>
  <c r="N381" i="1"/>
  <c r="M381" i="1"/>
  <c r="L381" i="1"/>
  <c r="K381" i="1"/>
  <c r="J381" i="1"/>
  <c r="I381" i="1"/>
  <c r="H381" i="1"/>
  <c r="G381" i="1"/>
  <c r="F381" i="1"/>
  <c r="P380" i="1"/>
  <c r="O380" i="1"/>
  <c r="N380" i="1"/>
  <c r="M380" i="1"/>
  <c r="L380" i="1"/>
  <c r="K380" i="1"/>
  <c r="J380" i="1"/>
  <c r="I380" i="1"/>
  <c r="H380" i="1"/>
  <c r="G380" i="1"/>
  <c r="F380" i="1"/>
  <c r="P379" i="1"/>
  <c r="O379" i="1"/>
  <c r="N379" i="1"/>
  <c r="M379" i="1"/>
  <c r="L379" i="1"/>
  <c r="K379" i="1"/>
  <c r="J379" i="1"/>
  <c r="I379" i="1"/>
  <c r="H379" i="1"/>
  <c r="G379" i="1"/>
  <c r="F379" i="1"/>
  <c r="P378" i="1"/>
  <c r="O378" i="1"/>
  <c r="N378" i="1"/>
  <c r="M378" i="1"/>
  <c r="L378" i="1"/>
  <c r="K378" i="1"/>
  <c r="J378" i="1"/>
  <c r="I378" i="1"/>
  <c r="H378" i="1"/>
  <c r="G378" i="1"/>
  <c r="F378" i="1"/>
  <c r="P377" i="1"/>
  <c r="O377" i="1"/>
  <c r="N377" i="1"/>
  <c r="M377" i="1"/>
  <c r="L377" i="1"/>
  <c r="K377" i="1"/>
  <c r="J377" i="1"/>
  <c r="I377" i="1"/>
  <c r="H377" i="1"/>
  <c r="G377" i="1"/>
  <c r="F377" i="1"/>
  <c r="P376" i="1"/>
  <c r="O376" i="1"/>
  <c r="N376" i="1"/>
  <c r="M376" i="1"/>
  <c r="L376" i="1"/>
  <c r="K376" i="1"/>
  <c r="J376" i="1"/>
  <c r="I376" i="1"/>
  <c r="H376" i="1"/>
  <c r="G376" i="1"/>
  <c r="F376" i="1"/>
  <c r="P375" i="1"/>
  <c r="O375" i="1"/>
  <c r="N375" i="1"/>
  <c r="M375" i="1"/>
  <c r="L375" i="1"/>
  <c r="K375" i="1"/>
  <c r="J375" i="1"/>
  <c r="I375" i="1"/>
  <c r="H375" i="1"/>
  <c r="G375" i="1"/>
  <c r="F375" i="1"/>
  <c r="P374" i="1"/>
  <c r="O374" i="1"/>
  <c r="N374" i="1"/>
  <c r="M374" i="1"/>
  <c r="L374" i="1"/>
  <c r="K374" i="1"/>
  <c r="J374" i="1"/>
  <c r="I374" i="1"/>
  <c r="H374" i="1"/>
  <c r="G374" i="1"/>
  <c r="F374" i="1"/>
  <c r="P373" i="1"/>
  <c r="O373" i="1"/>
  <c r="N373" i="1"/>
  <c r="M373" i="1"/>
  <c r="L373" i="1"/>
  <c r="K373" i="1"/>
  <c r="J373" i="1"/>
  <c r="I373" i="1"/>
  <c r="H373" i="1"/>
  <c r="G373" i="1"/>
  <c r="F373" i="1"/>
  <c r="P372" i="1"/>
  <c r="O372" i="1"/>
  <c r="N372" i="1"/>
  <c r="M372" i="1"/>
  <c r="L372" i="1"/>
  <c r="K372" i="1"/>
  <c r="J372" i="1"/>
  <c r="I372" i="1"/>
  <c r="H372" i="1"/>
  <c r="G372" i="1"/>
  <c r="F372" i="1"/>
  <c r="P371" i="1"/>
  <c r="O371" i="1"/>
  <c r="N371" i="1"/>
  <c r="M371" i="1"/>
  <c r="L371" i="1"/>
  <c r="K371" i="1"/>
  <c r="J371" i="1"/>
  <c r="I371" i="1"/>
  <c r="H371" i="1"/>
  <c r="G371" i="1"/>
  <c r="F371" i="1"/>
  <c r="P370" i="1"/>
  <c r="O370" i="1"/>
  <c r="N370" i="1"/>
  <c r="M370" i="1"/>
  <c r="L370" i="1"/>
  <c r="K370" i="1"/>
  <c r="J370" i="1"/>
  <c r="I370" i="1"/>
  <c r="H370" i="1"/>
  <c r="G370" i="1"/>
  <c r="F370" i="1"/>
  <c r="P369" i="1"/>
  <c r="O369" i="1"/>
  <c r="N369" i="1"/>
  <c r="M369" i="1"/>
  <c r="L369" i="1"/>
  <c r="K369" i="1"/>
  <c r="J369" i="1"/>
  <c r="I369" i="1"/>
  <c r="H369" i="1"/>
  <c r="G369" i="1"/>
  <c r="F369" i="1"/>
  <c r="P368" i="1"/>
  <c r="O368" i="1"/>
  <c r="N368" i="1"/>
  <c r="M368" i="1"/>
  <c r="L368" i="1"/>
  <c r="K368" i="1"/>
  <c r="J368" i="1"/>
  <c r="I368" i="1"/>
  <c r="H368" i="1"/>
  <c r="G368" i="1"/>
  <c r="F368" i="1"/>
  <c r="P367" i="1"/>
  <c r="O367" i="1"/>
  <c r="N367" i="1"/>
  <c r="M367" i="1"/>
  <c r="L367" i="1"/>
  <c r="K367" i="1"/>
  <c r="J367" i="1"/>
  <c r="I367" i="1"/>
  <c r="H367" i="1"/>
  <c r="G367" i="1"/>
  <c r="F367" i="1"/>
  <c r="P366" i="1"/>
  <c r="O366" i="1"/>
  <c r="N366" i="1"/>
  <c r="M366" i="1"/>
  <c r="L366" i="1"/>
  <c r="K366" i="1"/>
  <c r="J366" i="1"/>
  <c r="I366" i="1"/>
  <c r="H366" i="1"/>
  <c r="G366" i="1"/>
  <c r="F366" i="1"/>
  <c r="P365" i="1"/>
  <c r="O365" i="1"/>
  <c r="N365" i="1"/>
  <c r="M365" i="1"/>
  <c r="L365" i="1"/>
  <c r="K365" i="1"/>
  <c r="J365" i="1"/>
  <c r="I365" i="1"/>
  <c r="H365" i="1"/>
  <c r="G365" i="1"/>
  <c r="F365" i="1"/>
  <c r="P364" i="1"/>
  <c r="O364" i="1"/>
  <c r="N364" i="1"/>
  <c r="M364" i="1"/>
  <c r="L364" i="1"/>
  <c r="K364" i="1"/>
  <c r="J364" i="1"/>
  <c r="I364" i="1"/>
  <c r="H364" i="1"/>
  <c r="G364" i="1"/>
  <c r="F364" i="1"/>
  <c r="P363" i="1"/>
  <c r="O363" i="1"/>
  <c r="N363" i="1"/>
  <c r="M363" i="1"/>
  <c r="L363" i="1"/>
  <c r="K363" i="1"/>
  <c r="J363" i="1"/>
  <c r="I363" i="1"/>
  <c r="H363" i="1"/>
  <c r="G363" i="1"/>
  <c r="F363" i="1"/>
  <c r="P362" i="1"/>
  <c r="O362" i="1"/>
  <c r="N362" i="1"/>
  <c r="M362" i="1"/>
  <c r="L362" i="1"/>
  <c r="K362" i="1"/>
  <c r="J362" i="1"/>
  <c r="I362" i="1"/>
  <c r="H362" i="1"/>
  <c r="G362" i="1"/>
  <c r="F362" i="1"/>
  <c r="P361" i="1"/>
  <c r="O361" i="1"/>
  <c r="N361" i="1"/>
  <c r="M361" i="1"/>
  <c r="L361" i="1"/>
  <c r="K361" i="1"/>
  <c r="J361" i="1"/>
  <c r="I361" i="1"/>
  <c r="H361" i="1"/>
  <c r="G361" i="1"/>
  <c r="F361" i="1"/>
  <c r="P360" i="1"/>
  <c r="O360" i="1"/>
  <c r="N360" i="1"/>
  <c r="M360" i="1"/>
  <c r="L360" i="1"/>
  <c r="K360" i="1"/>
  <c r="J360" i="1"/>
  <c r="I360" i="1"/>
  <c r="H360" i="1"/>
  <c r="G360" i="1"/>
  <c r="F360" i="1"/>
  <c r="P359" i="1"/>
  <c r="O359" i="1"/>
  <c r="N359" i="1"/>
  <c r="M359" i="1"/>
  <c r="L359" i="1"/>
  <c r="K359" i="1"/>
  <c r="J359" i="1"/>
  <c r="I359" i="1"/>
  <c r="H359" i="1"/>
  <c r="G359" i="1"/>
  <c r="F359" i="1"/>
  <c r="P358" i="1"/>
  <c r="O358" i="1"/>
  <c r="N358" i="1"/>
  <c r="M358" i="1"/>
  <c r="L358" i="1"/>
  <c r="K358" i="1"/>
  <c r="J358" i="1"/>
  <c r="I358" i="1"/>
  <c r="H358" i="1"/>
  <c r="G358" i="1"/>
  <c r="F358" i="1"/>
  <c r="P357" i="1"/>
  <c r="O357" i="1"/>
  <c r="N357" i="1"/>
  <c r="M357" i="1"/>
  <c r="L357" i="1"/>
  <c r="K357" i="1"/>
  <c r="J357" i="1"/>
  <c r="I357" i="1"/>
  <c r="H357" i="1"/>
  <c r="G357" i="1"/>
  <c r="F357" i="1"/>
  <c r="P356" i="1"/>
  <c r="O356" i="1"/>
  <c r="N356" i="1"/>
  <c r="M356" i="1"/>
  <c r="L356" i="1"/>
  <c r="K356" i="1"/>
  <c r="J356" i="1"/>
  <c r="I356" i="1"/>
  <c r="H356" i="1"/>
  <c r="G356" i="1"/>
  <c r="F356" i="1"/>
  <c r="P355" i="1"/>
  <c r="O355" i="1"/>
  <c r="N355" i="1"/>
  <c r="M355" i="1"/>
  <c r="L355" i="1"/>
  <c r="K355" i="1"/>
  <c r="J355" i="1"/>
  <c r="I355" i="1"/>
  <c r="H355" i="1"/>
  <c r="G355" i="1"/>
  <c r="F355" i="1"/>
  <c r="P354" i="1"/>
  <c r="O354" i="1"/>
  <c r="N354" i="1"/>
  <c r="M354" i="1"/>
  <c r="L354" i="1"/>
  <c r="K354" i="1"/>
  <c r="J354" i="1"/>
  <c r="I354" i="1"/>
  <c r="H354" i="1"/>
  <c r="G354" i="1"/>
  <c r="F354" i="1"/>
  <c r="P353" i="1"/>
  <c r="O353" i="1"/>
  <c r="N353" i="1"/>
  <c r="M353" i="1"/>
  <c r="L353" i="1"/>
  <c r="K353" i="1"/>
  <c r="J353" i="1"/>
  <c r="I353" i="1"/>
  <c r="H353" i="1"/>
  <c r="G353" i="1"/>
  <c r="F353" i="1"/>
  <c r="P352" i="1"/>
  <c r="O352" i="1"/>
  <c r="N352" i="1"/>
  <c r="M352" i="1"/>
  <c r="L352" i="1"/>
  <c r="K352" i="1"/>
  <c r="J352" i="1"/>
  <c r="I352" i="1"/>
  <c r="H352" i="1"/>
  <c r="G352" i="1"/>
  <c r="F352" i="1"/>
  <c r="P351" i="1"/>
  <c r="O351" i="1"/>
  <c r="N351" i="1"/>
  <c r="M351" i="1"/>
  <c r="L351" i="1"/>
  <c r="K351" i="1"/>
  <c r="J351" i="1"/>
  <c r="I351" i="1"/>
  <c r="H351" i="1"/>
  <c r="G351" i="1"/>
  <c r="F351" i="1"/>
  <c r="P350" i="1"/>
  <c r="O350" i="1"/>
  <c r="N350" i="1"/>
  <c r="M350" i="1"/>
  <c r="L350" i="1"/>
  <c r="K350" i="1"/>
  <c r="J350" i="1"/>
  <c r="I350" i="1"/>
  <c r="H350" i="1"/>
  <c r="G350" i="1"/>
  <c r="F350" i="1"/>
  <c r="P349" i="1"/>
  <c r="O349" i="1"/>
  <c r="N349" i="1"/>
  <c r="M349" i="1"/>
  <c r="L349" i="1"/>
  <c r="K349" i="1"/>
  <c r="J349" i="1"/>
  <c r="I349" i="1"/>
  <c r="H349" i="1"/>
  <c r="G349" i="1"/>
  <c r="F349" i="1"/>
  <c r="P348" i="1"/>
  <c r="O348" i="1"/>
  <c r="N348" i="1"/>
  <c r="M348" i="1"/>
  <c r="L348" i="1"/>
  <c r="K348" i="1"/>
  <c r="J348" i="1"/>
  <c r="I348" i="1"/>
  <c r="H348" i="1"/>
  <c r="G348" i="1"/>
  <c r="F348" i="1"/>
  <c r="P347" i="1"/>
  <c r="O347" i="1"/>
  <c r="N347" i="1"/>
  <c r="M347" i="1"/>
  <c r="L347" i="1"/>
  <c r="K347" i="1"/>
  <c r="J347" i="1"/>
  <c r="I347" i="1"/>
  <c r="H347" i="1"/>
  <c r="G347" i="1"/>
  <c r="F347" i="1"/>
  <c r="P346" i="1"/>
  <c r="O346" i="1"/>
  <c r="N346" i="1"/>
  <c r="M346" i="1"/>
  <c r="L346" i="1"/>
  <c r="K346" i="1"/>
  <c r="J346" i="1"/>
  <c r="I346" i="1"/>
  <c r="H346" i="1"/>
  <c r="G346" i="1"/>
  <c r="F346" i="1"/>
  <c r="P345" i="1"/>
  <c r="O345" i="1"/>
  <c r="N345" i="1"/>
  <c r="M345" i="1"/>
  <c r="L345" i="1"/>
  <c r="K345" i="1"/>
  <c r="J345" i="1"/>
  <c r="I345" i="1"/>
  <c r="H345" i="1"/>
  <c r="G345" i="1"/>
  <c r="F345" i="1"/>
  <c r="P344" i="1"/>
  <c r="O344" i="1"/>
  <c r="N344" i="1"/>
  <c r="M344" i="1"/>
  <c r="L344" i="1"/>
  <c r="K344" i="1"/>
  <c r="J344" i="1"/>
  <c r="I344" i="1"/>
  <c r="H344" i="1"/>
  <c r="G344" i="1"/>
  <c r="F344" i="1"/>
  <c r="P343" i="1"/>
  <c r="O343" i="1"/>
  <c r="N343" i="1"/>
  <c r="M343" i="1"/>
  <c r="L343" i="1"/>
  <c r="K343" i="1"/>
  <c r="J343" i="1"/>
  <c r="I343" i="1"/>
  <c r="H343" i="1"/>
  <c r="G343" i="1"/>
  <c r="F343" i="1"/>
  <c r="P342" i="1"/>
  <c r="O342" i="1"/>
  <c r="N342" i="1"/>
  <c r="M342" i="1"/>
  <c r="L342" i="1"/>
  <c r="K342" i="1"/>
  <c r="J342" i="1"/>
  <c r="I342" i="1"/>
  <c r="H342" i="1"/>
  <c r="G342" i="1"/>
  <c r="F342" i="1"/>
  <c r="P341" i="1"/>
  <c r="O341" i="1"/>
  <c r="N341" i="1"/>
  <c r="M341" i="1"/>
  <c r="L341" i="1"/>
  <c r="K341" i="1"/>
  <c r="J341" i="1"/>
  <c r="I341" i="1"/>
  <c r="H341" i="1"/>
  <c r="G341" i="1"/>
  <c r="F341" i="1"/>
  <c r="P340" i="1"/>
  <c r="O340" i="1"/>
  <c r="N340" i="1"/>
  <c r="M340" i="1"/>
  <c r="L340" i="1"/>
  <c r="K340" i="1"/>
  <c r="J340" i="1"/>
  <c r="I340" i="1"/>
  <c r="H340" i="1"/>
  <c r="G340" i="1"/>
  <c r="F340" i="1"/>
  <c r="P339" i="1"/>
  <c r="O339" i="1"/>
  <c r="N339" i="1"/>
  <c r="M339" i="1"/>
  <c r="L339" i="1"/>
  <c r="K339" i="1"/>
  <c r="J339" i="1"/>
  <c r="I339" i="1"/>
  <c r="H339" i="1"/>
  <c r="G339" i="1"/>
  <c r="F339" i="1"/>
  <c r="P338" i="1"/>
  <c r="O338" i="1"/>
  <c r="N338" i="1"/>
  <c r="M338" i="1"/>
  <c r="L338" i="1"/>
  <c r="K338" i="1"/>
  <c r="J338" i="1"/>
  <c r="I338" i="1"/>
  <c r="H338" i="1"/>
  <c r="G338" i="1"/>
  <c r="F338" i="1"/>
  <c r="P337" i="1"/>
  <c r="O337" i="1"/>
  <c r="N337" i="1"/>
  <c r="M337" i="1"/>
  <c r="L337" i="1"/>
  <c r="K337" i="1"/>
  <c r="J337" i="1"/>
  <c r="I337" i="1"/>
  <c r="H337" i="1"/>
  <c r="G337" i="1"/>
  <c r="F337" i="1"/>
  <c r="P336" i="1"/>
  <c r="O336" i="1"/>
  <c r="N336" i="1"/>
  <c r="M336" i="1"/>
  <c r="L336" i="1"/>
  <c r="K336" i="1"/>
  <c r="J336" i="1"/>
  <c r="I336" i="1"/>
  <c r="H336" i="1"/>
  <c r="G336" i="1"/>
  <c r="F336" i="1"/>
  <c r="P335" i="1"/>
  <c r="O335" i="1"/>
  <c r="N335" i="1"/>
  <c r="M335" i="1"/>
  <c r="L335" i="1"/>
  <c r="K335" i="1"/>
  <c r="J335" i="1"/>
  <c r="I335" i="1"/>
  <c r="H335" i="1"/>
  <c r="G335" i="1"/>
  <c r="F335" i="1"/>
  <c r="P334" i="1"/>
  <c r="O334" i="1"/>
  <c r="N334" i="1"/>
  <c r="M334" i="1"/>
  <c r="L334" i="1"/>
  <c r="K334" i="1"/>
  <c r="J334" i="1"/>
  <c r="I334" i="1"/>
  <c r="H334" i="1"/>
  <c r="G334" i="1"/>
  <c r="F334" i="1"/>
  <c r="P333" i="1"/>
  <c r="O333" i="1"/>
  <c r="N333" i="1"/>
  <c r="M333" i="1"/>
  <c r="L333" i="1"/>
  <c r="K333" i="1"/>
  <c r="J333" i="1"/>
  <c r="I333" i="1"/>
  <c r="H333" i="1"/>
  <c r="G333" i="1"/>
  <c r="F333" i="1"/>
  <c r="P332" i="1"/>
  <c r="O332" i="1"/>
  <c r="N332" i="1"/>
  <c r="M332" i="1"/>
  <c r="L332" i="1"/>
  <c r="K332" i="1"/>
  <c r="J332" i="1"/>
  <c r="I332" i="1"/>
  <c r="H332" i="1"/>
  <c r="G332" i="1"/>
  <c r="F332" i="1"/>
  <c r="P331" i="1"/>
  <c r="O331" i="1"/>
  <c r="N331" i="1"/>
  <c r="M331" i="1"/>
  <c r="L331" i="1"/>
  <c r="K331" i="1"/>
  <c r="J331" i="1"/>
  <c r="I331" i="1"/>
  <c r="H331" i="1"/>
  <c r="G331" i="1"/>
  <c r="F331" i="1"/>
  <c r="P330" i="1"/>
  <c r="O330" i="1"/>
  <c r="N330" i="1"/>
  <c r="M330" i="1"/>
  <c r="L330" i="1"/>
  <c r="K330" i="1"/>
  <c r="J330" i="1"/>
  <c r="I330" i="1"/>
  <c r="H330" i="1"/>
  <c r="G330" i="1"/>
  <c r="F330" i="1"/>
  <c r="P329" i="1"/>
  <c r="O329" i="1"/>
  <c r="N329" i="1"/>
  <c r="M329" i="1"/>
  <c r="L329" i="1"/>
  <c r="K329" i="1"/>
  <c r="J329" i="1"/>
  <c r="I329" i="1"/>
  <c r="H329" i="1"/>
  <c r="G329" i="1"/>
  <c r="F329" i="1"/>
  <c r="P328" i="1"/>
  <c r="O328" i="1"/>
  <c r="N328" i="1"/>
  <c r="M328" i="1"/>
  <c r="L328" i="1"/>
  <c r="K328" i="1"/>
  <c r="J328" i="1"/>
  <c r="I328" i="1"/>
  <c r="H328" i="1"/>
  <c r="G328" i="1"/>
  <c r="F328" i="1"/>
  <c r="P327" i="1"/>
  <c r="O327" i="1"/>
  <c r="N327" i="1"/>
  <c r="M327" i="1"/>
  <c r="L327" i="1"/>
  <c r="K327" i="1"/>
  <c r="J327" i="1"/>
  <c r="I327" i="1"/>
  <c r="H327" i="1"/>
  <c r="G327" i="1"/>
  <c r="F327" i="1"/>
  <c r="P326" i="1"/>
  <c r="O326" i="1"/>
  <c r="N326" i="1"/>
  <c r="M326" i="1"/>
  <c r="L326" i="1"/>
  <c r="K326" i="1"/>
  <c r="J326" i="1"/>
  <c r="I326" i="1"/>
  <c r="H326" i="1"/>
  <c r="G326" i="1"/>
  <c r="F326" i="1"/>
  <c r="P325" i="1"/>
  <c r="O325" i="1"/>
  <c r="N325" i="1"/>
  <c r="M325" i="1"/>
  <c r="L325" i="1"/>
  <c r="K325" i="1"/>
  <c r="J325" i="1"/>
  <c r="I325" i="1"/>
  <c r="H325" i="1"/>
  <c r="G325" i="1"/>
  <c r="F325" i="1"/>
  <c r="P324" i="1"/>
  <c r="O324" i="1"/>
  <c r="N324" i="1"/>
  <c r="M324" i="1"/>
  <c r="L324" i="1"/>
  <c r="K324" i="1"/>
  <c r="J324" i="1"/>
  <c r="I324" i="1"/>
  <c r="H324" i="1"/>
  <c r="G324" i="1"/>
  <c r="F324" i="1"/>
  <c r="P323" i="1"/>
  <c r="O323" i="1"/>
  <c r="N323" i="1"/>
  <c r="M323" i="1"/>
  <c r="L323" i="1"/>
  <c r="K323" i="1"/>
  <c r="J323" i="1"/>
  <c r="I323" i="1"/>
  <c r="H323" i="1"/>
  <c r="G323" i="1"/>
  <c r="F323" i="1"/>
  <c r="P322" i="1"/>
  <c r="O322" i="1"/>
  <c r="N322" i="1"/>
  <c r="M322" i="1"/>
  <c r="L322" i="1"/>
  <c r="K322" i="1"/>
  <c r="J322" i="1"/>
  <c r="I322" i="1"/>
  <c r="H322" i="1"/>
  <c r="G322" i="1"/>
  <c r="F322" i="1"/>
  <c r="P321" i="1"/>
  <c r="O321" i="1"/>
  <c r="N321" i="1"/>
  <c r="M321" i="1"/>
  <c r="L321" i="1"/>
  <c r="K321" i="1"/>
  <c r="J321" i="1"/>
  <c r="I321" i="1"/>
  <c r="H321" i="1"/>
  <c r="G321" i="1"/>
  <c r="F321" i="1"/>
  <c r="P320" i="1"/>
  <c r="O320" i="1"/>
  <c r="N320" i="1"/>
  <c r="M320" i="1"/>
  <c r="L320" i="1"/>
  <c r="K320" i="1"/>
  <c r="J320" i="1"/>
  <c r="I320" i="1"/>
  <c r="H320" i="1"/>
  <c r="G320" i="1"/>
  <c r="F320" i="1"/>
  <c r="P319" i="1"/>
  <c r="O319" i="1"/>
  <c r="N319" i="1"/>
  <c r="M319" i="1"/>
  <c r="L319" i="1"/>
  <c r="K319" i="1"/>
  <c r="J319" i="1"/>
  <c r="I319" i="1"/>
  <c r="H319" i="1"/>
  <c r="G319" i="1"/>
  <c r="F319" i="1"/>
  <c r="P318" i="1"/>
  <c r="O318" i="1"/>
  <c r="N318" i="1"/>
  <c r="M318" i="1"/>
  <c r="L318" i="1"/>
  <c r="K318" i="1"/>
  <c r="J318" i="1"/>
  <c r="I318" i="1"/>
  <c r="H318" i="1"/>
  <c r="G318" i="1"/>
  <c r="F318" i="1"/>
  <c r="P317" i="1"/>
  <c r="O317" i="1"/>
  <c r="N317" i="1"/>
  <c r="M317" i="1"/>
  <c r="L317" i="1"/>
  <c r="K317" i="1"/>
  <c r="J317" i="1"/>
  <c r="I317" i="1"/>
  <c r="H317" i="1"/>
  <c r="G317" i="1"/>
  <c r="F317" i="1"/>
  <c r="P316" i="1"/>
  <c r="O316" i="1"/>
  <c r="N316" i="1"/>
  <c r="M316" i="1"/>
  <c r="L316" i="1"/>
  <c r="K316" i="1"/>
  <c r="J316" i="1"/>
  <c r="I316" i="1"/>
  <c r="H316" i="1"/>
  <c r="G316" i="1"/>
  <c r="F316" i="1"/>
  <c r="P315" i="1"/>
  <c r="O315" i="1"/>
  <c r="N315" i="1"/>
  <c r="M315" i="1"/>
  <c r="L315" i="1"/>
  <c r="K315" i="1"/>
  <c r="J315" i="1"/>
  <c r="I315" i="1"/>
  <c r="H315" i="1"/>
  <c r="G315" i="1"/>
  <c r="F315" i="1"/>
  <c r="P314" i="1"/>
  <c r="O314" i="1"/>
  <c r="N314" i="1"/>
  <c r="M314" i="1"/>
  <c r="L314" i="1"/>
  <c r="K314" i="1"/>
  <c r="J314" i="1"/>
  <c r="I314" i="1"/>
  <c r="H314" i="1"/>
  <c r="G314" i="1"/>
  <c r="F314" i="1"/>
  <c r="P313" i="1"/>
  <c r="O313" i="1"/>
  <c r="N313" i="1"/>
  <c r="M313" i="1"/>
  <c r="L313" i="1"/>
  <c r="K313" i="1"/>
  <c r="J313" i="1"/>
  <c r="I313" i="1"/>
  <c r="H313" i="1"/>
  <c r="G313" i="1"/>
  <c r="F313" i="1"/>
  <c r="P312" i="1"/>
  <c r="O312" i="1"/>
  <c r="N312" i="1"/>
  <c r="M312" i="1"/>
  <c r="L312" i="1"/>
  <c r="K312" i="1"/>
  <c r="J312" i="1"/>
  <c r="I312" i="1"/>
  <c r="H312" i="1"/>
  <c r="G312" i="1"/>
  <c r="F312" i="1"/>
  <c r="P311" i="1"/>
  <c r="O311" i="1"/>
  <c r="N311" i="1"/>
  <c r="M311" i="1"/>
  <c r="L311" i="1"/>
  <c r="K311" i="1"/>
  <c r="J311" i="1"/>
  <c r="I311" i="1"/>
  <c r="H311" i="1"/>
  <c r="G311" i="1"/>
  <c r="F311" i="1"/>
  <c r="P310" i="1"/>
  <c r="O310" i="1"/>
  <c r="N310" i="1"/>
  <c r="M310" i="1"/>
  <c r="L310" i="1"/>
  <c r="K310" i="1"/>
  <c r="J310" i="1"/>
  <c r="I310" i="1"/>
  <c r="H310" i="1"/>
  <c r="G310" i="1"/>
  <c r="F310" i="1"/>
  <c r="P309" i="1"/>
  <c r="O309" i="1"/>
  <c r="N309" i="1"/>
  <c r="M309" i="1"/>
  <c r="L309" i="1"/>
  <c r="K309" i="1"/>
  <c r="J309" i="1"/>
  <c r="I309" i="1"/>
  <c r="H309" i="1"/>
  <c r="G309" i="1"/>
  <c r="F309" i="1"/>
  <c r="P308" i="1"/>
  <c r="O308" i="1"/>
  <c r="N308" i="1"/>
  <c r="M308" i="1"/>
  <c r="L308" i="1"/>
  <c r="K308" i="1"/>
  <c r="J308" i="1"/>
  <c r="I308" i="1"/>
  <c r="H308" i="1"/>
  <c r="G308" i="1"/>
  <c r="F308" i="1"/>
  <c r="P307" i="1"/>
  <c r="O307" i="1"/>
  <c r="N307" i="1"/>
  <c r="M307" i="1"/>
  <c r="L307" i="1"/>
  <c r="K307" i="1"/>
  <c r="J307" i="1"/>
  <c r="I307" i="1"/>
  <c r="H307" i="1"/>
  <c r="G307" i="1"/>
  <c r="F307" i="1"/>
  <c r="P306" i="1"/>
  <c r="O306" i="1"/>
  <c r="N306" i="1"/>
  <c r="M306" i="1"/>
  <c r="L306" i="1"/>
  <c r="K306" i="1"/>
  <c r="J306" i="1"/>
  <c r="I306" i="1"/>
  <c r="H306" i="1"/>
  <c r="G306" i="1"/>
  <c r="F306" i="1"/>
  <c r="P305" i="1"/>
  <c r="O305" i="1"/>
  <c r="N305" i="1"/>
  <c r="M305" i="1"/>
  <c r="L305" i="1"/>
  <c r="K305" i="1"/>
  <c r="J305" i="1"/>
  <c r="I305" i="1"/>
  <c r="H305" i="1"/>
  <c r="G305" i="1"/>
  <c r="F305" i="1"/>
  <c r="P304" i="1"/>
  <c r="O304" i="1"/>
  <c r="N304" i="1"/>
  <c r="M304" i="1"/>
  <c r="L304" i="1"/>
  <c r="K304" i="1"/>
  <c r="J304" i="1"/>
  <c r="I304" i="1"/>
  <c r="H304" i="1"/>
  <c r="G304" i="1"/>
  <c r="F304" i="1"/>
  <c r="P303" i="1"/>
  <c r="O303" i="1"/>
  <c r="N303" i="1"/>
  <c r="M303" i="1"/>
  <c r="L303" i="1"/>
  <c r="K303" i="1"/>
  <c r="J303" i="1"/>
  <c r="I303" i="1"/>
  <c r="H303" i="1"/>
  <c r="G303" i="1"/>
  <c r="F303" i="1"/>
  <c r="P302" i="1"/>
  <c r="O302" i="1"/>
  <c r="N302" i="1"/>
  <c r="M302" i="1"/>
  <c r="L302" i="1"/>
  <c r="K302" i="1"/>
  <c r="J302" i="1"/>
  <c r="I302" i="1"/>
  <c r="H302" i="1"/>
  <c r="G302" i="1"/>
  <c r="F302" i="1"/>
  <c r="P301" i="1"/>
  <c r="O301" i="1"/>
  <c r="N301" i="1"/>
  <c r="M301" i="1"/>
  <c r="L301" i="1"/>
  <c r="K301" i="1"/>
  <c r="J301" i="1"/>
  <c r="I301" i="1"/>
  <c r="H301" i="1"/>
  <c r="G301" i="1"/>
  <c r="F301" i="1"/>
  <c r="P300" i="1"/>
  <c r="O300" i="1"/>
  <c r="N300" i="1"/>
  <c r="M300" i="1"/>
  <c r="L300" i="1"/>
  <c r="K300" i="1"/>
  <c r="J300" i="1"/>
  <c r="I300" i="1"/>
  <c r="H300" i="1"/>
  <c r="G300" i="1"/>
  <c r="F300" i="1"/>
  <c r="P299" i="1"/>
  <c r="O299" i="1"/>
  <c r="N299" i="1"/>
  <c r="M299" i="1"/>
  <c r="L299" i="1"/>
  <c r="K299" i="1"/>
  <c r="J299" i="1"/>
  <c r="I299" i="1"/>
  <c r="H299" i="1"/>
  <c r="G299" i="1"/>
  <c r="F299" i="1"/>
  <c r="P298" i="1"/>
  <c r="O298" i="1"/>
  <c r="N298" i="1"/>
  <c r="M298" i="1"/>
  <c r="L298" i="1"/>
  <c r="K298" i="1"/>
  <c r="J298" i="1"/>
  <c r="I298" i="1"/>
  <c r="H298" i="1"/>
  <c r="G298" i="1"/>
  <c r="F298" i="1"/>
  <c r="P297" i="1"/>
  <c r="O297" i="1"/>
  <c r="N297" i="1"/>
  <c r="M297" i="1"/>
  <c r="L297" i="1"/>
  <c r="K297" i="1"/>
  <c r="J297" i="1"/>
  <c r="I297" i="1"/>
  <c r="H297" i="1"/>
  <c r="G297" i="1"/>
  <c r="F297" i="1"/>
  <c r="P296" i="1"/>
  <c r="O296" i="1"/>
  <c r="N296" i="1"/>
  <c r="M296" i="1"/>
  <c r="L296" i="1"/>
  <c r="K296" i="1"/>
  <c r="J296" i="1"/>
  <c r="I296" i="1"/>
  <c r="H296" i="1"/>
  <c r="G296" i="1"/>
  <c r="F296" i="1"/>
  <c r="P295" i="1"/>
  <c r="O295" i="1"/>
  <c r="N295" i="1"/>
  <c r="M295" i="1"/>
  <c r="L295" i="1"/>
  <c r="K295" i="1"/>
  <c r="J295" i="1"/>
  <c r="I295" i="1"/>
  <c r="H295" i="1"/>
  <c r="G295" i="1"/>
  <c r="F295" i="1"/>
  <c r="P294" i="1"/>
  <c r="O294" i="1"/>
  <c r="N294" i="1"/>
  <c r="M294" i="1"/>
  <c r="L294" i="1"/>
  <c r="K294" i="1"/>
  <c r="J294" i="1"/>
  <c r="I294" i="1"/>
  <c r="H294" i="1"/>
  <c r="G294" i="1"/>
  <c r="F294" i="1"/>
  <c r="P293" i="1"/>
  <c r="O293" i="1"/>
  <c r="N293" i="1"/>
  <c r="M293" i="1"/>
  <c r="L293" i="1"/>
  <c r="K293" i="1"/>
  <c r="J293" i="1"/>
  <c r="I293" i="1"/>
  <c r="H293" i="1"/>
  <c r="G293" i="1"/>
  <c r="F293" i="1"/>
  <c r="P292" i="1"/>
  <c r="O292" i="1"/>
  <c r="N292" i="1"/>
  <c r="M292" i="1"/>
  <c r="L292" i="1"/>
  <c r="K292" i="1"/>
  <c r="J292" i="1"/>
  <c r="I292" i="1"/>
  <c r="H292" i="1"/>
  <c r="G292" i="1"/>
  <c r="F292" i="1"/>
  <c r="P291" i="1"/>
  <c r="O291" i="1"/>
  <c r="N291" i="1"/>
  <c r="M291" i="1"/>
  <c r="L291" i="1"/>
  <c r="K291" i="1"/>
  <c r="J291" i="1"/>
  <c r="I291" i="1"/>
  <c r="H291" i="1"/>
  <c r="G291" i="1"/>
  <c r="F291" i="1"/>
  <c r="P290" i="1"/>
  <c r="O290" i="1"/>
  <c r="N290" i="1"/>
  <c r="M290" i="1"/>
  <c r="L290" i="1"/>
  <c r="K290" i="1"/>
  <c r="J290" i="1"/>
  <c r="I290" i="1"/>
  <c r="H290" i="1"/>
  <c r="G290" i="1"/>
  <c r="F290" i="1"/>
  <c r="P289" i="1"/>
  <c r="O289" i="1"/>
  <c r="N289" i="1"/>
  <c r="M289" i="1"/>
  <c r="L289" i="1"/>
  <c r="K289" i="1"/>
  <c r="J289" i="1"/>
  <c r="I289" i="1"/>
  <c r="H289" i="1"/>
  <c r="G289" i="1"/>
  <c r="F289" i="1"/>
  <c r="P288" i="1"/>
  <c r="O288" i="1"/>
  <c r="N288" i="1"/>
  <c r="M288" i="1"/>
  <c r="L288" i="1"/>
  <c r="K288" i="1"/>
  <c r="J288" i="1"/>
  <c r="I288" i="1"/>
  <c r="H288" i="1"/>
  <c r="G288" i="1"/>
  <c r="F288" i="1"/>
  <c r="P287" i="1"/>
  <c r="O287" i="1"/>
  <c r="N287" i="1"/>
  <c r="M287" i="1"/>
  <c r="L287" i="1"/>
  <c r="K287" i="1"/>
  <c r="J287" i="1"/>
  <c r="I287" i="1"/>
  <c r="H287" i="1"/>
  <c r="G287" i="1"/>
  <c r="F287" i="1"/>
  <c r="P286" i="1"/>
  <c r="O286" i="1"/>
  <c r="N286" i="1"/>
  <c r="M286" i="1"/>
  <c r="L286" i="1"/>
  <c r="K286" i="1"/>
  <c r="J286" i="1"/>
  <c r="I286" i="1"/>
  <c r="H286" i="1"/>
  <c r="G286" i="1"/>
  <c r="F286" i="1"/>
  <c r="P285" i="1"/>
  <c r="O285" i="1"/>
  <c r="N285" i="1"/>
  <c r="M285" i="1"/>
  <c r="L285" i="1"/>
  <c r="K285" i="1"/>
  <c r="J285" i="1"/>
  <c r="I285" i="1"/>
  <c r="H285" i="1"/>
  <c r="G285" i="1"/>
  <c r="F285" i="1"/>
  <c r="P284" i="1"/>
  <c r="O284" i="1"/>
  <c r="N284" i="1"/>
  <c r="M284" i="1"/>
  <c r="L284" i="1"/>
  <c r="K284" i="1"/>
  <c r="J284" i="1"/>
  <c r="I284" i="1"/>
  <c r="H284" i="1"/>
  <c r="G284" i="1"/>
  <c r="F284" i="1"/>
  <c r="P283" i="1"/>
  <c r="O283" i="1"/>
  <c r="N283" i="1"/>
  <c r="M283" i="1"/>
  <c r="L283" i="1"/>
  <c r="K283" i="1"/>
  <c r="J283" i="1"/>
  <c r="I283" i="1"/>
  <c r="H283" i="1"/>
  <c r="G283" i="1"/>
  <c r="F283" i="1"/>
  <c r="P282" i="1"/>
  <c r="O282" i="1"/>
  <c r="N282" i="1"/>
  <c r="M282" i="1"/>
  <c r="L282" i="1"/>
  <c r="K282" i="1"/>
  <c r="J282" i="1"/>
  <c r="I282" i="1"/>
  <c r="H282" i="1"/>
  <c r="G282" i="1"/>
  <c r="F282" i="1"/>
  <c r="P281" i="1"/>
  <c r="O281" i="1"/>
  <c r="N281" i="1"/>
  <c r="M281" i="1"/>
  <c r="L281" i="1"/>
  <c r="K281" i="1"/>
  <c r="J281" i="1"/>
  <c r="I281" i="1"/>
  <c r="H281" i="1"/>
  <c r="G281" i="1"/>
  <c r="F281" i="1"/>
  <c r="P280" i="1"/>
  <c r="O280" i="1"/>
  <c r="N280" i="1"/>
  <c r="M280" i="1"/>
  <c r="L280" i="1"/>
  <c r="K280" i="1"/>
  <c r="J280" i="1"/>
  <c r="I280" i="1"/>
  <c r="H280" i="1"/>
  <c r="G280" i="1"/>
  <c r="F280" i="1"/>
  <c r="P279" i="1"/>
  <c r="O279" i="1"/>
  <c r="N279" i="1"/>
  <c r="M279" i="1"/>
  <c r="L279" i="1"/>
  <c r="K279" i="1"/>
  <c r="J279" i="1"/>
  <c r="I279" i="1"/>
  <c r="H279" i="1"/>
  <c r="G279" i="1"/>
  <c r="F279" i="1"/>
  <c r="P278" i="1"/>
  <c r="O278" i="1"/>
  <c r="N278" i="1"/>
  <c r="M278" i="1"/>
  <c r="L278" i="1"/>
  <c r="K278" i="1"/>
  <c r="J278" i="1"/>
  <c r="I278" i="1"/>
  <c r="H278" i="1"/>
  <c r="G278" i="1"/>
  <c r="F278" i="1"/>
  <c r="P277" i="1"/>
  <c r="O277" i="1"/>
  <c r="N277" i="1"/>
  <c r="M277" i="1"/>
  <c r="L277" i="1"/>
  <c r="K277" i="1"/>
  <c r="J277" i="1"/>
  <c r="I277" i="1"/>
  <c r="H277" i="1"/>
  <c r="G277" i="1"/>
  <c r="F277" i="1"/>
  <c r="P276" i="1"/>
  <c r="O276" i="1"/>
  <c r="N276" i="1"/>
  <c r="M276" i="1"/>
  <c r="L276" i="1"/>
  <c r="K276" i="1"/>
  <c r="J276" i="1"/>
  <c r="I276" i="1"/>
  <c r="H276" i="1"/>
  <c r="G276" i="1"/>
  <c r="F276" i="1"/>
  <c r="P275" i="1"/>
  <c r="O275" i="1"/>
  <c r="N275" i="1"/>
  <c r="M275" i="1"/>
  <c r="L275" i="1"/>
  <c r="K275" i="1"/>
  <c r="J275" i="1"/>
  <c r="I275" i="1"/>
  <c r="H275" i="1"/>
  <c r="G275" i="1"/>
  <c r="F275" i="1"/>
  <c r="P274" i="1"/>
  <c r="O274" i="1"/>
  <c r="N274" i="1"/>
  <c r="M274" i="1"/>
  <c r="L274" i="1"/>
  <c r="K274" i="1"/>
  <c r="J274" i="1"/>
  <c r="I274" i="1"/>
  <c r="H274" i="1"/>
  <c r="G274" i="1"/>
  <c r="F274" i="1"/>
  <c r="P273" i="1"/>
  <c r="O273" i="1"/>
  <c r="N273" i="1"/>
  <c r="M273" i="1"/>
  <c r="L273" i="1"/>
  <c r="K273" i="1"/>
  <c r="J273" i="1"/>
  <c r="I273" i="1"/>
  <c r="H273" i="1"/>
  <c r="G273" i="1"/>
  <c r="F273" i="1"/>
  <c r="P272" i="1"/>
  <c r="O272" i="1"/>
  <c r="N272" i="1"/>
  <c r="M272" i="1"/>
  <c r="L272" i="1"/>
  <c r="K272" i="1"/>
  <c r="J272" i="1"/>
  <c r="I272" i="1"/>
  <c r="H272" i="1"/>
  <c r="G272" i="1"/>
  <c r="F272" i="1"/>
  <c r="P271" i="1"/>
  <c r="O271" i="1"/>
  <c r="N271" i="1"/>
  <c r="M271" i="1"/>
  <c r="L271" i="1"/>
  <c r="K271" i="1"/>
  <c r="J271" i="1"/>
  <c r="I271" i="1"/>
  <c r="H271" i="1"/>
  <c r="G271" i="1"/>
  <c r="F271" i="1"/>
  <c r="P270" i="1"/>
  <c r="O270" i="1"/>
  <c r="N270" i="1"/>
  <c r="M270" i="1"/>
  <c r="L270" i="1"/>
  <c r="K270" i="1"/>
  <c r="J270" i="1"/>
  <c r="I270" i="1"/>
  <c r="H270" i="1"/>
  <c r="G270" i="1"/>
  <c r="F270" i="1"/>
  <c r="P269" i="1"/>
  <c r="O269" i="1"/>
  <c r="N269" i="1"/>
  <c r="M269" i="1"/>
  <c r="L269" i="1"/>
  <c r="K269" i="1"/>
  <c r="J269" i="1"/>
  <c r="I269" i="1"/>
  <c r="H269" i="1"/>
  <c r="G269" i="1"/>
  <c r="F269" i="1"/>
  <c r="P268" i="1"/>
  <c r="O268" i="1"/>
  <c r="N268" i="1"/>
  <c r="M268" i="1"/>
  <c r="L268" i="1"/>
  <c r="K268" i="1"/>
  <c r="J268" i="1"/>
  <c r="I268" i="1"/>
  <c r="H268" i="1"/>
  <c r="G268" i="1"/>
  <c r="F268" i="1"/>
  <c r="P267" i="1"/>
  <c r="O267" i="1"/>
  <c r="N267" i="1"/>
  <c r="M267" i="1"/>
  <c r="L267" i="1"/>
  <c r="K267" i="1"/>
  <c r="J267" i="1"/>
  <c r="I267" i="1"/>
  <c r="H267" i="1"/>
  <c r="G267" i="1"/>
  <c r="F267" i="1"/>
  <c r="P266" i="1"/>
  <c r="O266" i="1"/>
  <c r="N266" i="1"/>
  <c r="M266" i="1"/>
  <c r="L266" i="1"/>
  <c r="K266" i="1"/>
  <c r="J266" i="1"/>
  <c r="I266" i="1"/>
  <c r="H266" i="1"/>
  <c r="G266" i="1"/>
  <c r="F266" i="1"/>
  <c r="P265" i="1"/>
  <c r="O265" i="1"/>
  <c r="N265" i="1"/>
  <c r="M265" i="1"/>
  <c r="L265" i="1"/>
  <c r="K265" i="1"/>
  <c r="J265" i="1"/>
  <c r="I265" i="1"/>
  <c r="H265" i="1"/>
  <c r="G265" i="1"/>
  <c r="F265" i="1"/>
  <c r="P264" i="1"/>
  <c r="O264" i="1"/>
  <c r="N264" i="1"/>
  <c r="M264" i="1"/>
  <c r="L264" i="1"/>
  <c r="K264" i="1"/>
  <c r="J264" i="1"/>
  <c r="I264" i="1"/>
  <c r="H264" i="1"/>
  <c r="G264" i="1"/>
  <c r="F264" i="1"/>
  <c r="P263" i="1"/>
  <c r="O263" i="1"/>
  <c r="N263" i="1"/>
  <c r="M263" i="1"/>
  <c r="L263" i="1"/>
  <c r="K263" i="1"/>
  <c r="J263" i="1"/>
  <c r="I263" i="1"/>
  <c r="H263" i="1"/>
  <c r="G263" i="1"/>
  <c r="F263" i="1"/>
  <c r="P262" i="1"/>
  <c r="O262" i="1"/>
  <c r="N262" i="1"/>
  <c r="M262" i="1"/>
  <c r="L262" i="1"/>
  <c r="K262" i="1"/>
  <c r="J262" i="1"/>
  <c r="I262" i="1"/>
  <c r="H262" i="1"/>
  <c r="G262" i="1"/>
  <c r="F262" i="1"/>
  <c r="P261" i="1"/>
  <c r="O261" i="1"/>
  <c r="N261" i="1"/>
  <c r="M261" i="1"/>
  <c r="L261" i="1"/>
  <c r="K261" i="1"/>
  <c r="J261" i="1"/>
  <c r="I261" i="1"/>
  <c r="H261" i="1"/>
  <c r="G261" i="1"/>
  <c r="F261" i="1"/>
  <c r="P260" i="1"/>
  <c r="O260" i="1"/>
  <c r="N260" i="1"/>
  <c r="M260" i="1"/>
  <c r="L260" i="1"/>
  <c r="K260" i="1"/>
  <c r="J260" i="1"/>
  <c r="I260" i="1"/>
  <c r="H260" i="1"/>
  <c r="G260" i="1"/>
  <c r="F260" i="1"/>
  <c r="P259" i="1"/>
  <c r="O259" i="1"/>
  <c r="N259" i="1"/>
  <c r="M259" i="1"/>
  <c r="L259" i="1"/>
  <c r="K259" i="1"/>
  <c r="J259" i="1"/>
  <c r="I259" i="1"/>
  <c r="H259" i="1"/>
  <c r="G259" i="1"/>
  <c r="F259" i="1"/>
  <c r="P258" i="1"/>
  <c r="O258" i="1"/>
  <c r="N258" i="1"/>
  <c r="M258" i="1"/>
  <c r="L258" i="1"/>
  <c r="K258" i="1"/>
  <c r="J258" i="1"/>
  <c r="I258" i="1"/>
  <c r="H258" i="1"/>
  <c r="G258" i="1"/>
  <c r="F258" i="1"/>
  <c r="P257" i="1"/>
  <c r="O257" i="1"/>
  <c r="N257" i="1"/>
  <c r="M257" i="1"/>
  <c r="L257" i="1"/>
  <c r="K257" i="1"/>
  <c r="J257" i="1"/>
  <c r="I257" i="1"/>
  <c r="H257" i="1"/>
  <c r="G257" i="1"/>
  <c r="F257" i="1"/>
  <c r="P256" i="1"/>
  <c r="O256" i="1"/>
  <c r="N256" i="1"/>
  <c r="M256" i="1"/>
  <c r="L256" i="1"/>
  <c r="K256" i="1"/>
  <c r="J256" i="1"/>
  <c r="I256" i="1"/>
  <c r="H256" i="1"/>
  <c r="G256" i="1"/>
  <c r="F256" i="1"/>
  <c r="P255" i="1"/>
  <c r="O255" i="1"/>
  <c r="N255" i="1"/>
  <c r="M255" i="1"/>
  <c r="L255" i="1"/>
  <c r="K255" i="1"/>
  <c r="J255" i="1"/>
  <c r="I255" i="1"/>
  <c r="H255" i="1"/>
  <c r="G255" i="1"/>
  <c r="F255" i="1"/>
  <c r="P254" i="1"/>
  <c r="O254" i="1"/>
  <c r="N254" i="1"/>
  <c r="M254" i="1"/>
  <c r="L254" i="1"/>
  <c r="K254" i="1"/>
  <c r="J254" i="1"/>
  <c r="I254" i="1"/>
  <c r="H254" i="1"/>
  <c r="G254" i="1"/>
  <c r="F254" i="1"/>
  <c r="P253" i="1"/>
  <c r="O253" i="1"/>
  <c r="N253" i="1"/>
  <c r="M253" i="1"/>
  <c r="L253" i="1"/>
  <c r="K253" i="1"/>
  <c r="J253" i="1"/>
  <c r="I253" i="1"/>
  <c r="H253" i="1"/>
  <c r="G253" i="1"/>
  <c r="F253" i="1"/>
  <c r="P252" i="1"/>
  <c r="O252" i="1"/>
  <c r="N252" i="1"/>
  <c r="M252" i="1"/>
  <c r="L252" i="1"/>
  <c r="K252" i="1"/>
  <c r="J252" i="1"/>
  <c r="I252" i="1"/>
  <c r="H252" i="1"/>
  <c r="G252" i="1"/>
  <c r="F252" i="1"/>
  <c r="P251" i="1"/>
  <c r="O251" i="1"/>
  <c r="N251" i="1"/>
  <c r="M251" i="1"/>
  <c r="L251" i="1"/>
  <c r="K251" i="1"/>
  <c r="J251" i="1"/>
  <c r="I251" i="1"/>
  <c r="H251" i="1"/>
  <c r="G251" i="1"/>
  <c r="F251" i="1"/>
  <c r="P250" i="1"/>
  <c r="O250" i="1"/>
  <c r="N250" i="1"/>
  <c r="M250" i="1"/>
  <c r="L250" i="1"/>
  <c r="K250" i="1"/>
  <c r="J250" i="1"/>
  <c r="I250" i="1"/>
  <c r="H250" i="1"/>
  <c r="G250" i="1"/>
  <c r="F250" i="1"/>
  <c r="P249" i="1"/>
  <c r="O249" i="1"/>
  <c r="N249" i="1"/>
  <c r="M249" i="1"/>
  <c r="L249" i="1"/>
  <c r="K249" i="1"/>
  <c r="J249" i="1"/>
  <c r="I249" i="1"/>
  <c r="H249" i="1"/>
  <c r="G249" i="1"/>
  <c r="F249" i="1"/>
  <c r="P248" i="1"/>
  <c r="O248" i="1"/>
  <c r="N248" i="1"/>
  <c r="M248" i="1"/>
  <c r="L248" i="1"/>
  <c r="K248" i="1"/>
  <c r="J248" i="1"/>
  <c r="I248" i="1"/>
  <c r="H248" i="1"/>
  <c r="G248" i="1"/>
  <c r="F248" i="1"/>
  <c r="P247" i="1"/>
  <c r="O247" i="1"/>
  <c r="N247" i="1"/>
  <c r="M247" i="1"/>
  <c r="L247" i="1"/>
  <c r="K247" i="1"/>
  <c r="J247" i="1"/>
  <c r="I247" i="1"/>
  <c r="H247" i="1"/>
  <c r="G247" i="1"/>
  <c r="F247" i="1"/>
  <c r="P246" i="1"/>
  <c r="O246" i="1"/>
  <c r="N246" i="1"/>
  <c r="M246" i="1"/>
  <c r="L246" i="1"/>
  <c r="K246" i="1"/>
  <c r="J246" i="1"/>
  <c r="I246" i="1"/>
  <c r="H246" i="1"/>
  <c r="G246" i="1"/>
  <c r="F246" i="1"/>
  <c r="P245" i="1"/>
  <c r="O245" i="1"/>
  <c r="N245" i="1"/>
  <c r="M245" i="1"/>
  <c r="L245" i="1"/>
  <c r="K245" i="1"/>
  <c r="J245" i="1"/>
  <c r="I245" i="1"/>
  <c r="H245" i="1"/>
  <c r="G245" i="1"/>
  <c r="F245" i="1"/>
  <c r="P244" i="1"/>
  <c r="O244" i="1"/>
  <c r="N244" i="1"/>
  <c r="M244" i="1"/>
  <c r="L244" i="1"/>
  <c r="K244" i="1"/>
  <c r="J244" i="1"/>
  <c r="I244" i="1"/>
  <c r="H244" i="1"/>
  <c r="G244" i="1"/>
  <c r="F244" i="1"/>
  <c r="P243" i="1"/>
  <c r="O243" i="1"/>
  <c r="N243" i="1"/>
  <c r="M243" i="1"/>
  <c r="L243" i="1"/>
  <c r="K243" i="1"/>
  <c r="J243" i="1"/>
  <c r="I243" i="1"/>
  <c r="H243" i="1"/>
  <c r="G243" i="1"/>
  <c r="F243" i="1"/>
  <c r="P242" i="1"/>
  <c r="O242" i="1"/>
  <c r="N242" i="1"/>
  <c r="M242" i="1"/>
  <c r="L242" i="1"/>
  <c r="K242" i="1"/>
  <c r="J242" i="1"/>
  <c r="I242" i="1"/>
  <c r="H242" i="1"/>
  <c r="G242" i="1"/>
  <c r="F242" i="1"/>
  <c r="P241" i="1"/>
  <c r="O241" i="1"/>
  <c r="N241" i="1"/>
  <c r="M241" i="1"/>
  <c r="L241" i="1"/>
  <c r="K241" i="1"/>
  <c r="J241" i="1"/>
  <c r="I241" i="1"/>
  <c r="H241" i="1"/>
  <c r="G241" i="1"/>
  <c r="F241" i="1"/>
  <c r="P240" i="1"/>
  <c r="O240" i="1"/>
  <c r="N240" i="1"/>
  <c r="M240" i="1"/>
  <c r="L240" i="1"/>
  <c r="K240" i="1"/>
  <c r="J240" i="1"/>
  <c r="I240" i="1"/>
  <c r="H240" i="1"/>
  <c r="G240" i="1"/>
  <c r="F240" i="1"/>
  <c r="P239" i="1"/>
  <c r="O239" i="1"/>
  <c r="N239" i="1"/>
  <c r="M239" i="1"/>
  <c r="L239" i="1"/>
  <c r="K239" i="1"/>
  <c r="J239" i="1"/>
  <c r="I239" i="1"/>
  <c r="H239" i="1"/>
  <c r="G239" i="1"/>
  <c r="F239" i="1"/>
  <c r="P238" i="1"/>
  <c r="O238" i="1"/>
  <c r="N238" i="1"/>
  <c r="M238" i="1"/>
  <c r="L238" i="1"/>
  <c r="K238" i="1"/>
  <c r="J238" i="1"/>
  <c r="I238" i="1"/>
  <c r="H238" i="1"/>
  <c r="G238" i="1"/>
  <c r="F238" i="1"/>
  <c r="P237" i="1"/>
  <c r="O237" i="1"/>
  <c r="N237" i="1"/>
  <c r="M237" i="1"/>
  <c r="L237" i="1"/>
  <c r="K237" i="1"/>
  <c r="J237" i="1"/>
  <c r="I237" i="1"/>
  <c r="H237" i="1"/>
  <c r="G237" i="1"/>
  <c r="F237" i="1"/>
  <c r="P236" i="1"/>
  <c r="O236" i="1"/>
  <c r="N236" i="1"/>
  <c r="M236" i="1"/>
  <c r="L236" i="1"/>
  <c r="K236" i="1"/>
  <c r="J236" i="1"/>
  <c r="I236" i="1"/>
  <c r="H236" i="1"/>
  <c r="G236" i="1"/>
  <c r="F236" i="1"/>
  <c r="P235" i="1"/>
  <c r="O235" i="1"/>
  <c r="N235" i="1"/>
  <c r="M235" i="1"/>
  <c r="L235" i="1"/>
  <c r="K235" i="1"/>
  <c r="J235" i="1"/>
  <c r="I235" i="1"/>
  <c r="H235" i="1"/>
  <c r="G235" i="1"/>
  <c r="F235" i="1"/>
  <c r="P234" i="1"/>
  <c r="O234" i="1"/>
  <c r="N234" i="1"/>
  <c r="M234" i="1"/>
  <c r="L234" i="1"/>
  <c r="K234" i="1"/>
  <c r="J234" i="1"/>
  <c r="I234" i="1"/>
  <c r="H234" i="1"/>
  <c r="G234" i="1"/>
  <c r="F234" i="1"/>
  <c r="P233" i="1"/>
  <c r="O233" i="1"/>
  <c r="N233" i="1"/>
  <c r="M233" i="1"/>
  <c r="L233" i="1"/>
  <c r="K233" i="1"/>
  <c r="J233" i="1"/>
  <c r="I233" i="1"/>
  <c r="H233" i="1"/>
  <c r="G233" i="1"/>
  <c r="F233" i="1"/>
  <c r="P232" i="1"/>
  <c r="O232" i="1"/>
  <c r="N232" i="1"/>
  <c r="M232" i="1"/>
  <c r="L232" i="1"/>
  <c r="K232" i="1"/>
  <c r="J232" i="1"/>
  <c r="I232" i="1"/>
  <c r="H232" i="1"/>
  <c r="G232" i="1"/>
  <c r="F232" i="1"/>
  <c r="P231" i="1"/>
  <c r="O231" i="1"/>
  <c r="N231" i="1"/>
  <c r="M231" i="1"/>
  <c r="L231" i="1"/>
  <c r="K231" i="1"/>
  <c r="J231" i="1"/>
  <c r="I231" i="1"/>
  <c r="H231" i="1"/>
  <c r="G231" i="1"/>
  <c r="F231" i="1"/>
  <c r="P230" i="1"/>
  <c r="O230" i="1"/>
  <c r="N230" i="1"/>
  <c r="M230" i="1"/>
  <c r="L230" i="1"/>
  <c r="K230" i="1"/>
  <c r="J230" i="1"/>
  <c r="I230" i="1"/>
  <c r="H230" i="1"/>
  <c r="G230" i="1"/>
  <c r="F230" i="1"/>
  <c r="P229" i="1"/>
  <c r="O229" i="1"/>
  <c r="N229" i="1"/>
  <c r="M229" i="1"/>
  <c r="L229" i="1"/>
  <c r="K229" i="1"/>
  <c r="J229" i="1"/>
  <c r="I229" i="1"/>
  <c r="H229" i="1"/>
  <c r="G229" i="1"/>
  <c r="F229" i="1"/>
  <c r="P228" i="1"/>
  <c r="O228" i="1"/>
  <c r="N228" i="1"/>
  <c r="M228" i="1"/>
  <c r="L228" i="1"/>
  <c r="K228" i="1"/>
  <c r="J228" i="1"/>
  <c r="I228" i="1"/>
  <c r="H228" i="1"/>
  <c r="G228" i="1"/>
  <c r="F228" i="1"/>
  <c r="P227" i="1"/>
  <c r="O227" i="1"/>
  <c r="N227" i="1"/>
  <c r="M227" i="1"/>
  <c r="L227" i="1"/>
  <c r="K227" i="1"/>
  <c r="J227" i="1"/>
  <c r="I227" i="1"/>
  <c r="H227" i="1"/>
  <c r="G227" i="1"/>
  <c r="F227" i="1"/>
  <c r="P226" i="1"/>
  <c r="O226" i="1"/>
  <c r="N226" i="1"/>
  <c r="M226" i="1"/>
  <c r="L226" i="1"/>
  <c r="K226" i="1"/>
  <c r="J226" i="1"/>
  <c r="I226" i="1"/>
  <c r="H226" i="1"/>
  <c r="G226" i="1"/>
  <c r="F226" i="1"/>
  <c r="P225" i="1"/>
  <c r="O225" i="1"/>
  <c r="N225" i="1"/>
  <c r="M225" i="1"/>
  <c r="L225" i="1"/>
  <c r="K225" i="1"/>
  <c r="J225" i="1"/>
  <c r="I225" i="1"/>
  <c r="H225" i="1"/>
  <c r="G225" i="1"/>
  <c r="F225" i="1"/>
  <c r="P224" i="1"/>
  <c r="O224" i="1"/>
  <c r="N224" i="1"/>
  <c r="M224" i="1"/>
  <c r="L224" i="1"/>
  <c r="K224" i="1"/>
  <c r="J224" i="1"/>
  <c r="I224" i="1"/>
  <c r="H224" i="1"/>
  <c r="G224" i="1"/>
  <c r="F224" i="1"/>
  <c r="P223" i="1"/>
  <c r="O223" i="1"/>
  <c r="N223" i="1"/>
  <c r="M223" i="1"/>
  <c r="L223" i="1"/>
  <c r="K223" i="1"/>
  <c r="J223" i="1"/>
  <c r="I223" i="1"/>
  <c r="H223" i="1"/>
  <c r="G223" i="1"/>
  <c r="F223" i="1"/>
  <c r="P222" i="1"/>
  <c r="O222" i="1"/>
  <c r="N222" i="1"/>
  <c r="M222" i="1"/>
  <c r="L222" i="1"/>
  <c r="K222" i="1"/>
  <c r="J222" i="1"/>
  <c r="I222" i="1"/>
  <c r="H222" i="1"/>
  <c r="G222" i="1"/>
  <c r="F222" i="1"/>
  <c r="P221" i="1"/>
  <c r="O221" i="1"/>
  <c r="N221" i="1"/>
  <c r="M221" i="1"/>
  <c r="L221" i="1"/>
  <c r="K221" i="1"/>
  <c r="J221" i="1"/>
  <c r="I221" i="1"/>
  <c r="H221" i="1"/>
  <c r="G221" i="1"/>
  <c r="F221" i="1"/>
  <c r="P220" i="1"/>
  <c r="O220" i="1"/>
  <c r="N220" i="1"/>
  <c r="M220" i="1"/>
  <c r="L220" i="1"/>
  <c r="K220" i="1"/>
  <c r="J220" i="1"/>
  <c r="I220" i="1"/>
  <c r="H220" i="1"/>
  <c r="G220" i="1"/>
  <c r="F220" i="1"/>
  <c r="P219" i="1"/>
  <c r="O219" i="1"/>
  <c r="N219" i="1"/>
  <c r="M219" i="1"/>
  <c r="L219" i="1"/>
  <c r="K219" i="1"/>
  <c r="J219" i="1"/>
  <c r="I219" i="1"/>
  <c r="H219" i="1"/>
  <c r="G219" i="1"/>
  <c r="F219" i="1"/>
  <c r="P218" i="1"/>
  <c r="O218" i="1"/>
  <c r="N218" i="1"/>
  <c r="M218" i="1"/>
  <c r="L218" i="1"/>
  <c r="K218" i="1"/>
  <c r="J218" i="1"/>
  <c r="I218" i="1"/>
  <c r="H218" i="1"/>
  <c r="G218" i="1"/>
  <c r="F218" i="1"/>
  <c r="P217" i="1"/>
  <c r="O217" i="1"/>
  <c r="N217" i="1"/>
  <c r="M217" i="1"/>
  <c r="L217" i="1"/>
  <c r="K217" i="1"/>
  <c r="J217" i="1"/>
  <c r="I217" i="1"/>
  <c r="H217" i="1"/>
  <c r="G217" i="1"/>
  <c r="F217" i="1"/>
  <c r="P216" i="1"/>
  <c r="O216" i="1"/>
  <c r="N216" i="1"/>
  <c r="M216" i="1"/>
  <c r="L216" i="1"/>
  <c r="K216" i="1"/>
  <c r="J216" i="1"/>
  <c r="I216" i="1"/>
  <c r="H216" i="1"/>
  <c r="G216" i="1"/>
  <c r="F216" i="1"/>
  <c r="P215" i="1"/>
  <c r="O215" i="1"/>
  <c r="N215" i="1"/>
  <c r="M215" i="1"/>
  <c r="L215" i="1"/>
  <c r="K215" i="1"/>
  <c r="J215" i="1"/>
  <c r="I215" i="1"/>
  <c r="H215" i="1"/>
  <c r="G215" i="1"/>
  <c r="F215" i="1"/>
  <c r="P214" i="1"/>
  <c r="O214" i="1"/>
  <c r="N214" i="1"/>
  <c r="M214" i="1"/>
  <c r="L214" i="1"/>
  <c r="K214" i="1"/>
  <c r="J214" i="1"/>
  <c r="I214" i="1"/>
  <c r="H214" i="1"/>
  <c r="G214" i="1"/>
  <c r="F214" i="1"/>
  <c r="P213" i="1"/>
  <c r="O213" i="1"/>
  <c r="N213" i="1"/>
  <c r="M213" i="1"/>
  <c r="L213" i="1"/>
  <c r="K213" i="1"/>
  <c r="J213" i="1"/>
  <c r="I213" i="1"/>
  <c r="H213" i="1"/>
  <c r="G213" i="1"/>
  <c r="F213" i="1"/>
  <c r="P212" i="1"/>
  <c r="O212" i="1"/>
  <c r="N212" i="1"/>
  <c r="M212" i="1"/>
  <c r="L212" i="1"/>
  <c r="K212" i="1"/>
  <c r="J212" i="1"/>
  <c r="I212" i="1"/>
  <c r="H212" i="1"/>
  <c r="G212" i="1"/>
  <c r="F212" i="1"/>
  <c r="P211" i="1"/>
  <c r="O211" i="1"/>
  <c r="N211" i="1"/>
  <c r="M211" i="1"/>
  <c r="L211" i="1"/>
  <c r="K211" i="1"/>
  <c r="J211" i="1"/>
  <c r="I211" i="1"/>
  <c r="H211" i="1"/>
  <c r="G211" i="1"/>
  <c r="F211" i="1"/>
  <c r="P210" i="1"/>
  <c r="O210" i="1"/>
  <c r="N210" i="1"/>
  <c r="M210" i="1"/>
  <c r="L210" i="1"/>
  <c r="K210" i="1"/>
  <c r="J210" i="1"/>
  <c r="I210" i="1"/>
  <c r="H210" i="1"/>
  <c r="G210" i="1"/>
  <c r="F210" i="1"/>
  <c r="P209" i="1"/>
  <c r="O209" i="1"/>
  <c r="N209" i="1"/>
  <c r="M209" i="1"/>
  <c r="L209" i="1"/>
  <c r="K209" i="1"/>
  <c r="J209" i="1"/>
  <c r="I209" i="1"/>
  <c r="H209" i="1"/>
  <c r="G209" i="1"/>
  <c r="F209" i="1"/>
  <c r="P208" i="1"/>
  <c r="O208" i="1"/>
  <c r="N208" i="1"/>
  <c r="M208" i="1"/>
  <c r="L208" i="1"/>
  <c r="K208" i="1"/>
  <c r="J208" i="1"/>
  <c r="I208" i="1"/>
  <c r="H208" i="1"/>
  <c r="G208" i="1"/>
  <c r="F208" i="1"/>
  <c r="P207" i="1"/>
  <c r="O207" i="1"/>
  <c r="N207" i="1"/>
  <c r="M207" i="1"/>
  <c r="L207" i="1"/>
  <c r="K207" i="1"/>
  <c r="J207" i="1"/>
  <c r="I207" i="1"/>
  <c r="H207" i="1"/>
  <c r="G207" i="1"/>
  <c r="F207" i="1"/>
  <c r="P206" i="1"/>
  <c r="O206" i="1"/>
  <c r="N206" i="1"/>
  <c r="M206" i="1"/>
  <c r="L206" i="1"/>
  <c r="K206" i="1"/>
  <c r="J206" i="1"/>
  <c r="I206" i="1"/>
  <c r="H206" i="1"/>
  <c r="G206" i="1"/>
  <c r="F206" i="1"/>
  <c r="P205" i="1"/>
  <c r="O205" i="1"/>
  <c r="N205" i="1"/>
  <c r="M205" i="1"/>
  <c r="L205" i="1"/>
  <c r="K205" i="1"/>
  <c r="J205" i="1"/>
  <c r="I205" i="1"/>
  <c r="H205" i="1"/>
  <c r="G205" i="1"/>
  <c r="F205" i="1"/>
  <c r="O204" i="1"/>
  <c r="N204" i="1"/>
  <c r="P204" i="1" s="1"/>
  <c r="M204" i="1"/>
  <c r="L204" i="1"/>
  <c r="K204" i="1"/>
  <c r="J204" i="1"/>
  <c r="I204" i="1"/>
  <c r="H204" i="1"/>
  <c r="G204" i="1"/>
  <c r="F204" i="1"/>
  <c r="O203" i="1"/>
  <c r="N203" i="1"/>
  <c r="M203" i="1"/>
  <c r="L203" i="1"/>
  <c r="K203" i="1"/>
  <c r="J203" i="1"/>
  <c r="I203" i="1"/>
  <c r="H203" i="1"/>
  <c r="G203" i="1"/>
  <c r="F203" i="1"/>
  <c r="P203" i="1" s="1"/>
  <c r="O202" i="1"/>
  <c r="N202" i="1"/>
  <c r="M202" i="1"/>
  <c r="L202" i="1"/>
  <c r="K202" i="1"/>
  <c r="J202" i="1"/>
  <c r="I202" i="1"/>
  <c r="H202" i="1"/>
  <c r="G202" i="1"/>
  <c r="F202" i="1"/>
  <c r="P202" i="1" s="1"/>
  <c r="O201" i="1"/>
  <c r="N201" i="1"/>
  <c r="M201" i="1"/>
  <c r="L201" i="1"/>
  <c r="K201" i="1"/>
  <c r="J201" i="1"/>
  <c r="I201" i="1"/>
  <c r="H201" i="1"/>
  <c r="G201" i="1"/>
  <c r="F201" i="1"/>
  <c r="P201" i="1" s="1"/>
  <c r="O200" i="1"/>
  <c r="N200" i="1"/>
  <c r="M200" i="1"/>
  <c r="L200" i="1"/>
  <c r="K200" i="1"/>
  <c r="J200" i="1"/>
  <c r="I200" i="1"/>
  <c r="H200" i="1"/>
  <c r="G200" i="1"/>
  <c r="F200" i="1"/>
  <c r="P200" i="1" s="1"/>
  <c r="O199" i="1"/>
  <c r="N199" i="1"/>
  <c r="M199" i="1"/>
  <c r="L199" i="1"/>
  <c r="K199" i="1"/>
  <c r="J199" i="1"/>
  <c r="I199" i="1"/>
  <c r="H199" i="1"/>
  <c r="G199" i="1"/>
  <c r="P199" i="1" s="1"/>
  <c r="F199" i="1"/>
  <c r="O198" i="1"/>
  <c r="N198" i="1"/>
  <c r="M198" i="1"/>
  <c r="L198" i="1"/>
  <c r="K198" i="1"/>
  <c r="J198" i="1"/>
  <c r="I198" i="1"/>
  <c r="H198" i="1"/>
  <c r="G198" i="1"/>
  <c r="F198" i="1"/>
  <c r="P198" i="1" s="1"/>
  <c r="O197" i="1"/>
  <c r="N197" i="1"/>
  <c r="M197" i="1"/>
  <c r="L197" i="1"/>
  <c r="K197" i="1"/>
  <c r="J197" i="1"/>
  <c r="I197" i="1"/>
  <c r="H197" i="1"/>
  <c r="G197" i="1"/>
  <c r="F197" i="1"/>
  <c r="P197" i="1" s="1"/>
  <c r="O196" i="1"/>
  <c r="N196" i="1"/>
  <c r="M196" i="1"/>
  <c r="L196" i="1"/>
  <c r="K196" i="1"/>
  <c r="J196" i="1"/>
  <c r="I196" i="1"/>
  <c r="H196" i="1"/>
  <c r="G196" i="1"/>
  <c r="F196" i="1"/>
  <c r="P196" i="1" s="1"/>
  <c r="O195" i="1"/>
  <c r="N195" i="1"/>
  <c r="M195" i="1"/>
  <c r="L195" i="1"/>
  <c r="K195" i="1"/>
  <c r="J195" i="1"/>
  <c r="I195" i="1"/>
  <c r="H195" i="1"/>
  <c r="G195" i="1"/>
  <c r="F195" i="1"/>
  <c r="P195" i="1" s="1"/>
  <c r="P194" i="1"/>
  <c r="O194" i="1"/>
  <c r="N194" i="1"/>
  <c r="M194" i="1"/>
  <c r="L194" i="1"/>
  <c r="K194" i="1"/>
  <c r="J194" i="1"/>
  <c r="I194" i="1"/>
  <c r="H194" i="1"/>
  <c r="G194" i="1"/>
  <c r="F194" i="1"/>
  <c r="O193" i="1"/>
  <c r="N193" i="1"/>
  <c r="M193" i="1"/>
  <c r="L193" i="1"/>
  <c r="K193" i="1"/>
  <c r="J193" i="1"/>
  <c r="I193" i="1"/>
  <c r="H193" i="1"/>
  <c r="G193" i="1"/>
  <c r="F193" i="1"/>
  <c r="P193" i="1" s="1"/>
  <c r="O192" i="1"/>
  <c r="N192" i="1"/>
  <c r="P192" i="1" s="1"/>
  <c r="M192" i="1"/>
  <c r="L192" i="1"/>
  <c r="K192" i="1"/>
  <c r="J192" i="1"/>
  <c r="I192" i="1"/>
  <c r="H192" i="1"/>
  <c r="G192" i="1"/>
  <c r="F192" i="1"/>
  <c r="O191" i="1"/>
  <c r="N191" i="1"/>
  <c r="M191" i="1"/>
  <c r="L191" i="1"/>
  <c r="K191" i="1"/>
  <c r="J191" i="1"/>
  <c r="I191" i="1"/>
  <c r="H191" i="1"/>
  <c r="P191" i="1" s="1"/>
  <c r="G191" i="1"/>
  <c r="F191" i="1"/>
  <c r="O190" i="1"/>
  <c r="N190" i="1"/>
  <c r="M190" i="1"/>
  <c r="L190" i="1"/>
  <c r="P190" i="1" s="1"/>
  <c r="K190" i="1"/>
  <c r="J190" i="1"/>
  <c r="I190" i="1"/>
  <c r="H190" i="1"/>
  <c r="G190" i="1"/>
  <c r="F190" i="1"/>
  <c r="O189" i="1"/>
  <c r="N189" i="1"/>
  <c r="M189" i="1"/>
  <c r="L189" i="1"/>
  <c r="K189" i="1"/>
  <c r="J189" i="1"/>
  <c r="I189" i="1"/>
  <c r="H189" i="1"/>
  <c r="G189" i="1"/>
  <c r="F189" i="1"/>
  <c r="P189" i="1" s="1"/>
  <c r="O188" i="1"/>
  <c r="N188" i="1"/>
  <c r="M188" i="1"/>
  <c r="L188" i="1"/>
  <c r="K188" i="1"/>
  <c r="J188" i="1"/>
  <c r="I188" i="1"/>
  <c r="H188" i="1"/>
  <c r="G188" i="1"/>
  <c r="F188" i="1"/>
  <c r="P188" i="1" s="1"/>
  <c r="O187" i="1"/>
  <c r="N187" i="1"/>
  <c r="M187" i="1"/>
  <c r="L187" i="1"/>
  <c r="K187" i="1"/>
  <c r="J187" i="1"/>
  <c r="I187" i="1"/>
  <c r="H187" i="1"/>
  <c r="G187" i="1"/>
  <c r="P187" i="1" s="1"/>
  <c r="F187" i="1"/>
  <c r="O186" i="1"/>
  <c r="N186" i="1"/>
  <c r="M186" i="1"/>
  <c r="L186" i="1"/>
  <c r="K186" i="1"/>
  <c r="J186" i="1"/>
  <c r="I186" i="1"/>
  <c r="H186" i="1"/>
  <c r="G186" i="1"/>
  <c r="F186" i="1"/>
  <c r="P186" i="1" s="1"/>
  <c r="O185" i="1"/>
  <c r="N185" i="1"/>
  <c r="M185" i="1"/>
  <c r="L185" i="1"/>
  <c r="K185" i="1"/>
  <c r="J185" i="1"/>
  <c r="I185" i="1"/>
  <c r="H185" i="1"/>
  <c r="G185" i="1"/>
  <c r="F185" i="1"/>
  <c r="P185" i="1" s="1"/>
  <c r="O184" i="1"/>
  <c r="N184" i="1"/>
  <c r="M184" i="1"/>
  <c r="L184" i="1"/>
  <c r="K184" i="1"/>
  <c r="J184" i="1"/>
  <c r="I184" i="1"/>
  <c r="H184" i="1"/>
  <c r="G184" i="1"/>
  <c r="F184" i="1"/>
  <c r="P184" i="1" s="1"/>
  <c r="O183" i="1"/>
  <c r="N183" i="1"/>
  <c r="M183" i="1"/>
  <c r="L183" i="1"/>
  <c r="K183" i="1"/>
  <c r="J183" i="1"/>
  <c r="I183" i="1"/>
  <c r="H183" i="1"/>
  <c r="G183" i="1"/>
  <c r="P183" i="1" s="1"/>
  <c r="F183" i="1"/>
  <c r="P182" i="1"/>
  <c r="O182" i="1"/>
  <c r="N182" i="1"/>
  <c r="M182" i="1"/>
  <c r="L182" i="1"/>
  <c r="K182" i="1"/>
  <c r="J182" i="1"/>
  <c r="I182" i="1"/>
  <c r="H182" i="1"/>
  <c r="G182" i="1"/>
  <c r="F182" i="1"/>
  <c r="O181" i="1"/>
  <c r="N181" i="1"/>
  <c r="M181" i="1"/>
  <c r="L181" i="1"/>
  <c r="K181" i="1"/>
  <c r="J181" i="1"/>
  <c r="I181" i="1"/>
  <c r="H181" i="1"/>
  <c r="G181" i="1"/>
  <c r="F181" i="1"/>
  <c r="P181" i="1" s="1"/>
  <c r="O180" i="1"/>
  <c r="N180" i="1"/>
  <c r="P180" i="1" s="1"/>
  <c r="M180" i="1"/>
  <c r="L180" i="1"/>
  <c r="K180" i="1"/>
  <c r="J180" i="1"/>
  <c r="I180" i="1"/>
  <c r="H180" i="1"/>
  <c r="G180" i="1"/>
  <c r="F180" i="1"/>
  <c r="O179" i="1"/>
  <c r="N179" i="1"/>
  <c r="M179" i="1"/>
  <c r="L179" i="1"/>
  <c r="P179" i="1" s="1"/>
  <c r="K179" i="1"/>
  <c r="J179" i="1"/>
  <c r="I179" i="1"/>
  <c r="H179" i="1"/>
  <c r="G179" i="1"/>
  <c r="F179" i="1"/>
  <c r="O178" i="1"/>
  <c r="N178" i="1"/>
  <c r="M178" i="1"/>
  <c r="L178" i="1"/>
  <c r="K178" i="1"/>
  <c r="J178" i="1"/>
  <c r="I178" i="1"/>
  <c r="H178" i="1"/>
  <c r="P178" i="1" s="1"/>
  <c r="G178" i="1"/>
  <c r="F178" i="1"/>
  <c r="O177" i="1"/>
  <c r="N177" i="1"/>
  <c r="M177" i="1"/>
  <c r="L177" i="1"/>
  <c r="K177" i="1"/>
  <c r="J177" i="1"/>
  <c r="I177" i="1"/>
  <c r="H177" i="1"/>
  <c r="G177" i="1"/>
  <c r="F177" i="1"/>
  <c r="P177" i="1" s="1"/>
  <c r="O176" i="1"/>
  <c r="N176" i="1"/>
  <c r="M176" i="1"/>
  <c r="L176" i="1"/>
  <c r="K176" i="1"/>
  <c r="J176" i="1"/>
  <c r="I176" i="1"/>
  <c r="H176" i="1"/>
  <c r="G176" i="1"/>
  <c r="F176" i="1"/>
  <c r="P176" i="1" s="1"/>
  <c r="O175" i="1"/>
  <c r="N175" i="1"/>
  <c r="M175" i="1"/>
  <c r="L175" i="1"/>
  <c r="K175" i="1"/>
  <c r="J175" i="1"/>
  <c r="I175" i="1"/>
  <c r="H175" i="1"/>
  <c r="G175" i="1"/>
  <c r="F175" i="1"/>
  <c r="P175" i="1" s="1"/>
  <c r="O174" i="1"/>
  <c r="N174" i="1"/>
  <c r="M174" i="1"/>
  <c r="L174" i="1"/>
  <c r="K174" i="1"/>
  <c r="J174" i="1"/>
  <c r="I174" i="1"/>
  <c r="H174" i="1"/>
  <c r="G174" i="1"/>
  <c r="F174" i="1"/>
  <c r="P174" i="1" s="1"/>
  <c r="O173" i="1"/>
  <c r="N173" i="1"/>
  <c r="M173" i="1"/>
  <c r="L173" i="1"/>
  <c r="K173" i="1"/>
  <c r="J173" i="1"/>
  <c r="I173" i="1"/>
  <c r="H173" i="1"/>
  <c r="G173" i="1"/>
  <c r="F173" i="1"/>
  <c r="P173" i="1" s="1"/>
  <c r="O172" i="1"/>
  <c r="N172" i="1"/>
  <c r="M172" i="1"/>
  <c r="L172" i="1"/>
  <c r="K172" i="1"/>
  <c r="J172" i="1"/>
  <c r="I172" i="1"/>
  <c r="H172" i="1"/>
  <c r="G172" i="1"/>
  <c r="F172" i="1"/>
  <c r="P172" i="1" s="1"/>
  <c r="O171" i="1"/>
  <c r="N171" i="1"/>
  <c r="M171" i="1"/>
  <c r="L171" i="1"/>
  <c r="K171" i="1"/>
  <c r="J171" i="1"/>
  <c r="I171" i="1"/>
  <c r="H171" i="1"/>
  <c r="G171" i="1"/>
  <c r="P171" i="1" s="1"/>
  <c r="F171" i="1"/>
  <c r="P170" i="1"/>
  <c r="O170" i="1"/>
  <c r="N170" i="1"/>
  <c r="M170" i="1"/>
  <c r="L170" i="1"/>
  <c r="K170" i="1"/>
  <c r="J170" i="1"/>
  <c r="I170" i="1"/>
  <c r="H170" i="1"/>
  <c r="G170" i="1"/>
  <c r="F170" i="1"/>
  <c r="O169" i="1"/>
  <c r="N169" i="1"/>
  <c r="M169" i="1"/>
  <c r="L169" i="1"/>
  <c r="K169" i="1"/>
  <c r="J169" i="1"/>
  <c r="I169" i="1"/>
  <c r="H169" i="1"/>
  <c r="G169" i="1"/>
  <c r="F169" i="1"/>
  <c r="P169" i="1" s="1"/>
  <c r="O168" i="1"/>
  <c r="N168" i="1"/>
  <c r="P168" i="1" s="1"/>
  <c r="M168" i="1"/>
  <c r="L168" i="1"/>
  <c r="K168" i="1"/>
  <c r="J168" i="1"/>
  <c r="I168" i="1"/>
  <c r="H168" i="1"/>
  <c r="G168" i="1"/>
  <c r="F168" i="1"/>
  <c r="O167" i="1"/>
  <c r="N167" i="1"/>
  <c r="M167" i="1"/>
  <c r="L167" i="1"/>
  <c r="P167" i="1" s="1"/>
  <c r="K167" i="1"/>
  <c r="J167" i="1"/>
  <c r="I167" i="1"/>
  <c r="H167" i="1"/>
  <c r="G167" i="1"/>
  <c r="F167" i="1"/>
  <c r="O166" i="1"/>
  <c r="N166" i="1"/>
  <c r="M166" i="1"/>
  <c r="L166" i="1"/>
  <c r="K166" i="1"/>
  <c r="P166" i="1" s="1"/>
  <c r="J166" i="1"/>
  <c r="I166" i="1"/>
  <c r="H166" i="1"/>
  <c r="G166" i="1"/>
  <c r="F166" i="1"/>
  <c r="O165" i="1"/>
  <c r="N165" i="1"/>
  <c r="M165" i="1"/>
  <c r="L165" i="1"/>
  <c r="K165" i="1"/>
  <c r="J165" i="1"/>
  <c r="I165" i="1"/>
  <c r="H165" i="1"/>
  <c r="G165" i="1"/>
  <c r="F165" i="1"/>
  <c r="P165" i="1" s="1"/>
  <c r="O164" i="1"/>
  <c r="N164" i="1"/>
  <c r="M164" i="1"/>
  <c r="L164" i="1"/>
  <c r="K164" i="1"/>
  <c r="J164" i="1"/>
  <c r="I164" i="1"/>
  <c r="H164" i="1"/>
  <c r="G164" i="1"/>
  <c r="F164" i="1"/>
  <c r="P164" i="1" s="1"/>
  <c r="O163" i="1"/>
  <c r="N163" i="1"/>
  <c r="M163" i="1"/>
  <c r="L163" i="1"/>
  <c r="K163" i="1"/>
  <c r="J163" i="1"/>
  <c r="I163" i="1"/>
  <c r="H163" i="1"/>
  <c r="G163" i="1"/>
  <c r="F163" i="1"/>
  <c r="P163" i="1" s="1"/>
  <c r="O162" i="1"/>
  <c r="N162" i="1"/>
  <c r="M162" i="1"/>
  <c r="L162" i="1"/>
  <c r="K162" i="1"/>
  <c r="J162" i="1"/>
  <c r="I162" i="1"/>
  <c r="H162" i="1"/>
  <c r="G162" i="1"/>
  <c r="P162" i="1" s="1"/>
  <c r="F162" i="1"/>
  <c r="O161" i="1"/>
  <c r="N161" i="1"/>
  <c r="M161" i="1"/>
  <c r="L161" i="1"/>
  <c r="K161" i="1"/>
  <c r="J161" i="1"/>
  <c r="I161" i="1"/>
  <c r="H161" i="1"/>
  <c r="G161" i="1"/>
  <c r="F161" i="1"/>
  <c r="P161" i="1" s="1"/>
  <c r="O160" i="1"/>
  <c r="N160" i="1"/>
  <c r="M160" i="1"/>
  <c r="L160" i="1"/>
  <c r="K160" i="1"/>
  <c r="J160" i="1"/>
  <c r="I160" i="1"/>
  <c r="H160" i="1"/>
  <c r="G160" i="1"/>
  <c r="F160" i="1"/>
  <c r="P160" i="1" s="1"/>
  <c r="O159" i="1"/>
  <c r="N159" i="1"/>
  <c r="M159" i="1"/>
  <c r="L159" i="1"/>
  <c r="K159" i="1"/>
  <c r="J159" i="1"/>
  <c r="I159" i="1"/>
  <c r="H159" i="1"/>
  <c r="G159" i="1"/>
  <c r="P159" i="1" s="1"/>
  <c r="F159" i="1"/>
  <c r="P158" i="1"/>
  <c r="O158" i="1"/>
  <c r="N158" i="1"/>
  <c r="M158" i="1"/>
  <c r="L158" i="1"/>
  <c r="K158" i="1"/>
  <c r="J158" i="1"/>
  <c r="I158" i="1"/>
  <c r="H158" i="1"/>
  <c r="G158" i="1"/>
  <c r="F158" i="1"/>
  <c r="O157" i="1"/>
  <c r="N157" i="1"/>
  <c r="M157" i="1"/>
  <c r="L157" i="1"/>
  <c r="K157" i="1"/>
  <c r="J157" i="1"/>
  <c r="I157" i="1"/>
  <c r="H157" i="1"/>
  <c r="G157" i="1"/>
  <c r="F157" i="1"/>
  <c r="P157" i="1" s="1"/>
  <c r="O156" i="1"/>
  <c r="N156" i="1"/>
  <c r="P156" i="1" s="1"/>
  <c r="M156" i="1"/>
  <c r="L156" i="1"/>
  <c r="K156" i="1"/>
  <c r="J156" i="1"/>
  <c r="I156" i="1"/>
  <c r="H156" i="1"/>
  <c r="G156" i="1"/>
  <c r="F156" i="1"/>
  <c r="O155" i="1"/>
  <c r="N155" i="1"/>
  <c r="M155" i="1"/>
  <c r="L155" i="1"/>
  <c r="K155" i="1"/>
  <c r="J155" i="1"/>
  <c r="I155" i="1"/>
  <c r="H155" i="1"/>
  <c r="G155" i="1"/>
  <c r="F155" i="1"/>
  <c r="P155" i="1" s="1"/>
  <c r="O154" i="1"/>
  <c r="N154" i="1"/>
  <c r="M154" i="1"/>
  <c r="L154" i="1"/>
  <c r="P154" i="1" s="1"/>
  <c r="K154" i="1"/>
  <c r="J154" i="1"/>
  <c r="I154" i="1"/>
  <c r="H154" i="1"/>
  <c r="G154" i="1"/>
  <c r="F154" i="1"/>
  <c r="O153" i="1"/>
  <c r="N153" i="1"/>
  <c r="M153" i="1"/>
  <c r="L153" i="1"/>
  <c r="K153" i="1"/>
  <c r="J153" i="1"/>
  <c r="I153" i="1"/>
  <c r="H153" i="1"/>
  <c r="G153" i="1"/>
  <c r="F153" i="1"/>
  <c r="P153" i="1" s="1"/>
  <c r="O152" i="1"/>
  <c r="N152" i="1"/>
  <c r="M152" i="1"/>
  <c r="L152" i="1"/>
  <c r="K152" i="1"/>
  <c r="J152" i="1"/>
  <c r="I152" i="1"/>
  <c r="H152" i="1"/>
  <c r="G152" i="1"/>
  <c r="F152" i="1"/>
  <c r="P152" i="1" s="1"/>
  <c r="O151" i="1"/>
  <c r="N151" i="1"/>
  <c r="M151" i="1"/>
  <c r="L151" i="1"/>
  <c r="K151" i="1"/>
  <c r="J151" i="1"/>
  <c r="I151" i="1"/>
  <c r="H151" i="1"/>
  <c r="G151" i="1"/>
  <c r="F151" i="1"/>
  <c r="P151" i="1" s="1"/>
  <c r="O150" i="1"/>
  <c r="N150" i="1"/>
  <c r="M150" i="1"/>
  <c r="L150" i="1"/>
  <c r="K150" i="1"/>
  <c r="J150" i="1"/>
  <c r="I150" i="1"/>
  <c r="H150" i="1"/>
  <c r="G150" i="1"/>
  <c r="F150" i="1"/>
  <c r="P150" i="1" s="1"/>
  <c r="O149" i="1"/>
  <c r="N149" i="1"/>
  <c r="M149" i="1"/>
  <c r="L149" i="1"/>
  <c r="K149" i="1"/>
  <c r="J149" i="1"/>
  <c r="I149" i="1"/>
  <c r="H149" i="1"/>
  <c r="G149" i="1"/>
  <c r="F149" i="1"/>
  <c r="P149" i="1" s="1"/>
  <c r="O148" i="1"/>
  <c r="N148" i="1"/>
  <c r="M148" i="1"/>
  <c r="L148" i="1"/>
  <c r="K148" i="1"/>
  <c r="J148" i="1"/>
  <c r="I148" i="1"/>
  <c r="H148" i="1"/>
  <c r="G148" i="1"/>
  <c r="F148" i="1"/>
  <c r="P148" i="1" s="1"/>
  <c r="O147" i="1"/>
  <c r="N147" i="1"/>
  <c r="M147" i="1"/>
  <c r="L147" i="1"/>
  <c r="K147" i="1"/>
  <c r="J147" i="1"/>
  <c r="I147" i="1"/>
  <c r="H147" i="1"/>
  <c r="G147" i="1"/>
  <c r="P147" i="1" s="1"/>
  <c r="F147" i="1"/>
  <c r="P146" i="1"/>
  <c r="O146" i="1"/>
  <c r="N146" i="1"/>
  <c r="M146" i="1"/>
  <c r="L146" i="1"/>
  <c r="K146" i="1"/>
  <c r="J146" i="1"/>
  <c r="I146" i="1"/>
  <c r="H146" i="1"/>
  <c r="G146" i="1"/>
  <c r="F146" i="1"/>
  <c r="O145" i="1"/>
  <c r="N145" i="1"/>
  <c r="M145" i="1"/>
  <c r="L145" i="1"/>
  <c r="K145" i="1"/>
  <c r="J145" i="1"/>
  <c r="I145" i="1"/>
  <c r="H145" i="1"/>
  <c r="G145" i="1"/>
  <c r="P145" i="1" s="1"/>
  <c r="F145" i="1"/>
  <c r="O144" i="1"/>
  <c r="N144" i="1"/>
  <c r="P144" i="1" s="1"/>
  <c r="M144" i="1"/>
  <c r="L144" i="1"/>
  <c r="K144" i="1"/>
  <c r="J144" i="1"/>
  <c r="I144" i="1"/>
  <c r="H144" i="1"/>
  <c r="G144" i="1"/>
  <c r="F144" i="1"/>
  <c r="O143" i="1"/>
  <c r="N143" i="1"/>
  <c r="M143" i="1"/>
  <c r="L143" i="1"/>
  <c r="K143" i="1"/>
  <c r="J143" i="1"/>
  <c r="I143" i="1"/>
  <c r="H143" i="1"/>
  <c r="G143" i="1"/>
  <c r="F143" i="1"/>
  <c r="P143" i="1" s="1"/>
  <c r="O142" i="1"/>
  <c r="N142" i="1"/>
  <c r="M142" i="1"/>
  <c r="L142" i="1"/>
  <c r="K142" i="1"/>
  <c r="J142" i="1"/>
  <c r="I142" i="1"/>
  <c r="P142" i="1" s="1"/>
  <c r="H142" i="1"/>
  <c r="G142" i="1"/>
  <c r="F142" i="1"/>
  <c r="O141" i="1"/>
  <c r="N141" i="1"/>
  <c r="M141" i="1"/>
  <c r="L141" i="1"/>
  <c r="K141" i="1"/>
  <c r="J141" i="1"/>
  <c r="I141" i="1"/>
  <c r="H141" i="1"/>
  <c r="G141" i="1"/>
  <c r="F141" i="1"/>
  <c r="P141" i="1" s="1"/>
  <c r="O140" i="1"/>
  <c r="N140" i="1"/>
  <c r="M140" i="1"/>
  <c r="L140" i="1"/>
  <c r="K140" i="1"/>
  <c r="J140" i="1"/>
  <c r="I140" i="1"/>
  <c r="H140" i="1"/>
  <c r="G140" i="1"/>
  <c r="F140" i="1"/>
  <c r="P140" i="1" s="1"/>
  <c r="O139" i="1"/>
  <c r="N139" i="1"/>
  <c r="M139" i="1"/>
  <c r="L139" i="1"/>
  <c r="K139" i="1"/>
  <c r="J139" i="1"/>
  <c r="I139" i="1"/>
  <c r="H139" i="1"/>
  <c r="G139" i="1"/>
  <c r="F139" i="1"/>
  <c r="P139" i="1" s="1"/>
  <c r="O138" i="1"/>
  <c r="N138" i="1"/>
  <c r="M138" i="1"/>
  <c r="L138" i="1"/>
  <c r="K138" i="1"/>
  <c r="J138" i="1"/>
  <c r="I138" i="1"/>
  <c r="H138" i="1"/>
  <c r="G138" i="1"/>
  <c r="P138" i="1" s="1"/>
  <c r="F138" i="1"/>
  <c r="O137" i="1"/>
  <c r="N137" i="1"/>
  <c r="M137" i="1"/>
  <c r="L137" i="1"/>
  <c r="K137" i="1"/>
  <c r="J137" i="1"/>
  <c r="I137" i="1"/>
  <c r="H137" i="1"/>
  <c r="G137" i="1"/>
  <c r="P137" i="1" s="1"/>
  <c r="F137" i="1"/>
  <c r="O136" i="1"/>
  <c r="N136" i="1"/>
  <c r="M136" i="1"/>
  <c r="L136" i="1"/>
  <c r="K136" i="1"/>
  <c r="J136" i="1"/>
  <c r="I136" i="1"/>
  <c r="H136" i="1"/>
  <c r="G136" i="1"/>
  <c r="F136" i="1"/>
  <c r="P136" i="1" s="1"/>
  <c r="O135" i="1"/>
  <c r="N135" i="1"/>
  <c r="M135" i="1"/>
  <c r="L135" i="1"/>
  <c r="K135" i="1"/>
  <c r="J135" i="1"/>
  <c r="I135" i="1"/>
  <c r="H135" i="1"/>
  <c r="G135" i="1"/>
  <c r="P135" i="1" s="1"/>
  <c r="F135" i="1"/>
  <c r="P134" i="1"/>
  <c r="O134" i="1"/>
  <c r="N134" i="1"/>
  <c r="M134" i="1"/>
  <c r="L134" i="1"/>
  <c r="K134" i="1"/>
  <c r="J134" i="1"/>
  <c r="I134" i="1"/>
  <c r="H134" i="1"/>
  <c r="G134" i="1"/>
  <c r="F134" i="1"/>
  <c r="O133" i="1"/>
  <c r="N133" i="1"/>
  <c r="M133" i="1"/>
  <c r="L133" i="1"/>
  <c r="K133" i="1"/>
  <c r="J133" i="1"/>
  <c r="I133" i="1"/>
  <c r="H133" i="1"/>
  <c r="G133" i="1"/>
  <c r="P133" i="1" s="1"/>
  <c r="F133" i="1"/>
  <c r="O132" i="1"/>
  <c r="N132" i="1"/>
  <c r="P132" i="1" s="1"/>
  <c r="M132" i="1"/>
  <c r="L132" i="1"/>
  <c r="K132" i="1"/>
  <c r="J132" i="1"/>
  <c r="I132" i="1"/>
  <c r="H132" i="1"/>
  <c r="G132" i="1"/>
  <c r="F132" i="1"/>
  <c r="O131" i="1"/>
  <c r="N131" i="1"/>
  <c r="M131" i="1"/>
  <c r="L131" i="1"/>
  <c r="K131" i="1"/>
  <c r="J131" i="1"/>
  <c r="I131" i="1"/>
  <c r="H131" i="1"/>
  <c r="G131" i="1"/>
  <c r="F131" i="1"/>
  <c r="P131" i="1" s="1"/>
  <c r="O130" i="1"/>
  <c r="N130" i="1"/>
  <c r="M130" i="1"/>
  <c r="L130" i="1"/>
  <c r="K130" i="1"/>
  <c r="J130" i="1"/>
  <c r="I130" i="1"/>
  <c r="H130" i="1"/>
  <c r="G130" i="1"/>
  <c r="F130" i="1"/>
  <c r="P130" i="1" s="1"/>
  <c r="O129" i="1"/>
  <c r="N129" i="1"/>
  <c r="M129" i="1"/>
  <c r="L129" i="1"/>
  <c r="K129" i="1"/>
  <c r="J129" i="1"/>
  <c r="I129" i="1"/>
  <c r="H129" i="1"/>
  <c r="P129" i="1" s="1"/>
  <c r="G129" i="1"/>
  <c r="F129" i="1"/>
  <c r="O128" i="1"/>
  <c r="N128" i="1"/>
  <c r="M128" i="1"/>
  <c r="L128" i="1"/>
  <c r="K128" i="1"/>
  <c r="J128" i="1"/>
  <c r="I128" i="1"/>
  <c r="H128" i="1"/>
  <c r="G128" i="1"/>
  <c r="P128" i="1" s="1"/>
  <c r="F128" i="1"/>
  <c r="O127" i="1"/>
  <c r="N127" i="1"/>
  <c r="M127" i="1"/>
  <c r="L127" i="1"/>
  <c r="K127" i="1"/>
  <c r="J127" i="1"/>
  <c r="I127" i="1"/>
  <c r="H127" i="1"/>
  <c r="G127" i="1"/>
  <c r="F127" i="1"/>
  <c r="P127" i="1" s="1"/>
  <c r="O126" i="1"/>
  <c r="N126" i="1"/>
  <c r="M126" i="1"/>
  <c r="L126" i="1"/>
  <c r="K126" i="1"/>
  <c r="J126" i="1"/>
  <c r="I126" i="1"/>
  <c r="H126" i="1"/>
  <c r="G126" i="1"/>
  <c r="F126" i="1"/>
  <c r="P126" i="1" s="1"/>
  <c r="O125" i="1"/>
  <c r="N125" i="1"/>
  <c r="M125" i="1"/>
  <c r="L125" i="1"/>
  <c r="K125" i="1"/>
  <c r="J125" i="1"/>
  <c r="I125" i="1"/>
  <c r="H125" i="1"/>
  <c r="G125" i="1"/>
  <c r="P125" i="1" s="1"/>
  <c r="F125" i="1"/>
  <c r="O124" i="1"/>
  <c r="N124" i="1"/>
  <c r="M124" i="1"/>
  <c r="L124" i="1"/>
  <c r="K124" i="1"/>
  <c r="J124" i="1"/>
  <c r="I124" i="1"/>
  <c r="H124" i="1"/>
  <c r="G124" i="1"/>
  <c r="F124" i="1"/>
  <c r="P124" i="1" s="1"/>
  <c r="O123" i="1"/>
  <c r="N123" i="1"/>
  <c r="M123" i="1"/>
  <c r="L123" i="1"/>
  <c r="K123" i="1"/>
  <c r="J123" i="1"/>
  <c r="I123" i="1"/>
  <c r="H123" i="1"/>
  <c r="G123" i="1"/>
  <c r="P123" i="1" s="1"/>
  <c r="F123" i="1"/>
  <c r="P122" i="1"/>
  <c r="O122" i="1"/>
  <c r="N122" i="1"/>
  <c r="M122" i="1"/>
  <c r="L122" i="1"/>
  <c r="K122" i="1"/>
  <c r="J122" i="1"/>
  <c r="I122" i="1"/>
  <c r="H122" i="1"/>
  <c r="G122" i="1"/>
  <c r="F122" i="1"/>
  <c r="O121" i="1"/>
  <c r="N121" i="1"/>
  <c r="M121" i="1"/>
  <c r="L121" i="1"/>
  <c r="K121" i="1"/>
  <c r="J121" i="1"/>
  <c r="I121" i="1"/>
  <c r="H121" i="1"/>
  <c r="G121" i="1"/>
  <c r="P121" i="1" s="1"/>
  <c r="F121" i="1"/>
  <c r="O120" i="1"/>
  <c r="N120" i="1"/>
  <c r="P120" i="1" s="1"/>
  <c r="M120" i="1"/>
  <c r="L120" i="1"/>
  <c r="K120" i="1"/>
  <c r="J120" i="1"/>
  <c r="I120" i="1"/>
  <c r="H120" i="1"/>
  <c r="G120" i="1"/>
  <c r="F120" i="1"/>
  <c r="O119" i="1"/>
  <c r="N119" i="1"/>
  <c r="M119" i="1"/>
  <c r="L119" i="1"/>
  <c r="K119" i="1"/>
  <c r="J119" i="1"/>
  <c r="I119" i="1"/>
  <c r="H119" i="1"/>
  <c r="G119" i="1"/>
  <c r="F119" i="1"/>
  <c r="P119" i="1" s="1"/>
  <c r="O118" i="1"/>
  <c r="N118" i="1"/>
  <c r="M118" i="1"/>
  <c r="L118" i="1"/>
  <c r="K118" i="1"/>
  <c r="J118" i="1"/>
  <c r="I118" i="1"/>
  <c r="H118" i="1"/>
  <c r="G118" i="1"/>
  <c r="F118" i="1"/>
  <c r="P118" i="1" s="1"/>
  <c r="O117" i="1"/>
  <c r="N117" i="1"/>
  <c r="M117" i="1"/>
  <c r="L117" i="1"/>
  <c r="K117" i="1"/>
  <c r="J117" i="1"/>
  <c r="I117" i="1"/>
  <c r="H117" i="1"/>
  <c r="P117" i="1" s="1"/>
  <c r="G117" i="1"/>
  <c r="F117" i="1"/>
  <c r="O116" i="1"/>
  <c r="N116" i="1"/>
  <c r="M116" i="1"/>
  <c r="L116" i="1"/>
  <c r="K116" i="1"/>
  <c r="J116" i="1"/>
  <c r="I116" i="1"/>
  <c r="H116" i="1"/>
  <c r="G116" i="1"/>
  <c r="F116" i="1"/>
  <c r="P116" i="1" s="1"/>
  <c r="O115" i="1"/>
  <c r="N115" i="1"/>
  <c r="M115" i="1"/>
  <c r="L115" i="1"/>
  <c r="K115" i="1"/>
  <c r="J115" i="1"/>
  <c r="I115" i="1"/>
  <c r="H115" i="1"/>
  <c r="G115" i="1"/>
  <c r="F115" i="1"/>
  <c r="P115" i="1" s="1"/>
  <c r="O114" i="1"/>
  <c r="N114" i="1"/>
  <c r="M114" i="1"/>
  <c r="L114" i="1"/>
  <c r="K114" i="1"/>
  <c r="J114" i="1"/>
  <c r="I114" i="1"/>
  <c r="H114" i="1"/>
  <c r="G114" i="1"/>
  <c r="P114" i="1" s="1"/>
  <c r="F114" i="1"/>
  <c r="O113" i="1"/>
  <c r="N113" i="1"/>
  <c r="M113" i="1"/>
  <c r="L113" i="1"/>
  <c r="K113" i="1"/>
  <c r="J113" i="1"/>
  <c r="I113" i="1"/>
  <c r="H113" i="1"/>
  <c r="G113" i="1"/>
  <c r="P113" i="1" s="1"/>
  <c r="F113" i="1"/>
  <c r="O112" i="1"/>
  <c r="N112" i="1"/>
  <c r="M112" i="1"/>
  <c r="L112" i="1"/>
  <c r="K112" i="1"/>
  <c r="J112" i="1"/>
  <c r="I112" i="1"/>
  <c r="H112" i="1"/>
  <c r="G112" i="1"/>
  <c r="F112" i="1"/>
  <c r="P112" i="1" s="1"/>
  <c r="O111" i="1"/>
  <c r="N111" i="1"/>
  <c r="M111" i="1"/>
  <c r="L111" i="1"/>
  <c r="K111" i="1"/>
  <c r="J111" i="1"/>
  <c r="I111" i="1"/>
  <c r="H111" i="1"/>
  <c r="G111" i="1"/>
  <c r="F111" i="1"/>
  <c r="P111" i="1" s="1"/>
  <c r="P110" i="1"/>
  <c r="O110" i="1"/>
  <c r="N110" i="1"/>
  <c r="M110" i="1"/>
  <c r="L110" i="1"/>
  <c r="K110" i="1"/>
  <c r="J110" i="1"/>
  <c r="I110" i="1"/>
  <c r="H110" i="1"/>
  <c r="G110" i="1"/>
  <c r="F110" i="1"/>
  <c r="O109" i="1"/>
  <c r="N109" i="1"/>
  <c r="M109" i="1"/>
  <c r="L109" i="1"/>
  <c r="K109" i="1"/>
  <c r="J109" i="1"/>
  <c r="I109" i="1"/>
  <c r="H109" i="1"/>
  <c r="P109" i="1" s="1"/>
  <c r="G109" i="1"/>
  <c r="F109" i="1"/>
  <c r="O108" i="1"/>
  <c r="N108" i="1"/>
  <c r="P108" i="1" s="1"/>
  <c r="M108" i="1"/>
  <c r="L108" i="1"/>
  <c r="K108" i="1"/>
  <c r="J108" i="1"/>
  <c r="I108" i="1"/>
  <c r="H108" i="1"/>
  <c r="G108" i="1"/>
  <c r="F108" i="1"/>
  <c r="O107" i="1"/>
  <c r="N107" i="1"/>
  <c r="M107" i="1"/>
  <c r="L107" i="1"/>
  <c r="K107" i="1"/>
  <c r="J107" i="1"/>
  <c r="I107" i="1"/>
  <c r="H107" i="1"/>
  <c r="G107" i="1"/>
  <c r="F107" i="1"/>
  <c r="P107" i="1" s="1"/>
  <c r="O106" i="1"/>
  <c r="N106" i="1"/>
  <c r="M106" i="1"/>
  <c r="L106" i="1"/>
  <c r="K106" i="1"/>
  <c r="J106" i="1"/>
  <c r="I106" i="1"/>
  <c r="H106" i="1"/>
  <c r="G106" i="1"/>
  <c r="F106" i="1"/>
  <c r="P106" i="1" s="1"/>
  <c r="O105" i="1"/>
  <c r="N105" i="1"/>
  <c r="M105" i="1"/>
  <c r="L105" i="1"/>
  <c r="K105" i="1"/>
  <c r="J105" i="1"/>
  <c r="I105" i="1"/>
  <c r="H105" i="1"/>
  <c r="P105" i="1" s="1"/>
  <c r="G105" i="1"/>
  <c r="F105" i="1"/>
  <c r="O104" i="1"/>
  <c r="N104" i="1"/>
  <c r="M104" i="1"/>
  <c r="L104" i="1"/>
  <c r="K104" i="1"/>
  <c r="J104" i="1"/>
  <c r="I104" i="1"/>
  <c r="H104" i="1"/>
  <c r="G104" i="1"/>
  <c r="F104" i="1"/>
  <c r="P104" i="1" s="1"/>
  <c r="O103" i="1"/>
  <c r="N103" i="1"/>
  <c r="M103" i="1"/>
  <c r="L103" i="1"/>
  <c r="K103" i="1"/>
  <c r="J103" i="1"/>
  <c r="I103" i="1"/>
  <c r="H103" i="1"/>
  <c r="G103" i="1"/>
  <c r="F103" i="1"/>
  <c r="P103" i="1" s="1"/>
  <c r="O102" i="1"/>
  <c r="N102" i="1"/>
  <c r="M102" i="1"/>
  <c r="L102" i="1"/>
  <c r="K102" i="1"/>
  <c r="J102" i="1"/>
  <c r="I102" i="1"/>
  <c r="H102" i="1"/>
  <c r="P102" i="1" s="1"/>
  <c r="G102" i="1"/>
  <c r="F102" i="1"/>
  <c r="O101" i="1"/>
  <c r="N101" i="1"/>
  <c r="M101" i="1"/>
  <c r="L101" i="1"/>
  <c r="K101" i="1"/>
  <c r="J101" i="1"/>
  <c r="I101" i="1"/>
  <c r="H101" i="1"/>
  <c r="G101" i="1"/>
  <c r="P101" i="1" s="1"/>
  <c r="F101" i="1"/>
  <c r="O100" i="1"/>
  <c r="N100" i="1"/>
  <c r="M100" i="1"/>
  <c r="L100" i="1"/>
  <c r="K100" i="1"/>
  <c r="J100" i="1"/>
  <c r="I100" i="1"/>
  <c r="H100" i="1"/>
  <c r="G100" i="1"/>
  <c r="F100" i="1"/>
  <c r="P100" i="1" s="1"/>
  <c r="O99" i="1"/>
  <c r="N99" i="1"/>
  <c r="M99" i="1"/>
  <c r="L99" i="1"/>
  <c r="K99" i="1"/>
  <c r="J99" i="1"/>
  <c r="I99" i="1"/>
  <c r="H99" i="1"/>
  <c r="G99" i="1"/>
  <c r="F99" i="1"/>
  <c r="P99" i="1" s="1"/>
  <c r="P98" i="1"/>
  <c r="O98" i="1"/>
  <c r="N98" i="1"/>
  <c r="M98" i="1"/>
  <c r="L98" i="1"/>
  <c r="K98" i="1"/>
  <c r="J98" i="1"/>
  <c r="I98" i="1"/>
  <c r="H98" i="1"/>
  <c r="G98" i="1"/>
  <c r="F98" i="1"/>
  <c r="O97" i="1"/>
  <c r="N97" i="1"/>
  <c r="M97" i="1"/>
  <c r="L97" i="1"/>
  <c r="K97" i="1"/>
  <c r="J97" i="1"/>
  <c r="I97" i="1"/>
  <c r="H97" i="1"/>
  <c r="P97" i="1" s="1"/>
  <c r="G97" i="1"/>
  <c r="F97" i="1"/>
  <c r="O96" i="1"/>
  <c r="N96" i="1"/>
  <c r="P96" i="1" s="1"/>
  <c r="M96" i="1"/>
  <c r="L96" i="1"/>
  <c r="K96" i="1"/>
  <c r="J96" i="1"/>
  <c r="I96" i="1"/>
  <c r="H96" i="1"/>
  <c r="G96" i="1"/>
  <c r="F96" i="1"/>
  <c r="O95" i="1"/>
  <c r="N95" i="1"/>
  <c r="M95" i="1"/>
  <c r="L95" i="1"/>
  <c r="K95" i="1"/>
  <c r="J95" i="1"/>
  <c r="I95" i="1"/>
  <c r="H95" i="1"/>
  <c r="G95" i="1"/>
  <c r="F95" i="1"/>
  <c r="P95" i="1" s="1"/>
  <c r="O94" i="1"/>
  <c r="N94" i="1"/>
  <c r="M94" i="1"/>
  <c r="L94" i="1"/>
  <c r="K94" i="1"/>
  <c r="J94" i="1"/>
  <c r="I94" i="1"/>
  <c r="H94" i="1"/>
  <c r="G94" i="1"/>
  <c r="F94" i="1"/>
  <c r="P94" i="1" s="1"/>
  <c r="O93" i="1"/>
  <c r="N93" i="1"/>
  <c r="M93" i="1"/>
  <c r="L93" i="1"/>
  <c r="K93" i="1"/>
  <c r="P93" i="1" s="1"/>
  <c r="J93" i="1"/>
  <c r="I93" i="1"/>
  <c r="H93" i="1"/>
  <c r="G93" i="1"/>
  <c r="F93" i="1"/>
  <c r="O92" i="1"/>
  <c r="N92" i="1"/>
  <c r="M92" i="1"/>
  <c r="L92" i="1"/>
  <c r="K92" i="1"/>
  <c r="J92" i="1"/>
  <c r="I92" i="1"/>
  <c r="H92" i="1"/>
  <c r="G92" i="1"/>
  <c r="F92" i="1"/>
  <c r="P92" i="1" s="1"/>
  <c r="O91" i="1"/>
  <c r="N91" i="1"/>
  <c r="M91" i="1"/>
  <c r="L91" i="1"/>
  <c r="K91" i="1"/>
  <c r="J91" i="1"/>
  <c r="I91" i="1"/>
  <c r="H91" i="1"/>
  <c r="G91" i="1"/>
  <c r="F91" i="1"/>
  <c r="P91" i="1" s="1"/>
  <c r="O90" i="1"/>
  <c r="N90" i="1"/>
  <c r="M90" i="1"/>
  <c r="L90" i="1"/>
  <c r="K90" i="1"/>
  <c r="J90" i="1"/>
  <c r="I90" i="1"/>
  <c r="H90" i="1"/>
  <c r="G90" i="1"/>
  <c r="F90" i="1"/>
  <c r="P90" i="1" s="1"/>
  <c r="O89" i="1"/>
  <c r="N89" i="1"/>
  <c r="M89" i="1"/>
  <c r="L89" i="1"/>
  <c r="K89" i="1"/>
  <c r="J89" i="1"/>
  <c r="I89" i="1"/>
  <c r="H89" i="1"/>
  <c r="G89" i="1"/>
  <c r="P89" i="1" s="1"/>
  <c r="F89" i="1"/>
  <c r="O88" i="1"/>
  <c r="N88" i="1"/>
  <c r="M88" i="1"/>
  <c r="L88" i="1"/>
  <c r="K88" i="1"/>
  <c r="J88" i="1"/>
  <c r="I88" i="1"/>
  <c r="H88" i="1"/>
  <c r="G88" i="1"/>
  <c r="F88" i="1"/>
  <c r="P88" i="1" s="1"/>
  <c r="O87" i="1"/>
  <c r="N87" i="1"/>
  <c r="M87" i="1"/>
  <c r="L87" i="1"/>
  <c r="K87" i="1"/>
  <c r="J87" i="1"/>
  <c r="I87" i="1"/>
  <c r="H87" i="1"/>
  <c r="G87" i="1"/>
  <c r="F87" i="1"/>
  <c r="P87" i="1" s="1"/>
  <c r="P86" i="1"/>
  <c r="O86" i="1"/>
  <c r="N86" i="1"/>
  <c r="M86" i="1"/>
  <c r="L86" i="1"/>
  <c r="K86" i="1"/>
  <c r="J86" i="1"/>
  <c r="I86" i="1"/>
  <c r="H86" i="1"/>
  <c r="G86" i="1"/>
  <c r="F86" i="1"/>
  <c r="O85" i="1"/>
  <c r="N85" i="1"/>
  <c r="M85" i="1"/>
  <c r="L85" i="1"/>
  <c r="K85" i="1"/>
  <c r="J85" i="1"/>
  <c r="I85" i="1"/>
  <c r="H85" i="1"/>
  <c r="P85" i="1" s="1"/>
  <c r="G85" i="1"/>
  <c r="F85" i="1"/>
  <c r="O84" i="1"/>
  <c r="N84" i="1"/>
  <c r="P84" i="1" s="1"/>
  <c r="M84" i="1"/>
  <c r="L84" i="1"/>
  <c r="K84" i="1"/>
  <c r="J84" i="1"/>
  <c r="I84" i="1"/>
  <c r="H84" i="1"/>
  <c r="G84" i="1"/>
  <c r="F84" i="1"/>
  <c r="O83" i="1"/>
  <c r="N83" i="1"/>
  <c r="M83" i="1"/>
  <c r="L83" i="1"/>
  <c r="K83" i="1"/>
  <c r="J83" i="1"/>
  <c r="I83" i="1"/>
  <c r="H83" i="1"/>
  <c r="G83" i="1"/>
  <c r="F83" i="1"/>
  <c r="P83" i="1" s="1"/>
  <c r="O82" i="1"/>
  <c r="N82" i="1"/>
  <c r="M82" i="1"/>
  <c r="L82" i="1"/>
  <c r="K82" i="1"/>
  <c r="J82" i="1"/>
  <c r="I82" i="1"/>
  <c r="H82" i="1"/>
  <c r="G82" i="1"/>
  <c r="F82" i="1"/>
  <c r="P82" i="1" s="1"/>
  <c r="O81" i="1"/>
  <c r="N81" i="1"/>
  <c r="M81" i="1"/>
  <c r="L81" i="1"/>
  <c r="K81" i="1"/>
  <c r="P81" i="1" s="1"/>
  <c r="J81" i="1"/>
  <c r="I81" i="1"/>
  <c r="H81" i="1"/>
  <c r="G81" i="1"/>
  <c r="F81" i="1"/>
  <c r="O80" i="1"/>
  <c r="N80" i="1"/>
  <c r="M80" i="1"/>
  <c r="L80" i="1"/>
  <c r="K80" i="1"/>
  <c r="J80" i="1"/>
  <c r="I80" i="1"/>
  <c r="H80" i="1"/>
  <c r="G80" i="1"/>
  <c r="F80" i="1"/>
  <c r="P80" i="1" s="1"/>
  <c r="O79" i="1"/>
  <c r="N79" i="1"/>
  <c r="M79" i="1"/>
  <c r="L79" i="1"/>
  <c r="K79" i="1"/>
  <c r="J79" i="1"/>
  <c r="I79" i="1"/>
  <c r="H79" i="1"/>
  <c r="G79" i="1"/>
  <c r="F79" i="1"/>
  <c r="P79" i="1" s="1"/>
  <c r="O78" i="1"/>
  <c r="N78" i="1"/>
  <c r="M78" i="1"/>
  <c r="L78" i="1"/>
  <c r="K78" i="1"/>
  <c r="J78" i="1"/>
  <c r="I78" i="1"/>
  <c r="H78" i="1"/>
  <c r="G78" i="1"/>
  <c r="F78" i="1"/>
  <c r="P78" i="1" s="1"/>
  <c r="O77" i="1"/>
  <c r="N77" i="1"/>
  <c r="M77" i="1"/>
  <c r="L77" i="1"/>
  <c r="K77" i="1"/>
  <c r="J77" i="1"/>
  <c r="I77" i="1"/>
  <c r="H77" i="1"/>
  <c r="G77" i="1"/>
  <c r="P77" i="1" s="1"/>
  <c r="F77" i="1"/>
  <c r="O76" i="1"/>
  <c r="N76" i="1"/>
  <c r="M76" i="1"/>
  <c r="L76" i="1"/>
  <c r="K76" i="1"/>
  <c r="J76" i="1"/>
  <c r="I76" i="1"/>
  <c r="H76" i="1"/>
  <c r="G76" i="1"/>
  <c r="F76" i="1"/>
  <c r="P76" i="1" s="1"/>
  <c r="O75" i="1"/>
  <c r="N75" i="1"/>
  <c r="M75" i="1"/>
  <c r="L75" i="1"/>
  <c r="K75" i="1"/>
  <c r="J75" i="1"/>
  <c r="I75" i="1"/>
  <c r="H75" i="1"/>
  <c r="G75" i="1"/>
  <c r="F75" i="1"/>
  <c r="P75" i="1" s="1"/>
  <c r="P74" i="1"/>
  <c r="O74" i="1"/>
  <c r="N74" i="1"/>
  <c r="M74" i="1"/>
  <c r="L74" i="1"/>
  <c r="K74" i="1"/>
  <c r="J74" i="1"/>
  <c r="I74" i="1"/>
  <c r="H74" i="1"/>
  <c r="G74" i="1"/>
  <c r="F74" i="1"/>
  <c r="O73" i="1"/>
  <c r="N73" i="1"/>
  <c r="M73" i="1"/>
  <c r="L73" i="1"/>
  <c r="K73" i="1"/>
  <c r="J73" i="1"/>
  <c r="I73" i="1"/>
  <c r="H73" i="1"/>
  <c r="P73" i="1" s="1"/>
  <c r="G73" i="1"/>
  <c r="F73" i="1"/>
  <c r="O72" i="1"/>
  <c r="N72" i="1"/>
  <c r="P72" i="1" s="1"/>
  <c r="M72" i="1"/>
  <c r="L72" i="1"/>
  <c r="K72" i="1"/>
  <c r="J72" i="1"/>
  <c r="I72" i="1"/>
  <c r="H72" i="1"/>
  <c r="G72" i="1"/>
  <c r="F72" i="1"/>
  <c r="O71" i="1"/>
  <c r="N71" i="1"/>
  <c r="M71" i="1"/>
  <c r="L71" i="1"/>
  <c r="K71" i="1"/>
  <c r="J71" i="1"/>
  <c r="I71" i="1"/>
  <c r="H71" i="1"/>
  <c r="G71" i="1"/>
  <c r="F71" i="1"/>
  <c r="P71" i="1" s="1"/>
  <c r="O70" i="1"/>
  <c r="N70" i="1"/>
  <c r="M70" i="1"/>
  <c r="L70" i="1"/>
  <c r="K70" i="1"/>
  <c r="J70" i="1"/>
  <c r="I70" i="1"/>
  <c r="H70" i="1"/>
  <c r="G70" i="1"/>
  <c r="F70" i="1"/>
  <c r="P70" i="1" s="1"/>
  <c r="O69" i="1"/>
  <c r="N69" i="1"/>
  <c r="M69" i="1"/>
  <c r="L69" i="1"/>
  <c r="K69" i="1"/>
  <c r="P69" i="1" s="1"/>
  <c r="J69" i="1"/>
  <c r="I69" i="1"/>
  <c r="H69" i="1"/>
  <c r="G69" i="1"/>
  <c r="F69" i="1"/>
  <c r="O68" i="1"/>
  <c r="N68" i="1"/>
  <c r="M68" i="1"/>
  <c r="L68" i="1"/>
  <c r="K68" i="1"/>
  <c r="J68" i="1"/>
  <c r="I68" i="1"/>
  <c r="H68" i="1"/>
  <c r="G68" i="1"/>
  <c r="F68" i="1"/>
  <c r="P68" i="1" s="1"/>
  <c r="O67" i="1"/>
  <c r="N67" i="1"/>
  <c r="M67" i="1"/>
  <c r="L67" i="1"/>
  <c r="K67" i="1"/>
  <c r="J67" i="1"/>
  <c r="I67" i="1"/>
  <c r="H67" i="1"/>
  <c r="G67" i="1"/>
  <c r="F67" i="1"/>
  <c r="P67" i="1" s="1"/>
  <c r="O66" i="1"/>
  <c r="N66" i="1"/>
  <c r="M66" i="1"/>
  <c r="L66" i="1"/>
  <c r="K66" i="1"/>
  <c r="J66" i="1"/>
  <c r="I66" i="1"/>
  <c r="H66" i="1"/>
  <c r="G66" i="1"/>
  <c r="P66" i="1" s="1"/>
  <c r="F66" i="1"/>
  <c r="O65" i="1"/>
  <c r="N65" i="1"/>
  <c r="M65" i="1"/>
  <c r="L65" i="1"/>
  <c r="K65" i="1"/>
  <c r="J65" i="1"/>
  <c r="I65" i="1"/>
  <c r="H65" i="1"/>
  <c r="G65" i="1"/>
  <c r="F65" i="1"/>
  <c r="P65" i="1" s="1"/>
  <c r="O64" i="1"/>
  <c r="N64" i="1"/>
  <c r="M64" i="1"/>
  <c r="L64" i="1"/>
  <c r="K64" i="1"/>
  <c r="J64" i="1"/>
  <c r="I64" i="1"/>
  <c r="H64" i="1"/>
  <c r="G64" i="1"/>
  <c r="F64" i="1"/>
  <c r="P64" i="1" s="1"/>
  <c r="O63" i="1"/>
  <c r="N63" i="1"/>
  <c r="M63" i="1"/>
  <c r="L63" i="1"/>
  <c r="K63" i="1"/>
  <c r="J63" i="1"/>
  <c r="I63" i="1"/>
  <c r="H63" i="1"/>
  <c r="G63" i="1"/>
  <c r="F63" i="1"/>
  <c r="P63" i="1" s="1"/>
  <c r="P62" i="1"/>
  <c r="O62" i="1"/>
  <c r="N62" i="1"/>
  <c r="M62" i="1"/>
  <c r="L62" i="1"/>
  <c r="K62" i="1"/>
  <c r="J62" i="1"/>
  <c r="I62" i="1"/>
  <c r="H62" i="1"/>
  <c r="G62" i="1"/>
  <c r="F62" i="1"/>
  <c r="O61" i="1"/>
  <c r="N61" i="1"/>
  <c r="M61" i="1"/>
  <c r="L61" i="1"/>
  <c r="K61" i="1"/>
  <c r="J61" i="1"/>
  <c r="I61" i="1"/>
  <c r="H61" i="1"/>
  <c r="P61" i="1" s="1"/>
  <c r="G61" i="1"/>
  <c r="F61" i="1"/>
  <c r="O60" i="1"/>
  <c r="N60" i="1"/>
  <c r="P60" i="1" s="1"/>
  <c r="M60" i="1"/>
  <c r="L60" i="1"/>
  <c r="K60" i="1"/>
  <c r="J60" i="1"/>
  <c r="I60" i="1"/>
  <c r="H60" i="1"/>
  <c r="G60" i="1"/>
  <c r="F60" i="1"/>
  <c r="O59" i="1"/>
  <c r="N59" i="1"/>
  <c r="M59" i="1"/>
  <c r="L59" i="1"/>
  <c r="K59" i="1"/>
  <c r="J59" i="1"/>
  <c r="I59" i="1"/>
  <c r="H59" i="1"/>
  <c r="G59" i="1"/>
  <c r="F59" i="1"/>
  <c r="P59" i="1" s="1"/>
  <c r="O58" i="1"/>
  <c r="N58" i="1"/>
  <c r="M58" i="1"/>
  <c r="L58" i="1"/>
  <c r="K58" i="1"/>
  <c r="J58" i="1"/>
  <c r="I58" i="1"/>
  <c r="H58" i="1"/>
  <c r="G58" i="1"/>
  <c r="F58" i="1"/>
  <c r="P58" i="1" s="1"/>
  <c r="O57" i="1"/>
  <c r="N57" i="1"/>
  <c r="M57" i="1"/>
  <c r="L57" i="1"/>
  <c r="K57" i="1"/>
  <c r="J57" i="1"/>
  <c r="I57" i="1"/>
  <c r="H57" i="1"/>
  <c r="P57" i="1" s="1"/>
  <c r="G57" i="1"/>
  <c r="F57" i="1"/>
  <c r="O56" i="1"/>
  <c r="N56" i="1"/>
  <c r="M56" i="1"/>
  <c r="L56" i="1"/>
  <c r="K56" i="1"/>
  <c r="J56" i="1"/>
  <c r="I56" i="1"/>
  <c r="H56" i="1"/>
  <c r="G56" i="1"/>
  <c r="F56" i="1"/>
  <c r="P56" i="1" s="1"/>
  <c r="O55" i="1"/>
  <c r="N55" i="1"/>
  <c r="M55" i="1"/>
  <c r="L55" i="1"/>
  <c r="K55" i="1"/>
  <c r="J55" i="1"/>
  <c r="I55" i="1"/>
  <c r="H55" i="1"/>
  <c r="G55" i="1"/>
  <c r="F55" i="1"/>
  <c r="P55" i="1" s="1"/>
  <c r="O54" i="1"/>
  <c r="N54" i="1"/>
  <c r="M54" i="1"/>
  <c r="L54" i="1"/>
  <c r="K54" i="1"/>
  <c r="J54" i="1"/>
  <c r="I54" i="1"/>
  <c r="H54" i="1"/>
  <c r="G54" i="1"/>
  <c r="F54" i="1"/>
  <c r="P54" i="1" s="1"/>
  <c r="O53" i="1"/>
  <c r="N53" i="1"/>
  <c r="M53" i="1"/>
  <c r="L53" i="1"/>
  <c r="K53" i="1"/>
  <c r="J53" i="1"/>
  <c r="I53" i="1"/>
  <c r="H53" i="1"/>
  <c r="G53" i="1"/>
  <c r="P53" i="1" s="1"/>
  <c r="F53" i="1"/>
  <c r="O52" i="1"/>
  <c r="N52" i="1"/>
  <c r="M52" i="1"/>
  <c r="L52" i="1"/>
  <c r="K52" i="1"/>
  <c r="J52" i="1"/>
  <c r="I52" i="1"/>
  <c r="H52" i="1"/>
  <c r="G52" i="1"/>
  <c r="F52" i="1"/>
  <c r="P52" i="1" s="1"/>
  <c r="O51" i="1"/>
  <c r="N51" i="1"/>
  <c r="M51" i="1"/>
  <c r="L51" i="1"/>
  <c r="K51" i="1"/>
  <c r="J51" i="1"/>
  <c r="I51" i="1"/>
  <c r="H51" i="1"/>
  <c r="G51" i="1"/>
  <c r="F51" i="1"/>
  <c r="P51" i="1" s="1"/>
  <c r="P50" i="1"/>
  <c r="O50" i="1"/>
  <c r="N50" i="1"/>
  <c r="M50" i="1"/>
  <c r="L50" i="1"/>
  <c r="K50" i="1"/>
  <c r="J50" i="1"/>
  <c r="I50" i="1"/>
  <c r="H50" i="1"/>
  <c r="G50" i="1"/>
  <c r="F50" i="1"/>
  <c r="O49" i="1"/>
  <c r="P49" i="1" s="1"/>
  <c r="N49" i="1"/>
  <c r="M49" i="1"/>
  <c r="L49" i="1"/>
  <c r="K49" i="1"/>
  <c r="J49" i="1"/>
  <c r="I49" i="1"/>
  <c r="H49" i="1"/>
  <c r="G49" i="1"/>
  <c r="F49" i="1"/>
  <c r="O48" i="1"/>
  <c r="N48" i="1"/>
  <c r="P48" i="1" s="1"/>
  <c r="M48" i="1"/>
  <c r="L48" i="1"/>
  <c r="K48" i="1"/>
  <c r="J48" i="1"/>
  <c r="I48" i="1"/>
  <c r="H48" i="1"/>
  <c r="G48" i="1"/>
  <c r="F48" i="1"/>
  <c r="O47" i="1"/>
  <c r="N47" i="1"/>
  <c r="M47" i="1"/>
  <c r="L47" i="1"/>
  <c r="K47" i="1"/>
  <c r="J47" i="1"/>
  <c r="I47" i="1"/>
  <c r="H47" i="1"/>
  <c r="G47" i="1"/>
  <c r="F47" i="1"/>
  <c r="P47" i="1" s="1"/>
  <c r="O46" i="1"/>
  <c r="N46" i="1"/>
  <c r="M46" i="1"/>
  <c r="L46" i="1"/>
  <c r="K46" i="1"/>
  <c r="J46" i="1"/>
  <c r="I46" i="1"/>
  <c r="H46" i="1"/>
  <c r="G46" i="1"/>
  <c r="F46" i="1"/>
  <c r="P46" i="1" s="1"/>
  <c r="O45" i="1"/>
  <c r="N45" i="1"/>
  <c r="M45" i="1"/>
  <c r="L45" i="1"/>
  <c r="K45" i="1"/>
  <c r="J45" i="1"/>
  <c r="I45" i="1"/>
  <c r="H45" i="1"/>
  <c r="P45" i="1" s="1"/>
  <c r="G45" i="1"/>
  <c r="F45" i="1"/>
  <c r="O44" i="1"/>
  <c r="N44" i="1"/>
  <c r="M44" i="1"/>
  <c r="L44" i="1"/>
  <c r="K44" i="1"/>
  <c r="J44" i="1"/>
  <c r="I44" i="1"/>
  <c r="H44" i="1"/>
  <c r="G44" i="1"/>
  <c r="F44" i="1"/>
  <c r="P44" i="1" s="1"/>
  <c r="O43" i="1"/>
  <c r="N43" i="1"/>
  <c r="M43" i="1"/>
  <c r="L43" i="1"/>
  <c r="K43" i="1"/>
  <c r="J43" i="1"/>
  <c r="I43" i="1"/>
  <c r="H43" i="1"/>
  <c r="G43" i="1"/>
  <c r="F43" i="1"/>
  <c r="P43" i="1" s="1"/>
  <c r="O42" i="1"/>
  <c r="N42" i="1"/>
  <c r="M42" i="1"/>
  <c r="L42" i="1"/>
  <c r="K42" i="1"/>
  <c r="J42" i="1"/>
  <c r="I42" i="1"/>
  <c r="H42" i="1"/>
  <c r="G42" i="1"/>
  <c r="F42" i="1"/>
  <c r="P42" i="1" s="1"/>
  <c r="O41" i="1"/>
  <c r="N41" i="1"/>
  <c r="M41" i="1"/>
  <c r="L41" i="1"/>
  <c r="K41" i="1"/>
  <c r="J41" i="1"/>
  <c r="I41" i="1"/>
  <c r="H41" i="1"/>
  <c r="G41" i="1"/>
  <c r="F41" i="1"/>
  <c r="P41" i="1" s="1"/>
  <c r="O40" i="1"/>
  <c r="N40" i="1"/>
  <c r="M40" i="1"/>
  <c r="L40" i="1"/>
  <c r="K40" i="1"/>
  <c r="J40" i="1"/>
  <c r="I40" i="1"/>
  <c r="H40" i="1"/>
  <c r="G40" i="1"/>
  <c r="F40" i="1"/>
  <c r="P40" i="1" s="1"/>
  <c r="O39" i="1"/>
  <c r="N39" i="1"/>
  <c r="M39" i="1"/>
  <c r="L39" i="1"/>
  <c r="K39" i="1"/>
  <c r="J39" i="1"/>
  <c r="I39" i="1"/>
  <c r="H39" i="1"/>
  <c r="G39" i="1"/>
  <c r="F39" i="1"/>
  <c r="P39" i="1" s="1"/>
  <c r="P38" i="1"/>
  <c r="O38" i="1"/>
  <c r="N38" i="1"/>
  <c r="M38" i="1"/>
  <c r="L38" i="1"/>
  <c r="K38" i="1"/>
  <c r="J38" i="1"/>
  <c r="I38" i="1"/>
  <c r="H38" i="1"/>
  <c r="G38" i="1"/>
  <c r="F38" i="1"/>
  <c r="O37" i="1"/>
  <c r="P37" i="1" s="1"/>
  <c r="N37" i="1"/>
  <c r="M37" i="1"/>
  <c r="L37" i="1"/>
  <c r="K37" i="1"/>
  <c r="J37" i="1"/>
  <c r="I37" i="1"/>
  <c r="H37" i="1"/>
  <c r="G37" i="1"/>
  <c r="F37" i="1"/>
  <c r="O36" i="1"/>
  <c r="N36" i="1"/>
  <c r="P36" i="1" s="1"/>
  <c r="M36" i="1"/>
  <c r="L36" i="1"/>
  <c r="K36" i="1"/>
  <c r="J36" i="1"/>
  <c r="I36" i="1"/>
  <c r="H36" i="1"/>
  <c r="G36" i="1"/>
  <c r="F36" i="1"/>
  <c r="O35" i="1"/>
  <c r="N35" i="1"/>
  <c r="M35" i="1"/>
  <c r="L35" i="1"/>
  <c r="K35" i="1"/>
  <c r="J35" i="1"/>
  <c r="I35" i="1"/>
  <c r="H35" i="1"/>
  <c r="G35" i="1"/>
  <c r="F35" i="1"/>
  <c r="P35" i="1" s="1"/>
  <c r="O34" i="1"/>
  <c r="N34" i="1"/>
  <c r="M34" i="1"/>
  <c r="L34" i="1"/>
  <c r="K34" i="1"/>
  <c r="J34" i="1"/>
  <c r="I34" i="1"/>
  <c r="H34" i="1"/>
  <c r="G34" i="1"/>
  <c r="F34" i="1"/>
  <c r="P34" i="1" s="1"/>
  <c r="O33" i="1"/>
  <c r="N33" i="1"/>
  <c r="M33" i="1"/>
  <c r="L33" i="1"/>
  <c r="K33" i="1"/>
  <c r="J33" i="1"/>
  <c r="I33" i="1"/>
  <c r="H33" i="1"/>
  <c r="P33" i="1" s="1"/>
  <c r="G33" i="1"/>
  <c r="F33" i="1"/>
  <c r="O32" i="1"/>
  <c r="N32" i="1"/>
  <c r="M32" i="1"/>
  <c r="L32" i="1"/>
  <c r="K32" i="1"/>
  <c r="J32" i="1"/>
  <c r="I32" i="1"/>
  <c r="H32" i="1"/>
  <c r="G32" i="1"/>
  <c r="F32" i="1"/>
  <c r="P32" i="1" s="1"/>
  <c r="O31" i="1"/>
  <c r="N31" i="1"/>
  <c r="M31" i="1"/>
  <c r="L31" i="1"/>
  <c r="K31" i="1"/>
  <c r="J31" i="1"/>
  <c r="I31" i="1"/>
  <c r="H31" i="1"/>
  <c r="G31" i="1"/>
  <c r="F31" i="1"/>
  <c r="P31" i="1" s="1"/>
  <c r="O30" i="1"/>
  <c r="N30" i="1"/>
  <c r="M30" i="1"/>
  <c r="L30" i="1"/>
  <c r="K30" i="1"/>
  <c r="J30" i="1"/>
  <c r="I30" i="1"/>
  <c r="H30" i="1"/>
  <c r="G30" i="1"/>
  <c r="F30" i="1"/>
  <c r="P30" i="1" s="1"/>
  <c r="O29" i="1"/>
  <c r="N29" i="1"/>
  <c r="M29" i="1"/>
  <c r="L29" i="1"/>
  <c r="K29" i="1"/>
  <c r="J29" i="1"/>
  <c r="I29" i="1"/>
  <c r="H29" i="1"/>
  <c r="G29" i="1"/>
  <c r="F29" i="1"/>
  <c r="P29" i="1" s="1"/>
  <c r="O28" i="1"/>
  <c r="N28" i="1"/>
  <c r="M28" i="1"/>
  <c r="L28" i="1"/>
  <c r="K28" i="1"/>
  <c r="J28" i="1"/>
  <c r="I28" i="1"/>
  <c r="H28" i="1"/>
  <c r="G28" i="1"/>
  <c r="F28" i="1"/>
  <c r="P28" i="1" s="1"/>
  <c r="O27" i="1"/>
  <c r="N27" i="1"/>
  <c r="M27" i="1"/>
  <c r="L27" i="1"/>
  <c r="K27" i="1"/>
  <c r="J27" i="1"/>
  <c r="I27" i="1"/>
  <c r="H27" i="1"/>
  <c r="G27" i="1"/>
  <c r="F27" i="1"/>
  <c r="P27" i="1" s="1"/>
  <c r="P26" i="1"/>
  <c r="O26" i="1"/>
  <c r="N26" i="1"/>
  <c r="M26" i="1"/>
  <c r="L26" i="1"/>
  <c r="K26" i="1"/>
  <c r="J26" i="1"/>
  <c r="I26" i="1"/>
  <c r="H26" i="1"/>
  <c r="G26" i="1"/>
  <c r="F26" i="1"/>
  <c r="O25" i="1"/>
  <c r="P25" i="1" s="1"/>
  <c r="N25" i="1"/>
  <c r="M25" i="1"/>
  <c r="L25" i="1"/>
  <c r="K25" i="1"/>
  <c r="J25" i="1"/>
  <c r="I25" i="1"/>
  <c r="H25" i="1"/>
  <c r="G25" i="1"/>
  <c r="F25" i="1"/>
  <c r="O24" i="1"/>
  <c r="N24" i="1"/>
  <c r="P24" i="1" s="1"/>
  <c r="M24" i="1"/>
  <c r="L24" i="1"/>
  <c r="K24" i="1"/>
  <c r="J24" i="1"/>
  <c r="I24" i="1"/>
  <c r="H24" i="1"/>
  <c r="G24" i="1"/>
  <c r="F24" i="1"/>
  <c r="O23" i="1"/>
  <c r="N23" i="1"/>
  <c r="M23" i="1"/>
  <c r="L23" i="1"/>
  <c r="K23" i="1"/>
  <c r="J23" i="1"/>
  <c r="I23" i="1"/>
  <c r="H23" i="1"/>
  <c r="G23" i="1"/>
  <c r="F23" i="1"/>
  <c r="P23" i="1" s="1"/>
  <c r="O22" i="1"/>
  <c r="N22" i="1"/>
  <c r="M22" i="1"/>
  <c r="L22" i="1"/>
  <c r="K22" i="1"/>
  <c r="J22" i="1"/>
  <c r="I22" i="1"/>
  <c r="H22" i="1"/>
  <c r="G22" i="1"/>
  <c r="F22" i="1"/>
  <c r="P22" i="1" s="1"/>
  <c r="O21" i="1"/>
  <c r="N21" i="1"/>
  <c r="M21" i="1"/>
  <c r="L21" i="1"/>
  <c r="K21" i="1"/>
  <c r="J21" i="1"/>
  <c r="I21" i="1"/>
  <c r="H21" i="1"/>
  <c r="P21" i="1" s="1"/>
  <c r="G21" i="1"/>
  <c r="F21" i="1"/>
  <c r="O20" i="1"/>
  <c r="N20" i="1"/>
  <c r="M20" i="1"/>
  <c r="L20" i="1"/>
  <c r="K20" i="1"/>
  <c r="J20" i="1"/>
  <c r="I20" i="1"/>
  <c r="H20" i="1"/>
  <c r="G20" i="1"/>
  <c r="F20" i="1"/>
  <c r="P20" i="1" s="1"/>
  <c r="O19" i="1"/>
  <c r="N19" i="1"/>
  <c r="M19" i="1"/>
  <c r="L19" i="1"/>
  <c r="K19" i="1"/>
  <c r="J19" i="1"/>
  <c r="I19" i="1"/>
  <c r="H19" i="1"/>
  <c r="G19" i="1"/>
  <c r="F19" i="1"/>
  <c r="P19" i="1" s="1"/>
  <c r="O18" i="1"/>
  <c r="N18" i="1"/>
  <c r="M18" i="1"/>
  <c r="L18" i="1"/>
  <c r="K18" i="1"/>
  <c r="J18" i="1"/>
  <c r="I18" i="1"/>
  <c r="H18" i="1"/>
  <c r="G18" i="1"/>
  <c r="F18" i="1"/>
  <c r="P18" i="1" s="1"/>
  <c r="O17" i="1"/>
  <c r="N17" i="1"/>
  <c r="M17" i="1"/>
  <c r="L17" i="1"/>
  <c r="K17" i="1"/>
  <c r="J17" i="1"/>
  <c r="I17" i="1"/>
  <c r="H17" i="1"/>
  <c r="G17" i="1"/>
  <c r="F17" i="1"/>
  <c r="P17" i="1" s="1"/>
  <c r="O16" i="1"/>
  <c r="N16" i="1"/>
  <c r="M16" i="1"/>
  <c r="L16" i="1"/>
  <c r="K16" i="1"/>
  <c r="J16" i="1"/>
  <c r="I16" i="1"/>
  <c r="H16" i="1"/>
  <c r="G16" i="1"/>
  <c r="F16" i="1"/>
  <c r="P16" i="1" s="1"/>
  <c r="O15" i="1"/>
  <c r="N15" i="1"/>
  <c r="M15" i="1"/>
  <c r="L15" i="1"/>
  <c r="K15" i="1"/>
  <c r="J15" i="1"/>
  <c r="I15" i="1"/>
  <c r="H15" i="1"/>
  <c r="G15" i="1"/>
  <c r="F15" i="1"/>
  <c r="P15" i="1" s="1"/>
  <c r="P14" i="1"/>
  <c r="O14" i="1"/>
  <c r="N14" i="1"/>
  <c r="M14" i="1"/>
  <c r="L14" i="1"/>
  <c r="K14" i="1"/>
  <c r="J14" i="1"/>
  <c r="I14" i="1"/>
  <c r="H14" i="1"/>
  <c r="G14" i="1"/>
  <c r="F14" i="1"/>
  <c r="O13" i="1"/>
  <c r="P13" i="1" s="1"/>
  <c r="N13" i="1"/>
  <c r="M13" i="1"/>
  <c r="L13" i="1"/>
  <c r="K13" i="1"/>
  <c r="J13" i="1"/>
  <c r="I13" i="1"/>
  <c r="H13" i="1"/>
  <c r="G13" i="1"/>
  <c r="F13" i="1"/>
  <c r="O12" i="1"/>
  <c r="N12" i="1"/>
  <c r="P12" i="1" s="1"/>
  <c r="M12" i="1"/>
  <c r="L12" i="1"/>
  <c r="K12" i="1"/>
  <c r="J12" i="1"/>
  <c r="I12" i="1"/>
  <c r="H12" i="1"/>
  <c r="G12" i="1"/>
  <c r="F12" i="1"/>
  <c r="O11" i="1"/>
  <c r="N11" i="1"/>
  <c r="M11" i="1"/>
  <c r="L11" i="1"/>
  <c r="K11" i="1"/>
  <c r="J11" i="1"/>
  <c r="I11" i="1"/>
  <c r="H11" i="1"/>
  <c r="G11" i="1"/>
  <c r="F11" i="1"/>
  <c r="P11" i="1" s="1"/>
  <c r="O10" i="1"/>
  <c r="N10" i="1"/>
  <c r="M10" i="1"/>
  <c r="L10" i="1"/>
  <c r="K10" i="1"/>
  <c r="J10" i="1"/>
  <c r="I10" i="1"/>
  <c r="H10" i="1"/>
  <c r="G10" i="1"/>
  <c r="F10" i="1"/>
  <c r="P10" i="1" s="1"/>
  <c r="O9" i="1"/>
  <c r="N9" i="1"/>
  <c r="M9" i="1"/>
  <c r="L9" i="1"/>
  <c r="K9" i="1"/>
  <c r="J9" i="1"/>
  <c r="I9" i="1"/>
  <c r="H9" i="1"/>
  <c r="P9" i="1" s="1"/>
  <c r="G9" i="1"/>
  <c r="F9" i="1"/>
  <c r="O8" i="1"/>
  <c r="N8" i="1"/>
  <c r="M8" i="1"/>
  <c r="L8" i="1"/>
  <c r="K8" i="1"/>
  <c r="J8" i="1"/>
  <c r="I8" i="1"/>
  <c r="H8" i="1"/>
  <c r="G8" i="1"/>
  <c r="F8" i="1"/>
  <c r="P8" i="1" s="1"/>
  <c r="O7" i="1"/>
  <c r="N7" i="1"/>
  <c r="M7" i="1"/>
  <c r="L7" i="1"/>
  <c r="K7" i="1"/>
  <c r="J7" i="1"/>
  <c r="I7" i="1"/>
  <c r="H7" i="1"/>
  <c r="G7" i="1"/>
  <c r="F7" i="1"/>
  <c r="P7" i="1" s="1"/>
  <c r="O6" i="1"/>
  <c r="N6" i="1"/>
  <c r="M6" i="1"/>
  <c r="L6" i="1"/>
  <c r="K6" i="1"/>
  <c r="J6" i="1"/>
  <c r="I6" i="1"/>
  <c r="H6" i="1"/>
  <c r="G6" i="1"/>
  <c r="F6" i="1"/>
  <c r="P6" i="1" s="1"/>
  <c r="O5" i="1"/>
  <c r="N5" i="1"/>
  <c r="M5" i="1"/>
  <c r="L5" i="1"/>
  <c r="K5" i="1"/>
  <c r="J5" i="1"/>
  <c r="I5" i="1"/>
  <c r="H5" i="1"/>
  <c r="G5" i="1"/>
  <c r="F5" i="1"/>
  <c r="P5" i="1" s="1"/>
  <c r="O4" i="1"/>
  <c r="N4" i="1"/>
  <c r="M4" i="1"/>
  <c r="L4" i="1"/>
  <c r="K4" i="1"/>
  <c r="J4" i="1"/>
  <c r="I4" i="1"/>
  <c r="H4" i="1"/>
  <c r="G4" i="1"/>
  <c r="F4" i="1"/>
  <c r="P4" i="1" s="1"/>
  <c r="O3" i="1"/>
  <c r="N3" i="1"/>
  <c r="M3" i="1"/>
  <c r="L3" i="1"/>
  <c r="K3" i="1"/>
  <c r="J3" i="1"/>
  <c r="I3" i="1"/>
  <c r="H3" i="1"/>
  <c r="G3" i="1"/>
  <c r="F3" i="1"/>
  <c r="P3" i="1" s="1"/>
  <c r="O2" i="1"/>
  <c r="N2" i="1"/>
  <c r="M2" i="1"/>
  <c r="L2" i="1"/>
  <c r="K2" i="1"/>
  <c r="J2" i="1"/>
  <c r="I2" i="1"/>
  <c r="H2" i="1"/>
  <c r="G2" i="1"/>
  <c r="F2" i="1"/>
  <c r="P2" i="1" l="1"/>
</calcChain>
</file>

<file path=xl/sharedStrings.xml><?xml version="1.0" encoding="utf-8"?>
<sst xmlns="http://schemas.openxmlformats.org/spreadsheetml/2006/main" count="1057" uniqueCount="273">
  <si>
    <t>section</t>
  </si>
  <si>
    <t>layer</t>
  </si>
  <si>
    <t>countryCodeISO3</t>
  </si>
  <si>
    <t>html-text</t>
  </si>
  <si>
    <t>population_affected</t>
  </si>
  <si>
    <t>UGA</t>
  </si>
  <si>
    <t>ZWE</t>
  </si>
  <si>
    <t>population_affected_percentage</t>
  </si>
  <si>
    <t>populationTotal</t>
  </si>
  <si>
    <t>female_head_hh</t>
  </si>
  <si>
    <t>population_u8</t>
  </si>
  <si>
    <t>population_over65</t>
  </si>
  <si>
    <t>potential_cases</t>
  </si>
  <si>
    <t>Potential number of cases are calculated with the assumtion of a rough proportionality between malaria mosquito enviromental suitability and malaria risk. Then estimating a time lag between optimal malaria mosquito environmental conditions and the peak in number of malaria cases.</t>
  </si>
  <si>
    <t>PHL</t>
  </si>
  <si>
    <t>ETH</t>
  </si>
  <si>
    <t>potential_cases_U5</t>
  </si>
  <si>
    <t>potential_cases_65</t>
  </si>
  <si>
    <t>small_ruminants_exposed</t>
  </si>
  <si>
    <t>cattle_exposed</t>
  </si>
  <si>
    <t>population_u5</t>
  </si>
  <si>
    <t>glofas_stations</t>
  </si>
  <si>
    <t>red_cross_branches</t>
  </si>
  <si>
    <t>KEN</t>
  </si>
  <si>
    <t>ZMB</t>
  </si>
  <si>
    <t>waterpoints</t>
  </si>
  <si>
    <t>flood_extent</t>
  </si>
  <si>
    <t>rainfall_extent</t>
  </si>
  <si>
    <t>cropland</t>
  </si>
  <si>
    <t>grassland</t>
  </si>
  <si>
    <t>wall_type</t>
  </si>
  <si>
    <t>roof_type</t>
  </si>
  <si>
    <t>poverty_incidence</t>
  </si>
  <si>
    <t>flood_vulnerability_index</t>
  </si>
  <si>
    <t>drought_vulnerability_index</t>
  </si>
  <si>
    <t>The drought vulnerability index is a composite index for the context of exposure to drought and the capacity to anticipate, cope with and recover from the impacts of droughts. The ZRCS selected nine main criteria:&lt;ul&gt;&lt;li&gt;14% Labor constrained households: 7 %unemployment rate 15+  and 7% economically non-active&lt;/li&gt;&lt;li&gt;15% Child, women and elderly headed households: 5% Female headed HH , 5% Head of Household (19-), 5% Head of Household (65+)&lt;/li&gt;&lt;li&gt;14% People with disabilities&lt;/li&gt;&lt;li&gt;15 % Pregnant and breast-feeding women, and children under five years: 5% pregnant women, 5% breast-feeding women, 5% children under five years&lt;/li&gt;&lt;li&gt;14 % Severe acute malnutrition&lt;/li&gt;&lt;li&gt;7% employment agriculture&lt;/li&gt;&lt;li&gt;7% cattle per km2&lt;/li&gt;&lt;li&gt;7% HIV prevalence&lt;/li&gt;&lt;li&gt;7% HIV ART Coverage&lt;/li&gt;&lt;/ul&gt;</t>
  </si>
  <si>
    <t>health_sites</t>
  </si>
  <si>
    <t>population</t>
  </si>
  <si>
    <t>small_ruminants</t>
  </si>
  <si>
    <t>cattle</t>
  </si>
  <si>
    <t>Hotspot_General</t>
  </si>
  <si>
    <t>Hotspot_Water</t>
  </si>
  <si>
    <t>Hotspot_Health</t>
  </si>
  <si>
    <t>IPC_forecast_short</t>
  </si>
  <si>
    <t>IPC_forecast_long</t>
  </si>
  <si>
    <t>walking_travel_time_to_health</t>
  </si>
  <si>
    <t>motorized_travel_time_to_health</t>
  </si>
  <si>
    <t>travel_time_cities</t>
  </si>
  <si>
    <t>malaria_suitable_temperature</t>
  </si>
  <si>
    <t>malaria_risk</t>
  </si>
  <si>
    <t>vulnerable_group</t>
  </si>
  <si>
    <t>TBD</t>
  </si>
  <si>
    <t>vulnerable_housing</t>
  </si>
  <si>
    <t>total_idps</t>
  </si>
  <si>
    <t>Total Internally Displaced People (IDPs) DTM Ethiopia National Displacement Report 7_2022</t>
  </si>
  <si>
    <t>alert_threshold</t>
  </si>
  <si>
    <t>An alert is released when two conditions are simultaneously the relative number of malaria cases is anomalous accordance to WHO guidelines, by comparing it to its monthly averages, the second condition is that the absolute number of malaria cases is high and thus likely to require humanitarian intervention.</t>
  </si>
  <si>
    <t>- The file `layer-popup-info.xlsx` should at any time contain rows for all layers in IBF-dashboard that require popup-texts.</t>
  </si>
  <si>
    <t>- SW-DEV is responsible for keeping this up to date</t>
  </si>
  <si>
    <t>- This involves all entries from `indicator-metadata.json` and all 'point' and 'wms' layers from `layer-metadata.json`</t>
  </si>
  <si>
    <t>- Extend the formula-columns downward</t>
  </si>
  <si>
    <t>- this is done in column D</t>
  </si>
  <si>
    <t>- make as much as possible use of existing entries for other countries or layers</t>
  </si>
  <si>
    <t>- DATA-DEV is responsible for this</t>
  </si>
  <si>
    <t>- if it is an existing entry, but column D is still empty, start with copying the existing full text from the dashboard</t>
  </si>
  <si>
    <t>- whenever a change is made, fill in the date of change in column E</t>
  </si>
  <si>
    <t>- if necessary, check UX copy with HCD</t>
  </si>
  <si>
    <t>- make the changes in column D</t>
  </si>
  <si>
    <t>- update the date of change in column E again</t>
  </si>
  <si>
    <t>- DATA-DEV is responsible for making the changes</t>
  </si>
  <si>
    <t>- Copy the text from column D into column F</t>
  </si>
  <si>
    <t>- and make HTML-compatible changes where necessary</t>
  </si>
  <si>
    <t>  - &lt;br&gt; instead of a new line</t>
  </si>
  <si>
    <t>  - &lt;ul&gt;&lt;li&gt;bullet 1&lt;/li&gt;&lt;li&gt;bullet 2&lt;/li&gt;&lt;/ul&gt; for bullet lists</t>
  </si>
  <si>
    <t>  - &lt;a href="http://example.com"&gt;http://example.com&lt;/a&gt; for links</t>
  </si>
  <si>
    <t>  - etc.</t>
  </si>
  <si>
    <t>- use e.g. [https://wordtohtml.net/](https://wordtohtml.net/) for this as help</t>
  </si>
  <si>
    <t>- IMPORTANT: Do not use any double quotes (") in the text, as they may create problems in the conversion later</t>
  </si>
  <si>
    <t>- update the date of change in column G</t>
  </si>
  <si>
    <t>- DATA-DEV create a PR with the changed XLSX-file.</t>
  </si>
  <si>
    <t>- SW-DEV checks out PR locally</t>
  </si>
  <si>
    <t>- check if dashboard runs without errors</t>
  </si>
  <si>
    <t>- open popups for added/edited layers to see if text comes out right (use the 'date of change' column G for this)</t>
  </si>
  <si>
    <t>layers-section</t>
  </si>
  <si>
    <t>1. [SW-DEV] Keeping rows of file up to date</t>
  </si>
  <si>
    <t>2. [DATA-DEV] Adding/editing info popup</t>
  </si>
  <si>
    <t>3. [DATA-DEV] Check UX copy with HCD</t>
  </si>
  <si>
    <t>4. [DATA-DEV] Transform text to HTML-compatible text</t>
  </si>
  <si>
    <t>5. [DATA-DEV] Upload to Github</t>
  </si>
  <si>
    <t>6. [SW-DEV] Process into dashboard and review</t>
  </si>
  <si>
    <t>- runs script to convert XLSX into JSON</t>
  </si>
  <si>
    <t>  - go to right (this) folder: `cd ./src/assets/i18n`</t>
  </si>
  <si>
    <t>  - if first time, install 'xlsx'-package: `npm i xlsx`</t>
  </si>
  <si>
    <t>  - `node _convert-layer-info-popup-xlsx-to-json.js`</t>
  </si>
  <si>
    <t>covid_risk</t>
  </si>
  <si>
    <t>total_houses</t>
  </si>
  <si>
    <t>houses_affected</t>
  </si>
  <si>
    <t>prob_within_50km</t>
  </si>
  <si>
    <t>windspeed</t>
  </si>
  <si>
    <t>rainfall</t>
  </si>
  <si>
    <t>typhoon_track</t>
  </si>
  <si>
    <t>drought_phase_classification</t>
  </si>
  <si>
    <t>vegetation_condition</t>
  </si>
  <si>
    <t>livestock_body_condition</t>
  </si>
  <si>
    <t>disasterType</t>
  </si>
  <si>
    <t>floods</t>
  </si>
  <si>
    <t>drought</t>
  </si>
  <si>
    <t>heavy-rain</t>
  </si>
  <si>
    <t>malaria</t>
  </si>
  <si>
    <t>typhoon</t>
  </si>
  <si>
    <t>riceland</t>
  </si>
  <si>
    <t>Data not available yet</t>
  </si>
  <si>
    <t>Ongoing (updated regularly)</t>
  </si>
  <si>
    <t>Area of Concern or Hotspot for Water is defined as: an area or population affected by any undesirable events or situations that have an immediate or in the near future direct bearing on WASH and require immediate attention or intervention that could be assessments, close monitoring or appropriate food or non-food response</t>
  </si>
  <si>
    <t>Area of Concern or Hotspot for nutrition is defined as: an area or population affected by any undesirable events or situations that have an immediate or in the near future direct bearing on nutrition insecurity and require immediate attention or intervention that could be assessments, close monitoring or appropriate food or non-food response</t>
  </si>
  <si>
    <t>Area of Concern or Hotspot is defined as: an area or population affected by any undesirable events or situations that have an immediate or in the near future direct bearing on food, livelihood and nutrition insecurity and require immediate attention or intervention that could be assessments, close monitoring or appropriate food or non-food response (related to water, human health, education, seed, livestock health and feed)</t>
  </si>
  <si>
    <t>Area of Concern or Hotspot for health is defined as: an area or population affected by any undesirable events or situations that have an immediate or in the near future direct bearing on health and require immediate attention or intervention that could be assessments, close monitoring or appropriate food or non-food response</t>
  </si>
  <si>
    <t>MWI</t>
  </si>
  <si>
    <t>exposed_pop_65</t>
  </si>
  <si>
    <t>Hotspot_Nutrition</t>
  </si>
  <si>
    <t>rainfall_forecast</t>
  </si>
  <si>
    <t>affected_population</t>
  </si>
  <si>
    <t>exposed_pop_u18</t>
  </si>
  <si>
    <t>SSD</t>
  </si>
  <si>
    <t>evacuation_centers</t>
  </si>
  <si>
    <t>Not currently available</t>
  </si>
  <si>
    <t>dams</t>
  </si>
  <si>
    <t>This layer is not available as the data is not available yet. When available, this layer will show the locations of the South Sudan Red Cross Society branches.</t>
  </si>
  <si>
    <t>vulnerability_index</t>
  </si>
  <si>
    <t>flash-floods</t>
  </si>
  <si>
    <t>Rainfall forecast based on NMA/ICPAC will be used as the primary trigger mechanism before the start of the season. This trigger will provide information with a lead time of up to 1 months. The trigger values for this trigger are for more than 50% of the geographical area of a zone(Admin level 2) a Drier than normal conditions(SPI3&lt; -1) are predicted based on the 1 month Standard precipitation index (SPI3). The SPI3 values will be based on seasonal rainfall forecast issued by NMA/ICPAC. In addition to the above requirement the probability of below normal rain should be at 45% based on probabilistic forecast information provided by NMA/ICPAC.</t>
  </si>
  <si>
    <t>The ERCS will act based on the developed trigger table when the Global Floods awareness system forecast indicates a level of river discharge greater or equal to a level of 10 years return period with a probability of at least 75% forecast uncertainty within 7 days lead time period.</t>
  </si>
  <si>
    <t>URCS will activate this EAP when GloFAS issues a forecast of at least &lt;b&gt;60% probability&lt;/b&gt; (based on the different ensemble runs) &lt;b&gt;of a 5-year return period&lt;/b&gt; flood occurring in flood prone districts, which will be anticipated to affect &lt;b&gt;more than 1,000hh&lt;/b&gt;. The EAP will be triggered with a &lt;b&gt;lead time of 7 days&lt;/b&gt; and a FAR of &lt;b&gt;not more than 0.5.&lt;/b&gt;</t>
  </si>
  <si>
    <t>The trigger is activated if the daily issued GLOFAS forecast reports a water discharge that exceeds the threshold corresponding to a 10y return period flood in one or more GLOFAS stations. The EAP will be triggered with a lead time of 7 days.</t>
  </si>
  <si>
    <t>community_notifications</t>
  </si>
  <si>
    <t>damage_estimation</t>
  </si>
  <si>
    <t>nr_affected_roads</t>
  </si>
  <si>
    <t>nr_affected_schools</t>
  </si>
  <si>
    <t>nr_affected_clinics</t>
  </si>
  <si>
    <t>nr_affected_waterpoints</t>
  </si>
  <si>
    <t>nr_affected_buildings</t>
  </si>
  <si>
    <t>schools</t>
  </si>
  <si>
    <t>waterpoints_internal</t>
  </si>
  <si>
    <t>roads</t>
  </si>
  <si>
    <t>buildings</t>
  </si>
  <si>
    <t>rivers</t>
  </si>
  <si>
    <t>gauges</t>
  </si>
  <si>
    <t>This layer shows the estimated rounded number of people potentially exposed per geographic area based on the predicted number of completely damaged houses, which is derived from the typhoon impact predicting model. To derive a methodology to estimate the number of affected people from a predicted number of completely damaged houses, we performed a log fit between the number of completely damaged houses and the number of affected people for past typhoon events using data derived from DROMIC reports. To estimate potential number of affected population this formula is applied to the predicted number of damaged houses.</t>
  </si>
  <si>
    <t>The layer shows each county within the Northern and Eastern Livelihood zones trigged based on two parameters; the 3-month average Vegetation Condition Index (VCI3M) and the 3-month Standardised Precipitation Index (SPI3). An alert is given, if the VCI value drops below 30% with at least a 33% chance of exceedance. VCI is supplemented by the SPI Forecast from KMD with a threshold value below -0.98 and a 30% probability of exceedance. The lead-time of the forecast is up to 12 weeks.&lt;br/&gt;&lt;br/&gt;Source: Kenya Meteorological Department (KMD), Regional Centre for Mapping of Resources for Development (RCMRD), and TAMSAT ALERT (University of Reading)</t>
  </si>
  <si>
    <t>The layer shows each county triggered based on two parameters from the 7-days GLOFAS forecast on a daily basis: the return period of the forecasted flood and the probability of occurrence. The trigger will activate when GloFAS issues a forecast of at least 85% probability of occurrence of a 5 year return period flood within the next 7 days. The GLOFAS flood forecast triggers except in the wards where the False Alarm Ratio (RAR) &amp;gt; 0.5.&lt;br/&gt;&lt;br/&gt;Source: &lt;a href='https://www.globalfloods.eu'&gt;Global Foods&lt;/a&gt;</t>
  </si>
  <si>
    <t>No information available.</t>
  </si>
  <si>
    <t>The layer shows each administrative area triggered based on two parameters from the 6-days GloFAS forecast on a daily basis at 10:35 CET: the return period of the forecasted flood and the probability of occurrence. The trigger will activate when GloFAS issues a forecast of at least 60% probability of occurrence of a 5 year return period flood within the next 6 days. The GloFAS flood forecast triggers except in the Traditional Areas where the False Alarm Ratio (FAR) exceeds the predetermined maximum value which is 0.5.&lt;br/&gt;&lt;br/&gt;Source: &lt;a href='https://www.globalfloods.eu'&gt;Global Foods&lt;/a&gt;</t>
  </si>
  <si>
    <t>The layer shows each county triggered based on two parameters from the 3-days GLOFAS forecast on a daily basis: the return period of the forecasted flood and the probability of occurrence. The trigger will activate when GloFAS issues a forecast of at least 50% probability of occurrence of a 5 year return period flood within the next 7 days. The GLOFAS flood forecast triggers except in the  manucipalities where the False Alarm Ratio (RAR) &amp;gt;0.5.&lt;br/&gt;&lt;br/&gt;Source: &lt;a href='https://www.globalfloods.eu'&gt;Global Foods&lt;/a&gt;</t>
  </si>
  <si>
    <t>The predicted impact (72 hours before landfall) is more than 10% of houses being totally damaged at municipal level, in at least 3 municipalities. The source for predicted impact is 510 typhoon impact prediction model.&lt;br/&gt;&lt;br/&gt;Only municipalities that are included in the EAP can reach a triggered state. For other municipalities all data - such as predicted impact - is visible in the map, but they will never turn in to a triggered state.</t>
  </si>
  <si>
    <t>This layer shows the areas (payams) in which the trigger threshold has been reached. These areas are outlined in red on the map. The threshold is defined by two parameters from the 7-days GloFAS forecast: the return period of the forecasted flood and the probability of occurrence, these are updated on a daily basis. The trigger is issued when GloFAS forecasts an occurrence with a probability of at least 60% of a 5 year return period flood in the next 7 days. The GloFAS  will not trigger in areas where the False Alarm Ratio (FAR) &amp;gt; 0.35.&lt;br/&gt;&lt;br/&gt;Source: &lt;a href='https://www.globalfloods.eu'&gt;Global Foods&lt;/a&gt;</t>
  </si>
  <si>
    <t>This layer represents the areas in which the trigger threshold has been reached. It is visualised on the map as red outlines around the exposed areas.&lt;br/&gt;&lt;br/&gt;The primary trigger mechanism uses rainfall forecasts based on ECMWF before the start of the season. This trigger will provide information with a lead time of up to 3 months. The trigger values for this trigger are for more than 30% of the geographical area of a district (admin level 2) predicting drier than normal (below average rainfall) conditions. The rainfall values are based on the seasonal rainfall forecast issued by ECMWF. The probability of below normal rain should be at least 45% based on probabilistic forecast information provided by ECMWF.</t>
  </si>
  <si>
    <t>The alert threshold shows which administrative areas are expecting a large amount of rainfall, exceeding a defined threshold (60 mm).&lt;br/&gt;&lt;br/&gt;You can find information about the rainfall forecast in the Rainfall Extent layer.&lt;br/&gt;&lt;br/&gt;The defined 1-day cumulative threshold is estimated based on rainfall data collected over a period of 2 years and is provided by &lt;a href='https://scg.zednet.co.za'&gt;Zednet&lt;/a&gt;.</t>
  </si>
  <si>
    <t>The layer shows each province in the country with a drought risk at the end of the growing season (April), and as such determine which provinces are triggered when at least one of their districts is expected to face a +/- 6 year return period drought.&lt;br/&gt;&lt;br/&gt;The drought model is to assess a drought prediction skill of the 3-month running average Ni&amp;ntilde;o 3.4 values and initiates a drought risk when there is a potential negative crop yield anomaly predicted. The model is developed based on the XGBoost algorithm tested and trained with historical ENSO: Seasonal ERSSTv5 and CHIRPS Rainfall data in relation to historical negative crop yield anomalies in April, which is used as drought impact proxy. Loss of crops, livestock loss, and child malnutrition and stunting are indicated by the ZRCS DRM working group and representatives from IFRC, PNS, and Red Cross Climate Centre (RCCC) as targeted drought impact.&lt;br/&gt;&lt;br/&gt;Source: &lt;a href='https://www.cpc.ncep.noaa.gov/data/indices/3mth.nino34.91-20.ascii.txt'&gt;ENSO: Seasonal ERSSTv5 (1991-2020 base period) 3-month running average in Ni&amp;ntilde;o 3.4 (5oNorth-5oSouth) (170-120oWest))&lt;/a&gt;&lt;br/&gt;&lt;br/&gt;&lt;a href='https://www.chc.ucsb.edu/data/chirps'&gt;CHIRPS: Rainfall Estimates from Rain Gauge and Satellite Observations | Climate Hazards Center - UC Santa Barbara.&lt;/a&gt;&lt;br/&gt;&lt;br/&gt;Source (Crop Yield Data): &lt;a href='https://doi.org/10.1594/PANGAEA.909132'&gt;Izumi, Toshichika (2019): Global dataset of historical yields v1.2 and v1.3 aligned version. PANGAEA&lt;/a&gt;, Supplement to &lt;a href='https://doi.org/10.1038/s41597-020-0433-7'&gt;Iizumi, Toshichika; Sakai, T (2020): The global dataset of historical yields for major crops 1981&amp;ndash;2016. Scientific Data, 7(1)&lt;/a&gt;</t>
  </si>
  <si>
    <t>This layer shows buildings in areas that are covered in this flash floods portal. Each building is outlined. Buildings outlined in green means they are outside the predicted flood extent area and are therefore safe. Buildings outlined in red means it is inside the predicted flood extent area and therefore exposed.&lt;br/&gt;&lt;br/&gt;Source: OpenStreetMap</t>
  </si>
  <si>
    <t>Livestock numbers cattle exists of the number of cattle multiplied with the Livestock unit (LSU): 1.0 as reference unit to aggregate livestock from various species, which is the grazing equivalent of one adult dairy cow producing 3000 kg of milk annually, without additional concentrated foodstuffs.&lt;br/&gt;&lt;br/&gt;Source: Number of cattle mentioned within the 2nd round crop- and livestock assessment report 2020/2021 season. Published: 21st of April 2021.&lt;br/&gt;&lt;br/&gt;Source (Assessment): &lt;a data-fr-linked='true' href='https://fscluster.org/zimbabwe/document/second-round-crop-and-livestock-0'&gt;SECOND ROUND CROP AND LIVESTOCK ASSESSMENT REPORT 2020/2021 SEASON&lt;/a&gt;&lt;br/&gt;&lt;br/&gt;Source (Livestock): &lt;a href='https://ec.europa.eu/eurostat/statistics-explained/index.php?title=Glossary:Livestock_unit_(LSU)'&gt;Glossary: Livestock unit (LSU)&lt;/a&gt;</t>
  </si>
  <si>
    <t>Number of exposed cattle is calculated by the cattle per province within the droughts alert threshold reached area currently triggered. Livestock numbers cattle exists of the number of cattle multiplied with the Livestock unit (LSU): 1.0 as reference unit, which is the grazing equivalent of one adult dairy cow producing 3000 kg of milk annually, without additional concentrated foodstuffs.&lt;br/&gt;&lt;br/&gt;Source: Number of cattle mentioned within the 2nd round crop and livestock assessment report 2020/2021 season. Published: 21st of April 2021.&lt;br/&gt;&lt;br/&gt;Source (Assessment): &lt;a data-fr-linked='true' href='https://fscluster.org/zimbabwe/document/second-round-crop-and-livestock-0'&gt;SECOND ROUND CROP AND LIVESTOCK ASSESSMENT REPORT 2020/2021 SEASON&lt;/a&gt;&lt;br/&gt;&lt;br/&gt;Source (Livestock): &lt;a href='https://ec.europa.eu/eurostat/statistics-explained/index.php?title=Glossary:Livestock_unit_(LSU)'&gt;Glossary: Livestock unit (LSU)&lt;/a&gt;</t>
  </si>
  <si>
    <t>Community notifications are sent via volunteers that have direct contact with the community. They assess the information and fill in the details in a digital form.&lt;br/&gt;&lt;br/&gt;The notifications are visualized as drop pins with a bell icon on the map.&lt;br/&gt;&lt;br/&gt;&lt;strong&gt;What to do?&lt;/strong&gt; Click on the drop pin to open it and see the information attached to it. Some notifications contain photos.&lt;br/&gt;&lt;br/&gt;The pins on the map will stay on the map until manually deleted. Make sure to delete irrelevant and old notifications.&lt;br/&gt;&lt;br/&gt;&lt;strong&gt;All sent notifications including deleted ones&lt;/strong&gt;: &lt;a target='_blank'href='https://kobonew.ifrc.org/api/v2/assets/aRa2musHL2hAxERkDHHLmi/export-settings/esL8MBFTLa6RS5XXNbdHcnN/data.xlsx'&gt;https://kobonew.ifrc.org/api/v2/assets/aRa2musHL2hAxERkDHHLmi/export-settings/esL8MBFTLa6RS5XXNbdHcnN/data.xlsx&lt;/a&gt;</t>
  </si>
  <si>
    <t>The COVID-19 Risk Index is a composite index for the context of exposure, vulnerability to COVID and the capacity to anticipate, cope with and recover from the impacts of COVID-19 (a higher percentage indicates a higher risk to COVID-19). The National Society  selected the following criteria below:&lt;br/&gt;&lt;br/&gt;Exposure&lt;ul&gt;&lt;li&gt;population / km2&lt;/li&gt;&lt;/ul&gt;Vulnerability&lt;ul&gt;&lt;li&gt;% population 65+&lt;/li&gt;&lt;li&gt;% poverty incidence&lt;/li&gt;&lt;/ul&gt;Lack of Coping Capacity&lt;ul&gt;&lt;li&gt;% with no toilet facility&lt;/li&gt;&lt;li&gt;% access to safe drinking water&lt;/li&gt;&lt;li&gt;% illiterate&lt;/li&gt;&lt;li&gt;% with mobile access&lt;/li&gt;&lt;li&gt;% with internet access&lt;/li&gt;&lt;li&gt;% received remittances&lt;/li&gt;&lt;li&gt;HIV: incidence per 100&lt;/li&gt;&lt;li&gt;MALARIA: Plasmodium Falciparum incidence per 1000&lt;/li&gt;&lt;li&gt;% households which consume less than two meals per day&lt;/li&gt;&lt;li&gt;# healh facilities per person&lt;/li&gt;&lt;li&gt;% with a health facility within 5 km&lt;/li&gt;&lt;/ul&gt;&lt;br/&gt;Source (Risk Data): &lt;a href='https://nlrc.maps.arcgis.com/apps/opsdashboard/index.html#/9ca9f0f452b04046b8594a74c31f0c3b'&gt;COVID-19 Risk Index Uganda&lt;/a&gt;.</t>
  </si>
  <si>
    <t>This layer represents the cropland. It is visualised in yellow on the map. The land use classes are based on GLOBCOVER Land Cover Classifications.&lt;br/&gt;&lt;br/&gt;Combined cropland: consists of 3 land use types&lt;ol&gt;&lt;li&gt;rainfed cropland&lt;/li&gt;&lt;li&gt;mosaic cropland - 50-70% cropland &amp; 20-50% vegetation (grassland/shrubland/forest)&lt;/li&gt;&lt;li&gt;mosaic vegetation - 50-70% vegetation (grassland/shrubland/forest) &amp; 20-50% cropland&lt;/li&gt;&lt;/ol&gt;&lt;br/&gt;Cropland source: © ESA 2010 and UCLouvain. Accompanied by a link to our ESA DUE GlobCover website: &lt;a href='http://due.esrin.esa.int/page_globcover.php'&gt;http://due.esrin.esa.int/page_globcover.php&lt;/a&gt;. Year: 2010</t>
  </si>
  <si>
    <t>This indicator estimates potential economic damage based on global depth-damage functions provided by the JRC (Joint Research Centre). The assessment considers water depth and land use, specifically using urban and agricultural land use classes from the ESA (European Space Agency) WorldCover 2020 dataset. The monetary value is converted from Euro to Malawi Kwacha using a fixed exchange rate.&lt;br/&gt;&lt;br/&gt;For more information, refer to the JRC publication &lt;a href='https://op.europa.eu/en/publication-detail/-/publication/a20ecfa5-200e-11e7-84e2-01aa75ed71a1/language-en'&gt;here&lt;/a&gt; and the ESA WorldCover 2020 dataset &lt;a href='https://worldcover2020.esa.int'&gt;here&lt;/a&gt;.</t>
  </si>
  <si>
    <t>This layer represents a selection of dams, and their associated reservoirs in Zimbabwe. The selection is made, based on the  Zimbabwe National Water Authority (ZINWA).&lt;br/&gt;&lt;br/&gt;Source Link Zimbabwe:&lt;ul&gt;&lt;li&gt;&lt;a href='https://www.zinwa.co.zw/dam-levels/'&gt;https://www.zinwa.co.zw/dam-levels/&lt;/a&gt;&lt;/li&gt;&lt;/ul&gt;</t>
  </si>
  <si>
    <t>The Drought Phase Condition identifies a combined analysis from four indicator groups (biophysical, production, access, and utilization type of indicators) that determine the particular drought phase that helps to guide the most appropriate response for that stage in the drought cycle. The drought phase classification is expressed into four drought classess.&lt;br/&gt;&lt;br/&gt;&lt;ul&gt;&lt;li&gt;Normal: Environmental indicators show no unusual fluctuation&lt;/li&gt;&lt;li&gt;Alert: environmental indicators fluctuate outside expected seasonal ranges&lt;/li&gt;&lt;li&gt;Alarm: Environmental and production indicators fluctuate outside seasonal ranges&lt;/li&gt;&lt;li&gt;Recovery: Environmental indicators return to seasonal norms&lt;/li&gt;&lt;/ul&gt;&lt;br/&gt;&lt;br/&gt;Source: &lt;a href='https://www.ndma.go.ke/index.php/resource-center/national-drought-bulletin'&gt;National monthly drought update published by the National Drought Management Authority (NDM)&lt;/a&gt;&lt;br/&gt;&lt;br/&gt;Field monitors collect data in a number of sentinel sites across 23 arid and semi-arid counties. This collected data is complemented by information from other sources, such as Household data collection, community key informants questionnaires, observations, and additional satellite data. For all indicators, the current value is compared with the long-term average for the time of year in order to establish whether it falls within seasonal norms.</t>
  </si>
  <si>
    <t>The drought vulnerability index is a composite index for the context of exposure to drought and the capacity to anticipate, cope with and recover from the impacts of drought. The National Society and Technical Working group selected the following criteria below:&lt;ul&gt;&lt;li&gt;18% Poverty incidence&lt;/li&gt;&lt;li&gt;15% Gini index&lt;/li&gt;&lt;li&gt;19% Literacy rates&lt;/li&gt;&lt;li&gt;15% Access to improved water sources&lt;/li&gt;&lt;li&gt;14% Access to improved sanitation&lt;/li&gt;&lt;li&gt;19% Integrated food security phase classification&lt;/li&gt;&lt;/ul&gt;&lt;br/&gt;For further information please refer to the EAP</t>
  </si>
  <si>
    <t>This layer shows the evacuation centres that can be used by the communities in case of a flood. They are shown as drop pins with an icon of a house with arrows pointing at it.&lt;br/&gt;&lt;br/&gt;&lt;strong&gt;Evacuation centres source&lt;/strong&gt;: South Sudan Red Cross Society (2022).</t>
  </si>
  <si>
    <t>Number of Exposed Population 65+ is calculated by total target population living in the flood extent area within the administrative areas currently triggered. The target population are those living in the households classified as Poor, Poorer, Poorest and whose household head is older than 65 years old.&lt;br/&gt;&lt;br/&gt;Source (Population Data): Unified Beneficiary Registration (UBR). Department of Economy Planning and Development, Malawi. Collected and processed in 2022.</t>
  </si>
  <si>
    <t>Number of Exposed Population U18 is calculated by total target population living in the flood extent area within the administrative areas currently triggered. The target population are those living in the households classified as Poor, Poorer, Poorest and whose household head is below 18 years old.&lt;br/&gt;&lt;br/&gt;Source (Population Data): Unified Beneficiary Registration (UBR). Department of Economy Planning and Development, Malawi. Collected and processed in 2022.</t>
  </si>
  <si>
    <t>Percentage of people living in female headed households.&lt;br/&gt;&lt;br/&gt;Source (Population Data): &lt;a href='https://unstats.un.org/unsd/demographic/sources/census/wphc/Uganda/UGA-2016-05-23.pdf'&gt;National Population and Housing Census 2014&lt;/a&gt;</t>
  </si>
  <si>
    <t>The flood extent layer indicates the inundated area of recurring floods within a return period depending on the EAP (for example 20-years) based on a global hydrological model.&lt;br/&gt;&lt;br/&gt;Source link: The flood extent maps compare six global flood hazard models and one local model. These models are CaMa-UT [Yamazaki D 2011], GLOFRIS [Winsemius H 2013], ECMWF [Pappenberge 2012], JRC [Dottori 2016], SSBN [Sampson 2015], CIMA-UNEP [UNISDR 2015] and local model ATKINS[2012].</t>
  </si>
  <si>
    <t>This layer shows the areas that might be flooded in the current prediction, based on the HEC-RAS flood model. The model uses forecasted rainfall to predict flooding. GFS rainfall forecasts, updated every 6 hours, are matched with the flash flood model scenarios for each Traditional Authority. The color scheme shows water depth: yellow for shallow water, red for deep water, and shades of orange for in-between.</t>
  </si>
  <si>
    <t>&lt;p&gt;The flood extent layer indicates the inundated area of recurring floods within a return period depending on the EAP (for example 10-years) based on a global hydrological model.&lt;br/&gt;&lt;br/&gt;Source link: Flood hazard map of the World - 10-year return period. European Commission, Joint Research Centre (JRC). 2016. &lt;a href='https://data.jrc.ec.europa.eu/dataset/jrc-floods-floodmapgl_rp10y-tif'&gt;Flood hazard map of the World - 10-year return period - European Commission (europa.eu)&lt;/a&gt;.&lt;/p&gt;</t>
  </si>
  <si>
    <t>The flood extent layer indicates the inundated area of recurring floods within a return period depending on the EAP (for example 25-years) based on a Hydrodynamic model.&lt;br/&gt;&lt;br/&gt;Source link: The flood extent maps are developed under the NOHA project.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kneedown can be considered to have low hazard levels. Those with flood depths ranging from the knee to neckare considered to have medium hazard levels, and those covered with floods that are higher than the neckhave high hazard levels. However, since the flow velocity is also considered, areas that have shallow butfast-flowing flood waters may have a higher hazard level than that denoted by the height of the floodcovering it.</t>
  </si>
  <si>
    <t>This layer shows the inundated area of recurring floods within a 5-year return period based on a global hydrological model. The flood extent is shown in red in the map.&lt;br/&gt;&lt;br/&gt;&lt;strong&gt;Flood extent source&lt;/strong&gt;: : The flood extent maps compare six global flood hazard models and one local model. These models are CaMa-UT [Yamazaki D 2011], GLOFRIS [Winsemius H 2013], ECMWF [Pappenberge 2012], JRC [Dottori 2016], SSBN [Sampson 2015], CIMA-UNEP [UNISDR 2015] and local model ATKINS[2012].</t>
  </si>
  <si>
    <t>The flood vulnerability index is a composite index for the context of exposure to floods and the capacity to anticipate, cope with and recover from the impacts of floods. The National Society and Technical Working group selected the following criteria below:&lt;br/&gt;&lt;br/&gt;&lt;ul&gt;&lt;li&gt;18.8% age under 5&lt;/li&gt;&lt;li&gt;15.4% age over 65&lt;/li&gt;&lt;li&gt;18.2% poverty index&lt;/li&gt;&lt;li&gt;19.3% Gini Index&lt;/li&gt;&lt;li&gt;12.3% strong wall type&lt;/li&gt;&lt;li&gt;36.3%travel time to the nearest city&lt;/li&gt;&lt;li&gt;16.0% access to improved water sources&lt;/li&gt;&lt;/ul&gt;</t>
  </si>
  <si>
    <t>The flood vulnerability index is a composite index for the context of exposure to the hazard and the capacity to anticipate, cope with and recover from the impacts of floods. The vulnerability index is selected with the following criteria below: (including their weight in the total score)&lt;br/&gt;&lt;br/&gt;&lt;ul&gt;&lt;li&gt;20% Flood physical exposure.&lt;/li&gt;&lt;li&gt;20% Poverty: Poverty incidence&lt;/li&gt;&lt;li&gt;20% Gender: Female headed household&lt;/li&gt;&lt;li&gt;20% Age: Population below 5 years&lt;/li&gt;&lt;li&gt;20 % Disability: People with disability&lt;/li&gt;&lt;/ul&gt;</t>
  </si>
  <si>
    <t>The disaster vulnerability index is a composite index for the context of exposure to the hazard and the capacity to anticipate, cope with and recover from the impacts of floods. The National Society and Technical Working group selected the following criteria below: (including their weight in the total score)&lt;br/&gt;&lt;br/&gt;&lt;ul&gt;&lt;li&gt;20% Poverty: Poverty incidence&lt;/li&gt;&lt;li&gt;20% Gender: Female headed household&lt;/li&gt;&lt;li&gt;10% Age: Population below 8-years&lt;/li&gt;&lt;li&gt;10% Age: population 65+&lt;/li&gt;&lt;li&gt;10 % type of construction: permanent wall type&lt;/li&gt;&lt;li&gt;10 %type of construction: permanent roof type&lt;/li&gt;&lt;li&gt;20% Refugees legal status #of displaced person&lt;/li&gt;&lt;/ul&gt;</t>
  </si>
  <si>
    <t>This layer shows where river gauges are on the map. They are marked with blue drop pins with a river icon. Clicking on a pin opens a pop-up with information about the current water level in meters above sea level (mMSL), the water level is updated daily. Changes compared to 24 hours ago are shown in green for a decrease or red for an increase. The reference water level is the typical level for this station during this season.</t>
  </si>
  <si>
    <t>This layer shows the locations of the Global Flood Awareness System (GloFAS) stations. These stations are shown as drop pins with a trigger hazard icon on the map. The drop pins can be shown in &lt;strong&gt;navy&lt;/strong&gt; for below trigger threshold or &lt;strong&gt;purple&lt;/strong&gt; for above trigger threshold depending on the level of river discharge measured.&lt;br/&gt;The GloFAS forecast is used for the trigger. These forecasts are often used by the National Governmental Meteorological Services.&lt;br/&gt;&lt;br/&gt;GloFAS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model.&lt;br/&gt;&lt;br/&gt;Methodology presenting the GloFAS probability levels: Methodology presenting the GloFAS probability levels: The ECMWF-ENS meteorological forecast data contains a 51-member ensemble. The 75%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EAP).&lt;br/&gt;&lt;br/&gt;Source Link: &lt;a href='https://www.globalfloods.eu/'&gt;https://www.globalfloods.eu/&lt;/a&gt;</t>
  </si>
  <si>
    <t>This layer shows the locations of the Global Flood Awareness System (GloFAS) stations. These stations are shown as drop pins with a trigger hazard icon on the map. The drop pins can be shown in &lt;strong&gt;navy&lt;/strong&gt; for below trigger threshold or &lt;strong&gt;purple&lt;/strong&gt; for above trigger threshold depending on the level of river discharge measured.&lt;br/&gt;The GloFAS forecast is used for the trigger. These forecasts are often used by the National Governmental Meteorological Services.&lt;br/&gt;&lt;br/&gt;GloFAS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model.&lt;br/&gt;&lt;br/&gt;Methodology presenting the GloFAS probability levels: Methodology presenting the GloFAS probability levels: The ECMWF-ENS meteorological forecast data contains a 51-member ensemble. The 85%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EAP).&lt;br/&gt;&lt;br/&gt;Source Link: &lt;a href='https://www.globalfloods.eu/'&gt;https://www.globalfloods.eu/&lt;/a&gt;</t>
  </si>
  <si>
    <t>This layer shows the locations of the Global Flood Awareness System (GloFAS) stations. These stations are shown as drop pins with a trigger hazard icon on the map. The drop pins can be shown in &lt;strong&gt;navy&lt;/strong&gt; for below trigger threshold or &lt;strong&gt;purple&lt;/strong&gt; for above trigger threshold depending on the level of river discharge measured.&lt;br/&gt;The GloFAS forecast is used for the trigger. These forecasts are often used by the National Governmental Meteorological Services.&lt;br/&gt;&lt;br/&gt;GloFAS version 3.1 is a global integrated hydro-meteorological forecast- and monitoring system that delivers global ensemble river discharge forecasts (limited up to 6 days ahead in this layer) for the large river basins (greater than 1000 km2). The GloFAS 3.1 is based on the LISFLOOD hydrological model.&lt;br/&gt;&lt;br/&gt;Methodology presenting the GloFAS probability levels: Methodology presenting the GloFAS probability levels: The ECMWF-ENS meteorological forecast data contains a 51-member ensemble. The 60%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EAP).&lt;br/&gt;&lt;br/&gt;Source Link: &lt;a href='https://www.globalfloods.eu/'&gt;https://www.globalfloods.eu/&lt;/a&gt;</t>
  </si>
  <si>
    <t>This layer shows the locations of the Global Flood Awareness System (GloFAS) stations. These stations are shown as drop pins with a trigger hazard icon on the map. The drop pins can be shown in &lt;strong&gt;navy&lt;/strong&gt; for below trigger threshold or &lt;strong&gt;purple&lt;/strong&gt; for above trigger threshold depending on the level of river discharge measured.&lt;br/&gt;The GloFAS forecast is used for the trigger. These forecasts are often used by the National Governmental Meteorological Services.&lt;br/&gt;&lt;br/&gt;GloFAS version 3.1 is a global integrated hydro-meteorological forecast- and monitoring system that delivers global ensemble river discharge forecasts (limited up to 3 days ahead in this layer) for the large river basins. The GloFAS 3.1 is based on the LISFLOOD hydrological model.&lt;br/&gt;&lt;br/&gt;Methodology presenting the GloFAS probability levels: Methodology presenting the GloFAS probability levels: The ECMWF-ENS meteorological forecast data contains a 51-member ensemble. The 70%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EAP).&lt;br/&gt;&lt;br/&gt;Source Link: &lt;a href='https://www.globalfloods.eu/'&gt;https://www.globalfloods.eu/&lt;/a&gt;</t>
  </si>
  <si>
    <t>This layer shows the locations of the Global Flood Awareness System (GloFAS) stations. These stations are shown as drop pins with a trigger hazard icon on the map. The drop pins can be shown in &lt;strong&gt;navy&lt;/strong&gt; for below trigger threshold or &lt;strong&gt;purple&lt;/strong&gt; for above trigger threshold depending on the level of river discharge measured.&lt;br/&gt;The GloFAS forecast is used for the trigger. These forecasts are often used by the National Governmental Meteorological Services.&lt;br/&gt;&lt;br/&gt;GloFAS version 3.1 is a global integrated hydro-meteorological forecast and monitoring system that delivers global ensemble river discharge forecasts (limited up to 3 days ahead in this layer) for the large river basins. The GloFAS 3.1 is based on the LISFLOOD hydrological model.&lt;br/&gt;&lt;br/&gt;The methodology presenting the GloFAS probability levels: The ECMWF-ENS meteorological forecast data contains a 51-member ensemble. The 60% trigger-threshold discharge levels is presented as the 'trigger-alert' levels agreed on in the EAP. The probability is the percentage of the 51 ensemble members that predicts that the discharge is above the threshold. The administrative areas in the corresponding country are mapped to specific GloFAS Stations, and as such they determine which areas are triggered when the stations reach /exceed the trigger threshold value (for more information see the EAP in ‘about trigger’).&lt;br/&gt;&lt;br/&gt;&lt;strong&gt;Glofas stations source&lt;/strong&gt;: &lt;a href=‘https://www.globalfloods.eu/'&gt;https://www.globalfloods.eu/&lt;/a&gt;</t>
  </si>
  <si>
    <t>This layer shows the locations of the Global Flood Awareness System (GloFAS) stations. These stations are shown as drop pins with a trigger hazard icon on the map. The drop pins can be shown in &lt;strong&gt;navy&lt;/strong&gt; for below trigger threshold or &lt;strong&gt;purple&lt;/strong&gt; for above trigger threshold depending on the level of river discharge measured.&lt;br/&gt;The GloFAS forecast is used for the trigger. These forecasts are often used by the National Governmental Meteorological Services.&lt;br/&gt;&lt;br/&gt;GloFAS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model.&lt;br/&gt;&lt;br/&gt;Methodology presenting the GloFAS probability levels: Methodology presenting the GloFAS probability levels: The ECMWF-ENS meteorological forecast data contains a 51-member ensemble. The 60%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EAP).&lt;br/&gt;&lt;br/&gt;Source Link: &lt;a href='https://www.globalfloods.eu/'&gt;https://www.globalfloods.eu/&lt;/a&gt;</t>
  </si>
  <si>
    <t>This layer shows the locations of the Global Flood Awareness System (GloFAS) stations. These stations are shown as drop pins with a trigger hazard icon on the map. The drop pins can be shown in &lt;strong&gt;navy&lt;/strong&gt; for below trigger threshold, &lt;strong&gt;yellow&lt;/strong&gt; (minimal risk), &lt;strong&gt;orange&lt;/strong&gt; (medium risk) and &lt;strong&gt;purple&lt;/strong&gt; (above trigger threshold - trigger) depending on the level of river discharge measured.&lt;br/&gt;The GloFAS forecast is used for the trigger. These forecasts are often used by the National Governmental Meteorological Services.&lt;br/&gt;&lt;br/&gt;GloFAS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model.&lt;br/&gt;&lt;br/&gt;Methodology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EAP).&lt;br/&gt;&lt;br/&gt;Source Link: &lt;a href='https://www.globalfloods.eu/'&gt;https://www.globalfloods.eu/&lt;/a&gt;</t>
  </si>
  <si>
    <t>This layer represents the grassland. It is visualised in green on the map. The land use classes are based on GLOBCOVER Land Cover Classifications.&lt;br/&gt;&lt;br/&gt;Combined grassland; consists of two land-use types.&lt;ol&gt;&lt;li&gt;Mosaic forest or shrubland - 50-70% (forest/shrubland &amp; 20-50% grassland&lt;/li&gt;&lt;li&gt;Mosaic grassland - 50-70% grassland &amp; 20-50% forest or shrubland&lt;/li&gt;&lt;/ol&gt;&lt;br/&gt;Grassland source: © ESA 2010 and UCLouvain. Accompanied by a link to our ESA DUE GlobCover website: &lt;a href='http://due.esrin.esa.int/page_globcover.php'&gt;http://due.esrin.esa.int/page_globcover.php&lt;/a&gt;. Year: 2010</t>
  </si>
  <si>
    <t>This layer shows health sites in areas that are covered by this portal. Health sites are marked with a drop pin with an icon of a house with the letter H, clicking on the drop pin opens a pop up with information about the type of health site and its location..&lt;br/&gt;&lt;br/&gt;Source: &lt;a href='https://healthsites.io/'&gt;https://healthsites.io/&lt;a/&gt;</t>
  </si>
  <si>
    <t>This layer shows health sites in areas that are covered by this portal. Health sites are marked with a drop pin with an icon of a house with the letter H, clicking on the drop pin opens a pop up with information about the type of health site and its location.&lt;br/&gt;&lt;br/&gt;Source: &lt;a href='https://healthsites.io/'&gt;https://healthsites.io/&lt;a/&gt;</t>
  </si>
  <si>
    <t>This layer shows health sites in areas that are covered by this portal. Health sites are marked with a drop pin with an icon of a house with the letter H, clicking on the drop pin opens a pop up with information about the type of health site and its location.&lt;p&gt;&lt;strong&gt;Source link&lt;/strong&gt;: &lt;a href='https://healthsites.io/'&gt;https://healthsites.io/&lt;/a&gt;&lt;/p&gt;</t>
  </si>
  <si>
    <t>This layer shows health sites in areas that are covered by this portal. Health sites are marked with a drop pin with an icon of a house with the letter H, clicking on the drop pin opens a pop up with information about the type of health site and its location.&lt;br/&gt;&lt;br/&gt;Source: &lt;a href='https://healthsites.io/'&gt;https://healthsites.io/&lt;/a&gt;</t>
  </si>
  <si>
    <t>Total number of completely damaged houses as predicted by 510 typhoon impact prediction model.</t>
  </si>
  <si>
    <t>This layer represents the IPC (Integrated food security Phase Classification). It is visualised in shades of grey or purple on the map depending on if there is a trigger. IPC long forecast: Most likely food security outcomes -  the medium-term projection &lt;a href='https://fews.net/about/integrated-phase-classification'&gt;https://fews.net/about/integrated-phase-classification&lt;/a&gt;</t>
  </si>
  <si>
    <t>This layer represents the IPC (Integrated food security Phase Classification). It is visualised in shades of grey or purple on the map depending on if there is a trigger. IPC short forecast: Most likely food security outcomes -  the near-term projection &lt;a href='https://fews.net/about/integrated-phase-classification'&gt;https://fews.net/about/integrated-phase-classification&lt;/a&gt;</t>
  </si>
  <si>
    <t>Livestock body condition is one of the indicators monitored within the drought early warning system of NDMA as part of the production type of indicator. This layer presents the livestock body condition expressed as a score to describe the relative fatness of the herd. The score is ranging from extremely thin to extremely obese on a nine-point scale. The areas that are evaluated are the backbone, ribs, hips, pin bones, tailhead, and brisket&lt;br/&gt;&lt;br/&gt;Source: &lt;a href='https://www.ndma.go.ke/index.php/resource-center/national-drought-bulletin'&gt;National monthly Drought Update published by the National Drought Management Authority (NDMA)</t>
  </si>
  <si>
    <t>Malaria risk:Spatial limits of Plasmodium vivax malaria transmission (0-none 2- high)  &lt;a href='https://malariaatlas.org'&gt;https://malariaatlas.org&lt;/a&gt;</t>
  </si>
  <si>
    <t>Malaria suitability:Temperature suitability index for Plasmodium vivax transmission, 2010 &lt;a href='https://malariaatlas.org/research-project/accessibility-to-healthcare'&gt;https://malariaatlas.org/research-project/accessibility-to-healthcare&lt;/a&gt;</t>
  </si>
  <si>
    <t>Access to Health with vehicle: Estimated travel time (minutes) to the nearest healthcare facility, with motorized vehicle &lt;a href='https://malariaatlas.org/research-project/accessibility-to-healthcare'&gt;https://malariaatlas.org/research-project/accessibility-to-healthcare&lt;/a&gt;</t>
  </si>
  <si>
    <t>This indicator shows the total number of exposed buildings in the potentially flooded area, calculated based on the selected area.&lt;br/&gt;&lt;br/&gt;Source: OpenStreetMap</t>
  </si>
  <si>
    <t>This indicator shows the total length of exposed roads (in kilometers) in the potentially flooded area, calculated based on the selected area. The calculation includes all road types, which may exceed what is shown on the map layer.&lt;br/&gt;&lt;br/&gt;Source: OpenStreetMap</t>
  </si>
  <si>
    <t>This indicator shows the total number of exposed water points in the potentially flooded area, calculated based on the selected area.&lt;br/&gt;&lt;br/&gt;Source: &lt;a href='https://portal.mwater.co'&gt;mWater&lt;/a&gt;</t>
  </si>
  <si>
    <t>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t>
  </si>
  <si>
    <t>&lt;p&gt;Population data aggregated per administrative area.&lt;/p&gt;&lt;p&gt;&lt;strong&gt;Source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t>
  </si>
  <si>
    <t>&lt;p&gt;Population data aggregated per administrative area.&lt;/p&gt;&lt;p&gt;&lt;strong&gt;Source link:&lt;/strong&gt; peanutButter: An R package to produce rapid-response gridded population estimates from building footprints, version 1.0.0 version 1.0.0. Accessed 15-08-2022. WorldPop, University of Southampton. 2021. &amp;nbsp;&lt;a href='https://apps.worldpop.org/peanutButter/'&gt;https://apps.worldpop.org/peanutButter/&lt;/a&gt;&lt;/p&gt;</t>
  </si>
  <si>
    <t>The population data comes from the following source: High Resolution Settlement Layer (HRSL). Source imagery for HRSL © 2016 DigitalGlobe. Accessed 01-01-2020. Facebook Connectivity Lab and Center for International Earth Science Information Network - CIESIN - Columbia University. 2016.&lt;a href='https://www.ciesin.columbia.edu/data/hrsl/'&gt;https://www.ciesin.columbia.edu/data/hrsl/&lt;/a&gt;</t>
  </si>
  <si>
    <t>This layer shows the population’s location in the country, visualised in grey on the map.&lt;br/&gt;&lt;br/&gt;&lt;strong&gt;Population data source&lt;/strong&gt;: WorldPop (&lt;a href='https://www.worldpop.org/'&gt;https://www.worldpop.org/&lt;/a&gt; - School of Geography and Environmental Science, University of Southampton; Department of Geography and Geosciences, University of Louisville; Departement de Geographie, Universite de Namur) and Center for International Earth Science Information Network (CIESIN), Columbia University (2018).</t>
  </si>
  <si>
    <t>This layer shows the population. It is visualised in grey on the map. Population source: High Resolution Settlement Layer (HRSL). Source imagery for HRSL © 2016 DigitalGlobe. Accessed 01-01-2020. Facebook Connectivity Lab and Center for International Earth Science Information Network - CIESIN - Columbia University. 2016.&lt;a href='https://www.ciesin.columbia.edu/data/hrsl/'&gt;https://www.ciesin.columbia.edu/data/hrsl/&lt;/a&gt;</t>
  </si>
  <si>
    <t>&lt;p&gt;The population data comes from the following source: Worldpop data:&amp;nbsp;&lt;a href='https://www.worldpop.org/geodata/'&gt;https://www.worldpop.org/geodata/&lt;/a&gt;&lt;/p&gt; &lt;p&gt;Accessed 07-2020 The mapping approach is Pezzulo, C., Hornby, G., Sorichetta, A. et al. Sub-national mapping of population pyramids and dependency ratios in Africa and Asia. Sci Data 4, 170089 (2017). &lt;a ghref='https://doi.org/10.1038/sdata.2017.89'&gt;https://doi.org/10.1038/sdata.2017.89&lt;/a&gt;&lt;/p&gt;&lt;p&gt;&lt;br/&gt;&lt;/p&gt;</t>
  </si>
  <si>
    <t>This layer shows the estimated rounded number of people potentially exposed per geographic area. The estimate is calculated by determining the population living in the potential drought extant area.&lt;br/&gt;&lt;br/&gt;Source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t>
  </si>
  <si>
    <t>This layer shows the estimated rounded number of people potentially exposed per geographic area. The estimate is calculated by determining the population living in the potentially flooded area. &lt;br/&gt;&lt;br/&gt;Source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2016.&lt;/a&gt;&lt;br/&gt;&lt;br/&gt;Source (Flood Extent): The flood extent maps compare six global flood hazard models and one local model. These models are CaMa-UT [Yamazaki D 2011], GLOFRIS [Winsemius H 2013], ECMWF [Pappenberge 2012], JRC [Dottori 2016], SSBN [Sampson 2015], CIMA-UNEP [UNISDR 2015] and local model ATKINS[2012].</t>
  </si>
  <si>
    <t>This layer shows the estimated rounded number of people potentially exposed per geographic area. The estimate is calculated by determining the population living in the potential drought extant area.&lt;br/&gt;&lt;br/&gt;Source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2016.&lt;/a&gt;&lt;br/&gt;&lt;br/&gt;Source (Drought Extent): Based on the SPI3 and VCI3M forecast information: for example, see &lt;a href='http://www.ndma.go.ke/index.php/resource-center/early-warning-reports/send/3-taita-taveta/5771-taita-taveta-august-2020'&gt;August 2020 bulletin from Taita Taveta county.&lt;/a&gt;</t>
  </si>
  <si>
    <t>This layer shows the estimated rounded number of people potentially exposed per geographic area. The estimate is calculated by determining the population living in the potentially flooded area.&lt;br/&gt;&lt;br/&gt;Source (Population Data): &lt;a href='https://data.humdata.org/dataset/highresolutionpopulationdensitymaps-mwi'&gt;High Resolution Population Density Maps&lt;/a&gt;</t>
  </si>
  <si>
    <t>This layer shows the estimated rounded number of people potentially exposed per geographic area. The estimate is calculated by determining the population living in the potentially flooded area. &lt;br/&gt;&lt;br/&gt;Source (Population Data): &lt;a href='https://apps.worldpop.org/peanutButter'&gt;peanutButter: An R package to produce rapid-response gridded population estimates from building footprints, version 1.0.0 version 1.0.0. Accessed 15-08-2022. WorldPop, University of Southampton. 2021.&lt;/a&gt;&lt;br/&gt;&lt;br/&gt;Source (Flood Extent): The flood extent maps compare six global flood hazard models and one local model. These models are CaMa-UT [Yamazaki D 2011], GLOFRIS [Winsemius H 2013], ECMWF [Pappenberge 2012], JRC [Dottori 2016], SSBN [Sampson 2015], CIMA-UNEP [UNISDR 2015] and local model ATKINS[2012].</t>
  </si>
  <si>
    <t>This layer shows the estimated rounded number of people potentially exposed per geographic area. The estimate is calculated by determining the population living in the potentially flooded area. &lt;br/&gt;&lt;br/&gt;Source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2016.&lt;/a&gt;Source (Flood Extent): &lt;a href='https://noah.up.edu.ph'&gt;The flood extent maps are generated by the National Operational Assesment of Hazards (NOAH) project.&lt;/a&gt;&lt;br/&gt;&lt;br/&gt;The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t>
  </si>
  <si>
    <t>This layer shows the estimated rounded number of people potentially exposed per geographic area. The estimate is calculated by determining the population living in the potentially flooded area. &lt;br/&gt;&lt;br/&gt;Source (Population Data): &lt;a href='www.worldpop.org'&gt;WorldPop&lt;/a&gt; (School of Geography and Environmental Science, University of Southampton; Department of Geography and Geosciences, University of Louisville; Departement de Geographie, Universite de Namur) and Center for International Earth Science Information Network (CIESIN), Columbia University (2018).&lt;br/&gt;&lt;br/&gt;Source (Flood Extent): The flood extent maps compare six global flood hazard models and one local model. These models are CaMa-UT [Yamazaki D 2011], GLOFRIS [Winsemius H 2013], ECMWF [Pappenberge 2012], JRC [Dottori 2016], SSBN [Sampson 2015], CIMA-UNEP [UNISDR 2015] and local model ATKINS[2012].</t>
  </si>
  <si>
    <t>This layer shows the estimated rounded number of people potentially exposed per geographic area. The estimate is calculated by determining the population living in the potential drought extant area. &lt;br/&gt;&lt;br/&gt;Source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t>
  </si>
  <si>
    <t>This layer shows the estimated rounded number of people potentially exposed per geographic area. The estimate is calculated by determining the population living in the triggered .&lt;br/&gt;&lt;br/&gt;Source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t>
  </si>
  <si>
    <t>This layer shows the estimated rounded number of people potentially exposed per geographic area. The estimate is calculated by determining the population living in the potential drought extant area. .&lt;br/&gt;&lt;br/&gt;Source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t>
  </si>
  <si>
    <t>This layer shows the estimated rounded number of people potentially exposed per geographic area. The estimate is calculated by determining the population living in the potentially flooded area.&lt;br/&gt;&lt;br/&gt;Source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2016.&lt;/a&gt;&lt;br/&gt;&lt;br/&gt;Source (Flood Extent): The flood extent maps compare six global flood hazard models and one local model. These models are CaMa-UT [Yamazaki D 2011], GLOFRIS [Winsemius H 2013], ECMWF [Pappenberge 2012], JRC [Dottori 2016], SSBN [Sampson 2015], CIMA-UNEP [UNISDR 2015] and local model ATKINS[2012].</t>
  </si>
  <si>
    <t>This layer shows the estimated rounded number of people potentially exposed per geographic area. The estimate is calculated by determining the population living in the potential drought extant area.  &lt;br/&gt;&lt;br/&gt;Source (Population Data): &lt;a href='https://www.worldpop.org'&gt;Worldpop&lt;/a&gt;&lt;br/&gt;&lt;br/&gt;Source (Drought Alert Threshold): &lt;a href='https://www.cpc.ncep.noaa.gov/data/indices/3mth.nino34.91-20.ascii.txt'&gt;ENSO: Seasonal ERSSTv5 (1991-2020 base period) 3-month running average in Ni&amp;ntilde;o 3.4 (5oNorth-5oSouth) (170-120oWest)).&lt;/a&gt; and &lt;a href='https://www.chc.ucsb.edu/data/chirps'&gt;CHIRPS: Rainfall Estimates from Rain Gauge and Satellite Observations | Climate Hazards Center - UC Santa Barbara.&lt;/a&gt;&lt;br/&gt;&lt;br/&gt;Source (Crop Yield Data): &lt;a href='https://doi.org/10.1594/PANGAEA.909132'&gt;Izumi, Toshichika (2019): Global dataset of historical yields v1.2 and v1.3 aligned version. PANGAEA&lt;/a&gt;, Supplement to &lt;a href='https://doi.org/10.1038/s41597-020-0433-7'&gt;Iizumi, Toshichika; Sakai, T (2020): The global dataset of historical yields for major crops 1981&amp;ndash;2016. Scientific Data, 7(1)</t>
  </si>
  <si>
    <t>Percentage of people exposed is calculated by the population living in within the districts currently triggered. The number of people was derived from the below sources.&lt;br/&gt;&lt;br/&gt;Source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t>
  </si>
  <si>
    <t>Percentage of people exposed is calculated by the population living in the flood extent area within the districts currently triggered. The number of people and the flood extent are derived from the below sources.&lt;br/&gt;&lt;br/&gt;Source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2016.&lt;/a&gt;&lt;br/&gt;&lt;br/&gt;Source (Flood Extent): The flood extent maps compare six global flood hazard models and one local model. These models are CaMa-UT [Yamazaki D 2011], GLOFRIS [Winsemius H 2013], ECMWF [Pappenberge 2012], JRC [Dottori 2016], SSBN [Sampson 2015], CIMA-UNEP [UNISDR 2015] and local model ATKINS[2012].</t>
  </si>
  <si>
    <t>The percentage of people exposed is calculated by the population living in the flood extent area within the districts currently triggered. The number of people and the flood extent are derived from the below sources.&lt;br/&gt;&lt;br/&gt;Source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2016.&lt;/a&gt;&lt;br/&gt;&lt;br/&gt;Source (Flood Extent): The flood extent maps compare six global flood hazard models and one local model. These models are CaMa-UT [Yamazaki D 2011], GLOFRIS [Winsemius H 2013], ECMWF [Pappenberge 2012], JRC [Dottori 2016], SSBN [Sampson 2015], CIMA-UNEP [UNISDR 2015] and local model ATKINS[2012].</t>
  </si>
  <si>
    <t>The percentage of people exposed is calculated by the population living in the flood extent area within the districts currently triggered. The number of people and the flood extent are derived from the below sources.&lt;br/&gt;&lt;br/&gt;Source (Population Data): &lt;a href='https://apps.worldpop.org/peanutButter'&gt;peanutButter: An R package to produce rapid-response gridded population estimates from building footprints, version 1.0.0 version 1.0.0. Accessed 15-08-2022. WorldPop, University of Southampton. 2021.&lt;/a&gt;&lt;br/&gt;&lt;br/&gt;Source (Flood Extent): &lt;a href='https://data.jrc.ec.europa.eu/dataset/jrc-floods-floodmapgl_rp10y-tif'&gt;Flood hazard map of the World - 10-year return period. European Commission, Joint Research Centre (JRC). 2016.&lt;/a&gt;</t>
  </si>
  <si>
    <t>The percentage of people exposed is calculated by the population living in the flood extent area within the manucipality currently triggered. The number of people and the flood extent are derived from the below sources.&lt;br/&gt;&lt;br/&gt;Source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2016.&lt;/a&gt;&lt;br/&gt;&lt;br/&gt;Source (Flood Extent): &lt;a href='https://noah.up.edu.ph'&gt;The flood extent maps are generated by the National Operational Assesment of Hazards (NOAH) project.&lt;/a&gt;&lt;br/&gt;&lt;br/&gt;The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t>
  </si>
  <si>
    <t>This layer shows the exposed population by percentage in the triggered areas, It is visualised in shades of purple that are represented in the legend on the bottom left corner of the map when the layer is selected. The percentage of people exposed is the proportion of the exposed population  In the triggered area out of the total population of the triggered area.&lt;br/&gt;&lt;br/&gt;Source (Population Data): &lt;a href='www.worldpop.org'&gt;WorldPop&lt;/a&gt; (School of Geography and Environmental Science, University of Southampton; Department of Geography and Geosciences, University of Louisville; Departement de Geographie, Universite de Namur) and Center for International Earth Science Information Network (CIESIN), Columbia University (2018).&lt;br/&gt;&lt;br/&gt;Source (Flood Extent): The flood extent maps compare six global flood hazard models and one local model. These models are CaMa-UT [Yamazaki D 2011], GLOFRIS [Winsemius H 2013], ECMWF [Pappenberge 2012], JRC [Dottori 2016], SSBN [Sampson 2015], CIMA-UNEP [UNISDR 2015] and local model ATKINS[2012].</t>
  </si>
  <si>
    <t>Percentage of people over 65 years old.&lt;br/&gt;&lt;br/&gt;Source (Population Data): &lt;a href='https://unstats.un.org/unsd/demographic/sources/census/wphc/Uganda/UGA-2016-05-23.pdf'&gt;National Population and Housing Census 2014&lt;/a&gt;</t>
  </si>
  <si>
    <t>Under age: vulnerable population group Ethiopia: High Resolution Population Density Maps + Demographic Estimates.&lt;br/&gt;&lt;br/&gt;Source (Population Data): &lt;a href='https://data.humdata.org/dataset/ethiopia-high-resolution-population-density-maps-demographic-estimates'&gt;Ethiopia: High Resolution Population Density Maps + Demographic Estimates&lt;/a&gt;</t>
  </si>
  <si>
    <t>Percentage of people under 8 years old.&lt;br/&gt;&lt;br/&gt;Source (Population Data): &lt;a href='https://unstats.un.org/unsd/demographic/sources/census/wphc/Uganda/UGA-2016-05-23.pdf'&gt;National Population and Housing Census 2014&lt;/a&gt;</t>
  </si>
  <si>
    <t>Population data is aggregated per administrative area.&lt;br/&gt;&lt;br/&gt;Source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t>
  </si>
  <si>
    <t>Population data aggregated per administrative area.&lt;br/&gt;&lt;br/&gt;Source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2016.&lt;/a&gt;&lt;/p&gt;</t>
  </si>
  <si>
    <t>Population data aggregated per administrative area.&lt;br/&gt;&lt;br/&gt;Source (Population Data): &lt;a href='https://apps.worldpop.org/peanutButter'&gt;peanutButter: An R package to produce rapid-response gridded population estimates from building footprints, version 1.0.0 version 1.0.0. Accessed 15-08-2022. WorldPop, University of Southampton. 2021.&lt;/a&gt;</t>
  </si>
  <si>
    <t>This layer shows the total population in the triggered areas, It is visualised in shades of purple that are represented in the legend on the bottom left corner of the map when the layer is selected.The population data is aggregated from the administrative areas.&lt;br/&gt;&lt;br/&gt;Source (Population Data): &lt;a href='www.worldpop.org'&gt;WorldPop&lt;/a&gt; (School of Geography and Environmental Science, University of Southampton; Department of Geography and Geosciences, University of Louisville; Departement de Geographie, Universite de Namur) and Center for International Earth Science Information Network (CIESIN), Columbia University (2018).</t>
  </si>
  <si>
    <t>This layer shows the total population. It is visualised in shades of grey or purple on the map depending on if there is a trigger. The population data is aggregated per administrative area.&lt;br/&gt;&lt;br/&gt;Source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t>
  </si>
  <si>
    <t>Population data is aggregated per administrative area.&lt;br/&gt;Source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t>
  </si>
  <si>
    <t>Population data is aggregated per administrative area.&lt;br/&gt;&lt;br/&gt;Source (Population Data): &lt;a href='https://www.worldpop.org'&gt;WorldPop&lt;/a&gt; Estimates of total number of people per grid square broken down by gender and age groupings.&lt;br/&gt;&lt;br/&gt;Accessed 07-2020 The mapping approach is Pezzulo, C. et al. Sub-national mapping of population pyramids and dependency ratios in Africa and Asia. Sci. Data 4:170089 doi:10.1038/sdata.2017.89 (2017)</t>
  </si>
  <si>
    <t>Elderly: vulnerable population group &lt;a href='https://data.humdata.org/dataset/ethiopia-high-resolution-population-density-maps-demographic-estimates'&gt;Ethiopia: High Resolution Population Density Maps + Demographic Estimates&lt;/a&gt;</t>
  </si>
  <si>
    <t>Potential cases under 5. Vulnerable population group Ethiopia: High Resolution Population Density Maps + Demographic Estimates.&lt;br/&gt;&lt;br/&gt;Source (Population Data): &lt;a href='https://data.humdata.org/dataset/ethiopia-high-resolution-population-density-maps-demographic-estimates'&gt;Ethiopia: High Resolution Population Density Maps + Demographic Estimates&lt;/a&gt;</t>
  </si>
  <si>
    <t>Poverty Incidence is defined by the Multidiemensional Poverty Index and a $2 a day threshold. The layer gives an estimate of people living in poverty.&lt;br/&gt;&lt;br/&gt;Source: Tatem AJ, Gething PW, Bhatt S, Weiss D and Pezzulo C (2013) Pilot high resolution poverty maps, University of Southampton/Oxford. DOI: 10.5258/SOTON/WP00285. Year: 2010</t>
  </si>
  <si>
    <t>Probability for a municipality being with in 50km of the forecasted typhoon track.&lt;br/&gt;&lt;br/&gt;Source (Typhoon Forecast): ECMWF</t>
  </si>
  <si>
    <t>24 hour precipitation total extracted from forecast issued by The Weather Prediction Center (WPC) of National Atmospheric Administration, NOAA.</t>
  </si>
  <si>
    <t>&lt;p&gt;The rainfall extent layer is a dynamic layer that updates every time the model runs (once a day).&lt;br/&gt;It’s visualised as squares on the map in a gradient of yellow (low) to red (high) depending on the intensity.&lt;/p&gt;&lt;p&gt;The layer shows the amount of forecasted 1-day cumulative precipitation over the area of interest.&lt;/p&gt;&lt;p&gt;The rainfall forecast is sourced from the European Centre for Medium-Range Weather Forecasts (ECMWF) through the Norwegian Meteorological Institute API (METNO).&lt;br/&gt;This is a global model that provides weather forecasts up to 3 days in advance, with a granularity of 1 hour.&lt;/p&gt;</t>
  </si>
  <si>
    <t>The rainfall map layer indicates the seasonal forecasting rainfall data for the floods within a return period depending on the EAP (for example 20-years) based on a global hydrological model.&lt;br/&gt;&lt;br/&gt;For the legend see &lt;a href='https://www.icpac.net/seasonal-forecast/'&gt;https://www.icpac.net/seasonal-forecast/&lt;/a&gt;&lt;br/&gt;&lt;br/&gt;Source link: The flood extent maps compare six global flood hazard models and one local model. These models are CaMa-UT [Yamazaki D 2011], GLOFRIS [Winsemius H 2013], ECMWF [Pappenberge 2012], JRC [Dottori 2016], SSBN [Sampson 2015], CIMA-UNEP [UNISDR 2015] and local model ATKINS[2012].</t>
  </si>
  <si>
    <t>This layer shows a dynamic rainfall probability forecast for the (first) month of the selected timeline button. It is updated monthly with the model run. It is visualised in yellow (low) to red (high) gradient on the map. The rainfall map layer indicates the probability for below average rainfall based on SEAS5 seasonal forecasting rainfall data from ECMWF.&lt;br/&gt;&lt;br/&gt;For the legend see &lt;a href='https://www.icpac.net/seasonal-forecast/'&gt;https://www.icpac.net/seasonal-forecast/&lt;/a&gt;&lt;br/&gt;&lt;br/&gt; Source link:  &lt;a ghref='https://www.ecmwf.int/en/forecasts/datasets'&gt;SEAS5 Seasonal Forecasts&lt;/a&gt;</t>
  </si>
  <si>
    <t>This layer represents the locations of the local branches, the source of this data comes from the National Society and may need updating.&lt;br/&gt;&lt;br/&gt;Source link: Ethiopia Red Cross Society (ERCS). Year: 2020.</t>
  </si>
  <si>
    <t>&lt;p&gt;This layer represents the locations of the local branches, the source of this data comes from the National Society and may need updating.&lt;/p&gt;&lt;p&gt;&lt;strong&gt;Source link:&lt;/strong&gt; Kenya Red Cross Society (KRCS).&amp;nbsp;&lt;/p&gt;&lt;p&gt;&lt;strong&gt;Latest updated:&lt;/strong&gt; 2020.&lt;/p&gt;</t>
  </si>
  <si>
    <t>This layer represents the locations of the local branches. It is visualised as drop pins with a Red Cross icon. The source of this data comes from the National Society and may need updating.&lt;br/&gt;&lt;br/&gt;Source link: Uganda Red Cross Society (URCS). Year: 2020.</t>
  </si>
  <si>
    <t>This layer represents the locations of the local branches, the source of this data comes from the National Society and may need updating.&lt;br/&gt;&lt;br/&gt;Source link: Uganda Red Cross Society (URCS). Year: 2020.</t>
  </si>
  <si>
    <t>This layer represents the locations of the local branches, the source of this data comes from the National Society and may need updating.&lt;br/&gt;&lt;br/&gt;Source link: Zambia Red Cross Society (ZRCS). Year: 2020.</t>
  </si>
  <si>
    <t>This layer represents the locations of the local branches, the source of this data comes from the National Society and may need updating.&lt;br/&gt;&lt;br/&gt;Source link Zimbabwe: ZRCS last updated July 2021 at provincial level.</t>
  </si>
  <si>
    <t xml:space="preserve"> The rice area map are absed on Philippine Rice Information System (PRISM) data.&lt;br/&gt;&lt;br/&gt;Source Link: PRISM website: &lt;a href='https://prism.philrice.gov.ph/dataproducts/'&gt;https://prism.philrice.gov.ph/dataproducts/&lt;/a&gt; This data is based on the Philippine Rice Information System (PRISM) project which primarily aims to establish a nationwide information system on rice that provide information on rice areas and yield at a particular location and time, and information on factors that are affecting the yield. </t>
  </si>
  <si>
    <t>This layer shows the main rivers used in the flash flood model.&lt;br/&gt;&lt;br/&gt;Source: OpenStreetMap</t>
  </si>
  <si>
    <t>This layer shows roads in areas that are covered in this flash floods portal. Each road is marked a line. Roads marked with a green line means it is outside the predicted flash flood extent area and are therefore safe. Roads marked with a red line means it is inside the predicted flash flood extent area and are therefore exposed. This layer only shows the main roads, which is different from the indicator in the middle column.&lt;br/&gt;&lt;br/&gt;Source: OpenStreetMap</t>
  </si>
  <si>
    <t>Number of exposed small ruminants (sheep and goats) is calculated by the small ruminants per province within the droughts alert threshold reached area currently triggered. Livestock numbers small ruminants exists of the number of small ruminants multiplied with the Livestock unit (LSU): 0.1 to aggregate livestock from various species  (as reference unit 1.0, which is the grazing equivalent of one adult dairy cow producing 3000 kg of milk annually, without additional concentrated foodstuffs).&lt;br/&gt;&lt;br/&gt;Source: Number of small ruminants (sheep and goats) mentioned within the 2nd round crop- and livestock assessment report 2020/2021 season. Published: 21st of April 2021.&lt;br/&gt;&lt;br/&gt;Source (Assessment): &lt;a href='https://fscluster.org/zimbabwe/document/second-round-crop-and-livestock-0'&gt;SECOND ROUND CROP AND LIVESTOCK ASSESSMENT REPORT 2020/2021 SEASON&lt;/a&gt;</t>
  </si>
  <si>
    <t>Total number of housing units in each municipality.</t>
  </si>
  <si>
    <t>Predicted travel time (minutes) to nearest city &lt;a href='https://malariaatlas.org/research-project/accessibility-to-healthcare'&gt;https://malariaatlas.org/research-project/accessibility-to-healthcare&lt;/a&gt;</t>
  </si>
  <si>
    <t>&lt;p&gt;Forecasted track of the Typhoon event. The source for this forecast data is ECMWF.&lt;/p&gt;&lt;br/&gt;&lt;p&gt;&lt;strong&gt;Trackpoint legend:&lt;/strong&gt;&lt;/p&gt;&lt;ul&gt;&lt;li&gt;&lt;strong&gt;Circle with typhoon icon&lt;/strong&gt; shows the latest location of the typhoon&lt;/li&gt;&lt;li&gt;&lt;strong&gt;Circle with additional border&lt;/strong&gt; shows the point of first landfall (or - if no landfall - the point closest to land). The calculated lead time of the event is based on this point.&lt;/li&gt;&lt;li&gt;&lt;strong&gt;Full color circle&lt;/strong&gt; shows where the typhoon has already passed&lt;/li&gt;&lt;li&gt;&lt;strong&gt;Transparent dashed circle&lt;/strong&gt; shows the future predicted path of the typhoon&lt;/li&gt;&lt;/ul&gt;</t>
  </si>
  <si>
    <t>The Vegetation condition is one of the indicators monitored within the drought early warning system of NDMA as part of the biophysical type of indicator. This layer presents the Vegetation Condition Index VCI3M (3-month averaged VCI) as off. The VCI values return a drought category presented below with the corresponding thresholds.&lt;br/&gt;&lt;br/&gt;&lt;ul&gt;&lt;li&gt;&amp;gt;= 50 Vegetation greenness above normal&lt;/li&gt;&lt;li&gt;&amp;gt;= 35 - &amp;lt;50 Normal vegetation greenness&lt;/li&gt;&lt;li&gt;&amp;gt;=20 - &amp;lt;35 Moderate vegetation deficit&lt;/li&gt;&lt;li&gt;&amp;gt;=10 - &amp;lt;20 Severe vegetation deficit&lt;/li&gt;&lt;li&gt;&amp;lt;10 Extreme vegetation deficit&lt;/li&gt;&lt;/ul&gt;&lt;br/&gt;&lt;br/&gt;Once the VCI3M goes below a threshold of 35, the NDMA triggers a rapid food security assessment and has access to the National Drought Contingency Fund in order to implement its preparedness strategies and contingency plans.&lt;br/&gt;&lt;br/&gt;Source: &lt;a href='https://www.ndma.go.ke/index.php/resource-center/national-drought-bulletin'&gt;National monthly Drought Update published by the National Drought Management Authority (NDMA)&lt;/a&gt;</t>
  </si>
  <si>
    <t>This layer shows the vulnerability index. It is visualised in shades of grey or purple in the map depending on if there is a trigger. The vulnerability index is a copy of the 'flood vulnerabilty index' used in the IBF Floods portal. It is a composite index for the context of exposure to the hazard and the capacity to anticipate, cope with and recover from the impacts. The National Society and Technical Working group selected the following criteria below: (including their weight in the total score)&lt;ul&gt;&lt;li&gt;20% Poverty: Poverty incidence&lt;/li&gt;&lt;li&gt;20% Gender: Female-headed household&lt;/li&gt;&lt;li&gt;10% Age: Population below 8-years&lt;/li&gt;&lt;li&gt;10% Age: population 65+,&lt;/li&gt;&lt;li&gt;10 % type of construction: permanent wall type&lt;/li&gt;&lt;li&gt;10 %type of construction: permanent roof type&lt;/li&gt;&lt;li&gt;20% Refugees legal status #of displaced person&lt;/li&gt;&lt;/ul&gt;&lt;br/&gt;For further information please refer to the EAP. For sources of the components, see the source layers in the IBF floods portal.</t>
  </si>
  <si>
    <t>Pantawid Pamilya Beneficiary_Households by Municipality.&lt;br/&gt;&lt;br/&gt;Source: DSWD, NATIONAL HOUSEHOLD TARGETING OFFICE.&lt;br/&gt;&lt;br/&gt;Source: &lt;a href='https://data.humdata.org/showcase/philippines-pre-disaster-indicators-dashboard'&gt;Pre-disaster Indicators Dashboard&lt;/a&gt; This dataset has been generated by combining PSGC and 4Ps data from DSWDOngoing (updated regularly).</t>
  </si>
  <si>
    <t>Calculated based on the Pantawid Pamilya Beneficiary Households by Municipality.&lt;br/&gt;&lt;br/&gt;Source: DSWD, NATIONAL HOUSEHOLD TARGETING OFFICE.</t>
  </si>
  <si>
    <t>Roof and Wall types by Municipality. Data source DSWD, NATIONAL HOUSEHOLD TARGETING OFFICE.&lt;br/&gt;&lt;br/&gt;Source Link: HDX : &lt;a href='https://data.humdata.org/showcase/philippines-pre-disaster-indicators-dashboard'&gt;https://data.humdata.org/showcase/philippines-pre-disaster-indicators-dashboard&lt;/a&gt; This dataset has been generated by combining PSGC and 4Ps data from DSWDOngoing (updated regularly)</t>
  </si>
  <si>
    <t>&lt;a href='https://data.humdata.org/showcase/philippines-pre-disaster-indicators-dashboard'&gt;https://data.humdata.org/showcase/philippines-pre-disaster-indicators-dashboard&lt;/a&gt; This dataset has been generated by combining PSGC and 4Ps data from DSWD.</t>
  </si>
  <si>
    <t>Percentage of households with permanent wall materials; percentage of buildings with (partly) concrete or brick walls.&lt;br/&gt;&lt;br/&gt;Source (Population Data): &lt;a href='https://unstats.un.org/unsd/demographic/sources/census/wphc/Uganda/UGA-2016-05-23.pdf'&gt;National Population and Housing Census 2014&lt;/a&gt;</t>
  </si>
  <si>
    <t>Number and location of functioning waterpoints accessible for people (Borehole, Protected Spring, Protected Shallow Well, Rainwater Harvesting, Sand or Sub-surface Dam, Spring, Surface Water, Undefined Shallow Well, Undefined Well, Unprotected Shallow Well).&lt;br/&gt;&lt;br/&gt;Source: &lt;a href='https://www.waterpointdata.org/water-point-data'&gt;https://www.waterpointdata.org/water-point-data&lt;/a&gt;</t>
  </si>
  <si>
    <t>Number and location of functioning waterpoints accessible for people (Borehole, Protected Spring, Protected Shallow Well, Rainwater Harvesting, Sand or Sub-surface Dam, Spring, Surface Water, Undefined Shallow Well, Undefined Well, Unprotected Shallow Well).&lt;br/&gt;&lt;br/&gt;Source Link: &lt;a href='https://www.waterpointdata.org/water-point-data'&gt;https://www.waterpointdata.org/water-point-data&lt;/a&gt;</t>
  </si>
  <si>
    <t>Forecasted 1 minute average maximum wind speed in kilometers per hour for each municipality during the duration of the typhoon event.&lt;br/&gt;&lt;br/&gt;Source (Typhoon Forecast): ECMWF</t>
  </si>
  <si>
    <t>This layer shows health sites in areas that are covered by this flash floods portal. Health sites that are marked with a blue indicator means that they are outside of the predicted flash flood extent area and are therefore safe. Health sites that are marked with a red indicator means that they are inside of the predicted flash flood extent area and are therefore exposed.&lt;br/&gt;&lt;br/&gt;Source: Malawi's Ministry of Health, publicly available at &lt;a href="https://zipatala.health.gov.mw/facilities"&gt;https://zipatala.health.gov.mw/facilities&lt;/a&gt;.</t>
  </si>
  <si>
    <t>This indicator shows the total number of exposed health sites in the potentially flooded area, calculated based on the selected area.&lt;br/&gt;&lt;br/&gt;Source health sites: Malawi's Ministry of Health, publicly available at &lt;a href="https://zipatala.health.gov.mw/facilities"&gt;https://zipatala.health.gov.mw/facilities&lt;/a&gt;.</t>
  </si>
  <si>
    <t>This indicator shows the total number of school buildings in the potentially flooded area, calculated based on the selected area.&lt;br/&gt;&lt;br/&gt;Source schools: Provided by Unicef Malawi.</t>
  </si>
  <si>
    <t>This layer shows schools in areas that are covered in this flash floods portal. Schools that are marked with a blue indicator means that they are outside the predicted flash flood extent area and are therefore safe. Schools that are marked with a red indicator means that they are inside of the predicted flash flood extent area and are therefore exposed.&lt;br/&gt;&lt;br/&gt;Source: Provided by Unicef Malawi.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</si>
</sst>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5">
    <fill>
      <patternFill patternType="none"/>
    </fill>
    <fill>
      <patternFill patternType="gray125"/>
    </fill>
    <fill>
      <patternFill patternType="solid">
        <fgColor theme="4" tint="0.59999389629810485"/>
        <bgColor indexed="64"/>
      </patternFill>
    </fill>
    <fill>
      <patternFill patternType="solid">
        <fgColor theme="9" tint="0.59999389629810485"/>
        <bgColor indexed="64"/>
      </patternFill>
    </fill>
    <fill>
      <patternFill patternType="solid">
        <fgColor theme="0" tint="-0.14999847407452621"/>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15">
    <xf numFmtId="0" fontId="0" fillId="0" borderId="0" xfId="0"/>
    <xf numFmtId="0" fontId="1" fillId="0" borderId="0" xfId="0" applyFont="1"/>
    <xf numFmtId="0" fontId="1" fillId="3" borderId="1" xfId="0" applyFont="1" applyFill="1" applyBorder="1" applyAlignment="1" applyProtection="1">
      <alignment wrapText="1"/>
      <protection locked="0"/>
    </xf>
    <xf numFmtId="0" fontId="0" fillId="3" borderId="1" xfId="0" applyFill="1" applyBorder="1" applyAlignment="1" applyProtection="1">
      <alignment wrapText="1"/>
      <protection locked="0"/>
    </xf>
    <xf numFmtId="0" fontId="0" fillId="2" borderId="1" xfId="0" applyFill="1" applyBorder="1"/>
    <xf numFmtId="0" fontId="0" fillId="2" borderId="2" xfId="0" applyFill="1" applyBorder="1"/>
    <xf numFmtId="0" fontId="0" fillId="2" borderId="0" xfId="0" applyFill="1"/>
    <xf numFmtId="0" fontId="1" fillId="4" borderId="1" xfId="0" applyFont="1" applyFill="1" applyBorder="1"/>
    <xf numFmtId="0" fontId="0" fillId="4" borderId="1" xfId="0" applyFill="1" applyBorder="1"/>
    <xf numFmtId="14" fontId="0" fillId="4" borderId="1" xfId="0" applyNumberFormat="1" applyFill="1" applyBorder="1"/>
    <xf numFmtId="0" fontId="0" fillId="4" borderId="0" xfId="0" applyFill="1"/>
    <xf numFmtId="0" fontId="0" fillId="3" borderId="0" xfId="0" applyFill="1" applyAlignment="1" applyProtection="1">
      <alignment wrapText="1"/>
      <protection locked="0"/>
    </xf>
    <xf numFmtId="0" fontId="1" fillId="2" borderId="1" xfId="0" applyFont="1" applyFill="1" applyBorder="1" applyProtection="1">
      <protection locked="0"/>
    </xf>
    <xf numFmtId="0" fontId="0" fillId="4" borderId="3" xfId="0" applyFill="1" applyBorder="1"/>
    <xf numFmtId="0" fontId="0" fillId="4" borderId="4" xfId="0"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D31E7F-BFF5-4ADE-901A-4F6BC662C23D}">
  <dimension ref="A1:P400"/>
  <sheetViews>
    <sheetView tabSelected="1" topLeftCell="C1" zoomScale="85" zoomScaleNormal="85" workbookViewId="0">
      <pane ySplit="1" topLeftCell="A2" activePane="bottomLeft" state="frozen"/>
      <selection pane="bottomLeft" activeCell="C1" sqref="C1"/>
    </sheetView>
  </sheetViews>
  <sheetFormatPr defaultRowHeight="14.4" x14ac:dyDescent="0.55000000000000004"/>
  <cols>
    <col min="1" max="1" width="18.3125" style="6" bestFit="1" customWidth="1"/>
    <col min="2" max="2" width="28.05078125" style="6" bestFit="1" customWidth="1"/>
    <col min="3" max="4" width="14.5234375" style="6" customWidth="1"/>
    <col min="5" max="5" width="102" style="11" customWidth="1"/>
    <col min="6" max="6" width="11" style="10" hidden="1" customWidth="1"/>
    <col min="7" max="7" width="13.3125" style="10" hidden="1" customWidth="1"/>
    <col min="8" max="9" width="22" style="10" hidden="1" customWidth="1"/>
    <col min="10" max="10" width="35.05078125" style="8" hidden="1" customWidth="1"/>
    <col min="11" max="11" width="35.05078125" style="14" hidden="1" customWidth="1"/>
    <col min="12" max="16" width="9" style="10" hidden="1" customWidth="1"/>
    <col min="106" max="106" width="93.05078125" customWidth="1"/>
  </cols>
  <sheetData>
    <row r="1" spans="1:16" x14ac:dyDescent="0.55000000000000004">
      <c r="A1" s="12" t="s">
        <v>0</v>
      </c>
      <c r="B1" s="12" t="s">
        <v>1</v>
      </c>
      <c r="C1" s="12" t="s">
        <v>2</v>
      </c>
      <c r="D1" s="12" t="s">
        <v>104</v>
      </c>
      <c r="E1" s="2" t="s">
        <v>3</v>
      </c>
      <c r="F1" s="7"/>
      <c r="G1" s="8"/>
      <c r="H1" s="8"/>
      <c r="I1" s="13"/>
      <c r="L1" s="14"/>
      <c r="M1" s="8"/>
      <c r="N1" s="8"/>
      <c r="O1" s="8"/>
      <c r="P1" s="8"/>
    </row>
    <row r="2" spans="1:16" ht="86.4" x14ac:dyDescent="0.55000000000000004">
      <c r="A2" s="4" t="s">
        <v>83</v>
      </c>
      <c r="B2" s="4" t="s">
        <v>121</v>
      </c>
      <c r="C2" s="4" t="s">
        <v>14</v>
      </c>
      <c r="D2" s="4" t="s">
        <v>109</v>
      </c>
      <c r="E2" s="3" t="s">
        <v>147</v>
      </c>
      <c r="F2" s="9" t="str">
        <f t="shared" ref="F2" si="0">IF(A1="section","{","")</f>
        <v>{</v>
      </c>
      <c r="G2" s="8" t="str">
        <f t="shared" ref="G2" si="1">IF(A2=A1,"",""""&amp;A2&amp;""": {")</f>
        <v>"layers-section": {</v>
      </c>
      <c r="H2" s="8" t="str">
        <f t="shared" ref="H2" si="2">IF(B2=B1,"",""""&amp;B2&amp;""": {")</f>
        <v>"affected_population": {</v>
      </c>
      <c r="I2" s="13" t="str">
        <f t="shared" ref="I2" si="3">IF(AND(B2=B1,C2=C1),"",""""&amp;C2&amp;""": {")</f>
        <v>"PHL": {</v>
      </c>
      <c r="J2" s="8" t="str">
        <f t="shared" ref="J2" si="4">""""&amp;D2&amp;""": """&amp;SUBSTITUTE(E2,"""","'")&amp;""""</f>
        <v>"typhoon": "This layer shows the estimated rounded number of people potentially exposed per geographic area based on the predicted number of completely damaged houses, which is derived from the typhoon impact predicting model. To derive a methodology to estimate the number of affected people from a predicted number of completely damaged houses, we performed a log fit between the number of completely damaged houses and the number of affected people for past typhoon events using data derived from DROMIC reports. To estimate potential number of affected population this formula is applied to the predicted number of damaged houses."</v>
      </c>
      <c r="K2" s="14" t="str">
        <f t="shared" ref="K2" si="5">IF(AND(B3=B2,C3=C2),",","}")</f>
        <v>}</v>
      </c>
      <c r="L2" s="8" t="str">
        <f t="shared" ref="L2" si="6">IF(NOT(B2=B3),"}",IF(C2=C3,"",","))</f>
        <v>}</v>
      </c>
      <c r="M2" s="8" t="str">
        <f t="shared" ref="M2" si="7">IF(B2=B3,"",IF(A2=A3,",",""))</f>
        <v>,</v>
      </c>
      <c r="N2" s="8" t="str">
        <f t="shared" ref="N2" si="8">IF(A3=A2,"",IF(A3="","}","},"))</f>
        <v/>
      </c>
      <c r="O2" s="8" t="str">
        <f t="shared" ref="O2" si="9">IF(A3="","}","")</f>
        <v/>
      </c>
      <c r="P2" s="8" t="str">
        <f t="shared" ref="P2" si="10">IF(A2="","",F2&amp;G2&amp;H2&amp;I2&amp;J2&amp;K2&amp;L2&amp;M2&amp;N2&amp;O2)</f>
        <v>{"layers-section": {"affected_population": {"PHL": {"typhoon": "This layer shows the estimated rounded number of people potentially exposed per geographic area based on the predicted number of completely damaged houses, which is derived from the typhoon impact predicting model. To derive a methodology to estimate the number of affected people from a predicted number of completely damaged houses, we performed a log fit between the number of completely damaged houses and the number of affected people for past typhoon events using data derived from DROMIC reports. To estimate potential number of affected population this formula is applied to the predicted number of damaged houses."}},</v>
      </c>
    </row>
    <row r="3" spans="1:16" ht="86.4" x14ac:dyDescent="0.55000000000000004">
      <c r="A3" s="4" t="s">
        <v>83</v>
      </c>
      <c r="B3" s="4" t="s">
        <v>55</v>
      </c>
      <c r="C3" s="4" t="s">
        <v>15</v>
      </c>
      <c r="D3" s="4" t="s">
        <v>106</v>
      </c>
      <c r="E3" s="3" t="s">
        <v>130</v>
      </c>
      <c r="F3" s="9" t="str">
        <f t="shared" ref="F3:F66" si="11">IF(A2="section","{","")</f>
        <v/>
      </c>
      <c r="G3" s="8" t="str">
        <f t="shared" ref="G3:G66" si="12">IF(A3=A2,"",""""&amp;A3&amp;""": {")</f>
        <v/>
      </c>
      <c r="H3" s="8" t="str">
        <f t="shared" ref="H3:H66" si="13">IF(B3=B2,"",""""&amp;B3&amp;""": {")</f>
        <v>"alert_threshold": {</v>
      </c>
      <c r="I3" s="13" t="str">
        <f t="shared" ref="I3:I66" si="14">IF(AND(B3=B2,C3=C2),"",""""&amp;C3&amp;""": {")</f>
        <v>"ETH": {</v>
      </c>
      <c r="J3" s="8" t="str">
        <f t="shared" ref="J3:J66" si="15">""""&amp;D3&amp;""": """&amp;SUBSTITUTE(E3,"""","'")&amp;""""</f>
        <v>"drought": "Rainfall forecast based on NMA/ICPAC will be used as the primary trigger mechanism before the start of the season. This trigger will provide information with a lead time of up to 1 months. The trigger values for this trigger are for more than 50% of the geographical area of a zone(Admin level 2) a Drier than normal conditions(SPI3&lt; -1) are predicted based on the 1 month Standard precipitation index (SPI3). The SPI3 values will be based on seasonal rainfall forecast issued by NMA/ICPAC. In addition to the above requirement the probability of below normal rain should be at 45% based on probabilistic forecast information provided by NMA/ICPAC."</v>
      </c>
      <c r="K3" s="14" t="str">
        <f t="shared" ref="K3:K66" si="16">IF(AND(B4=B3,C4=C3),",","}")</f>
        <v>,</v>
      </c>
      <c r="L3" s="8" t="str">
        <f t="shared" ref="L3:L66" si="17">IF(NOT(B3=B4),"}",IF(C3=C4,"",","))</f>
        <v/>
      </c>
      <c r="M3" s="8" t="str">
        <f t="shared" ref="M3:M66" si="18">IF(B3=B4,"",IF(A3=A4,",",""))</f>
        <v/>
      </c>
      <c r="N3" s="8" t="str">
        <f t="shared" ref="N3:N66" si="19">IF(A4=A3,"",IF(A4="","}","},"))</f>
        <v/>
      </c>
      <c r="O3" s="8" t="str">
        <f t="shared" ref="O3:O66" si="20">IF(A4="","}","")</f>
        <v/>
      </c>
      <c r="P3" s="8" t="str">
        <f t="shared" ref="P3:P66" si="21">IF(A3="","",F3&amp;G3&amp;H3&amp;I3&amp;J3&amp;K3&amp;L3&amp;M3&amp;N3&amp;O3)</f>
        <v>"alert_threshold": {"ETH": {"drought": "Rainfall forecast based on NMA/ICPAC will be used as the primary trigger mechanism before the start of the season. This trigger will provide information with a lead time of up to 1 months. The trigger values for this trigger are for more than 50% of the geographical area of a zone(Admin level 2) a Drier than normal conditions(SPI3&lt; -1) are predicted based on the 1 month Standard precipitation index (SPI3). The SPI3 values will be based on seasonal rainfall forecast issued by NMA/ICPAC. In addition to the above requirement the probability of below normal rain should be at 45% based on probabilistic forecast information provided by NMA/ICPAC.",</v>
      </c>
    </row>
    <row r="4" spans="1:16" ht="43.2" x14ac:dyDescent="0.55000000000000004">
      <c r="A4" s="4" t="s">
        <v>83</v>
      </c>
      <c r="B4" s="4" t="s">
        <v>55</v>
      </c>
      <c r="C4" s="4" t="s">
        <v>15</v>
      </c>
      <c r="D4" s="4" t="s">
        <v>105</v>
      </c>
      <c r="E4" s="3" t="s">
        <v>131</v>
      </c>
      <c r="F4" s="9" t="str">
        <f t="shared" si="11"/>
        <v/>
      </c>
      <c r="G4" s="8" t="str">
        <f t="shared" si="12"/>
        <v/>
      </c>
      <c r="H4" s="8" t="str">
        <f t="shared" si="13"/>
        <v/>
      </c>
      <c r="I4" s="13" t="str">
        <f t="shared" si="14"/>
        <v/>
      </c>
      <c r="J4" s="8" t="str">
        <f t="shared" si="15"/>
        <v>"floods": "The ERCS will act based on the developed trigger table when the Global Floods awareness system forecast indicates a level of river discharge greater or equal to a level of 10 years return period with a probability of at least 75% forecast uncertainty within 7 days lead time period."</v>
      </c>
      <c r="K4" s="14" t="str">
        <f t="shared" si="16"/>
        <v>,</v>
      </c>
      <c r="L4" s="8" t="str">
        <f t="shared" si="17"/>
        <v/>
      </c>
      <c r="M4" s="8" t="str">
        <f t="shared" si="18"/>
        <v/>
      </c>
      <c r="N4" s="8" t="str">
        <f t="shared" si="19"/>
        <v/>
      </c>
      <c r="O4" s="8" t="str">
        <f t="shared" si="20"/>
        <v/>
      </c>
      <c r="P4" s="8" t="str">
        <f t="shared" si="21"/>
        <v>"floods": "The ERCS will act based on the developed trigger table when the Global Floods awareness system forecast indicates a level of river discharge greater or equal to a level of 10 years return period with a probability of at least 75% forecast uncertainty within 7 days lead time period.",</v>
      </c>
    </row>
    <row r="5" spans="1:16" ht="43.2" x14ac:dyDescent="0.55000000000000004">
      <c r="A5" s="4" t="s">
        <v>83</v>
      </c>
      <c r="B5" s="4" t="s">
        <v>55</v>
      </c>
      <c r="C5" s="4" t="s">
        <v>15</v>
      </c>
      <c r="D5" s="4" t="s">
        <v>108</v>
      </c>
      <c r="E5" s="3" t="s">
        <v>56</v>
      </c>
      <c r="F5" s="9" t="str">
        <f t="shared" si="11"/>
        <v/>
      </c>
      <c r="G5" s="8" t="str">
        <f t="shared" si="12"/>
        <v/>
      </c>
      <c r="H5" s="8" t="str">
        <f t="shared" si="13"/>
        <v/>
      </c>
      <c r="I5" s="13" t="str">
        <f t="shared" si="14"/>
        <v/>
      </c>
      <c r="J5" s="8" t="str">
        <f t="shared" si="15"/>
        <v>"malaria": "An alert is released when two conditions are simultaneously the relative number of malaria cases is anomalous accordance to WHO guidelines, by comparing it to its monthly averages, the second condition is that the absolute number of malaria cases is high and thus likely to require humanitarian intervention."</v>
      </c>
      <c r="K5" s="14" t="str">
        <f t="shared" si="16"/>
        <v>}</v>
      </c>
      <c r="L5" s="8" t="str">
        <f t="shared" si="17"/>
        <v>,</v>
      </c>
      <c r="M5" s="8" t="str">
        <f t="shared" si="18"/>
        <v/>
      </c>
      <c r="N5" s="8" t="str">
        <f t="shared" si="19"/>
        <v/>
      </c>
      <c r="O5" s="8" t="str">
        <f t="shared" si="20"/>
        <v/>
      </c>
      <c r="P5" s="8" t="str">
        <f t="shared" si="21"/>
        <v>"malaria": "An alert is released when two conditions are simultaneously the relative number of malaria cases is anomalous accordance to WHO guidelines, by comparing it to its monthly averages, the second condition is that the absolute number of malaria cases is high and thus likely to require humanitarian intervention."},</v>
      </c>
    </row>
    <row r="6" spans="1:16" ht="86.4" x14ac:dyDescent="0.55000000000000004">
      <c r="A6" s="4" t="s">
        <v>83</v>
      </c>
      <c r="B6" s="4" t="s">
        <v>55</v>
      </c>
      <c r="C6" s="4" t="s">
        <v>23</v>
      </c>
      <c r="D6" s="4" t="s">
        <v>106</v>
      </c>
      <c r="E6" s="3" t="s">
        <v>148</v>
      </c>
      <c r="F6" s="9" t="str">
        <f t="shared" si="11"/>
        <v/>
      </c>
      <c r="G6" s="8" t="str">
        <f t="shared" si="12"/>
        <v/>
      </c>
      <c r="H6" s="8" t="str">
        <f t="shared" si="13"/>
        <v/>
      </c>
      <c r="I6" s="13" t="str">
        <f t="shared" si="14"/>
        <v>"KEN": {</v>
      </c>
      <c r="J6" s="8" t="str">
        <f t="shared" si="15"/>
        <v>"drought": "The layer shows each county within the Northern and Eastern Livelihood zones trigged based on two parameters; the 3-month average Vegetation Condition Index (VCI3M) and the 3-month Standardised Precipitation Index (SPI3). An alert is given, if the VCI value drops below 30% with at least a 33% chance of exceedance. VCI is supplemented by the SPI Forecast from KMD with a threshold value below -0.98 and a 30% probability of exceedance. The lead-time of the forecast is up to 12 weeks.&lt;br/&gt;&lt;br/&gt;Source: Kenya Meteorological Department (KMD), Regional Centre for Mapping of Resources for Development (RCMRD), and TAMSAT ALERT (University of Reading)"</v>
      </c>
      <c r="K6" s="14" t="str">
        <f t="shared" si="16"/>
        <v>,</v>
      </c>
      <c r="L6" s="8" t="str">
        <f t="shared" si="17"/>
        <v/>
      </c>
      <c r="M6" s="8" t="str">
        <f t="shared" si="18"/>
        <v/>
      </c>
      <c r="N6" s="8" t="str">
        <f t="shared" si="19"/>
        <v/>
      </c>
      <c r="O6" s="8" t="str">
        <f t="shared" si="20"/>
        <v/>
      </c>
      <c r="P6" s="8" t="str">
        <f t="shared" si="21"/>
        <v>"KEN": {"drought": "The layer shows each county within the Northern and Eastern Livelihood zones trigged based on two parameters; the 3-month average Vegetation Condition Index (VCI3M) and the 3-month Standardised Precipitation Index (SPI3). An alert is given, if the VCI value drops below 30% with at least a 33% chance of exceedance. VCI is supplemented by the SPI Forecast from KMD with a threshold value below -0.98 and a 30% probability of exceedance. The lead-time of the forecast is up to 12 weeks.&lt;br/&gt;&lt;br/&gt;Source: Kenya Meteorological Department (KMD), Regional Centre for Mapping of Resources for Development (RCMRD), and TAMSAT ALERT (University of Reading)",</v>
      </c>
    </row>
    <row r="7" spans="1:16" ht="72" x14ac:dyDescent="0.55000000000000004">
      <c r="A7" s="4" t="s">
        <v>83</v>
      </c>
      <c r="B7" s="4" t="s">
        <v>55</v>
      </c>
      <c r="C7" s="4" t="s">
        <v>23</v>
      </c>
      <c r="D7" s="4" t="s">
        <v>105</v>
      </c>
      <c r="E7" s="3" t="s">
        <v>149</v>
      </c>
      <c r="F7" s="9" t="str">
        <f t="shared" si="11"/>
        <v/>
      </c>
      <c r="G7" s="8" t="str">
        <f t="shared" si="12"/>
        <v/>
      </c>
      <c r="H7" s="8" t="str">
        <f t="shared" si="13"/>
        <v/>
      </c>
      <c r="I7" s="13" t="str">
        <f t="shared" si="14"/>
        <v/>
      </c>
      <c r="J7" s="8" t="str">
        <f t="shared" si="15"/>
        <v>"floods": "The layer shows each county triggered based on two parameters from the 7-days GLOFAS forecast on a daily basis: the return period of the forecasted flood and the probability of occurrence. The trigger will activate when GloFAS issues a forecast of at least 85% probability of occurrence of a 5 year return period flood within the next 7 days. The GLOFAS flood forecast triggers except in the wards where the False Alarm Ratio (RAR) &amp;gt; 0.5.&lt;br/&gt;&lt;br/&gt;Source: &lt;a href='https://www.globalfloods.eu'&gt;Global Foods&lt;/a&gt;"</v>
      </c>
      <c r="K7" s="14" t="str">
        <f t="shared" si="16"/>
        <v>}</v>
      </c>
      <c r="L7" s="8" t="str">
        <f t="shared" si="17"/>
        <v>,</v>
      </c>
      <c r="M7" s="8" t="str">
        <f t="shared" si="18"/>
        <v/>
      </c>
      <c r="N7" s="8" t="str">
        <f t="shared" si="19"/>
        <v/>
      </c>
      <c r="O7" s="8" t="str">
        <f t="shared" si="20"/>
        <v/>
      </c>
      <c r="P7" s="8" t="str">
        <f t="shared" si="21"/>
        <v>"floods": "The layer shows each county triggered based on two parameters from the 7-days GLOFAS forecast on a daily basis: the return period of the forecasted flood and the probability of occurrence. The trigger will activate when GloFAS issues a forecast of at least 85% probability of occurrence of a 5 year return period flood within the next 7 days. The GLOFAS flood forecast triggers except in the wards where the False Alarm Ratio (RAR) &amp;gt; 0.5.&lt;br/&gt;&lt;br/&gt;Source: &lt;a href='https://www.globalfloods.eu'&gt;Global Foods&lt;/a&gt;"},</v>
      </c>
    </row>
    <row r="8" spans="1:16" x14ac:dyDescent="0.55000000000000004">
      <c r="A8" s="4" t="s">
        <v>83</v>
      </c>
      <c r="B8" s="4" t="s">
        <v>55</v>
      </c>
      <c r="C8" s="4" t="s">
        <v>117</v>
      </c>
      <c r="D8" s="4" t="s">
        <v>129</v>
      </c>
      <c r="E8" s="3" t="s">
        <v>150</v>
      </c>
      <c r="F8" s="9" t="str">
        <f t="shared" si="11"/>
        <v/>
      </c>
      <c r="G8" s="8" t="str">
        <f t="shared" si="12"/>
        <v/>
      </c>
      <c r="H8" s="8" t="str">
        <f t="shared" si="13"/>
        <v/>
      </c>
      <c r="I8" s="13" t="str">
        <f t="shared" si="14"/>
        <v>"MWI": {</v>
      </c>
      <c r="J8" s="8" t="str">
        <f t="shared" si="15"/>
        <v>"flash-floods": "No information available."</v>
      </c>
      <c r="K8" s="14" t="str">
        <f t="shared" si="16"/>
        <v>,</v>
      </c>
      <c r="L8" s="8" t="str">
        <f t="shared" si="17"/>
        <v/>
      </c>
      <c r="M8" s="8" t="str">
        <f t="shared" si="18"/>
        <v/>
      </c>
      <c r="N8" s="8" t="str">
        <f t="shared" si="19"/>
        <v/>
      </c>
      <c r="O8" s="8" t="str">
        <f t="shared" si="20"/>
        <v/>
      </c>
      <c r="P8" s="8" t="str">
        <f t="shared" si="21"/>
        <v>"MWI": {"flash-floods": "No information available.",</v>
      </c>
    </row>
    <row r="9" spans="1:16" ht="72" x14ac:dyDescent="0.55000000000000004">
      <c r="A9" s="4" t="s">
        <v>83</v>
      </c>
      <c r="B9" s="4" t="s">
        <v>55</v>
      </c>
      <c r="C9" s="4" t="s">
        <v>117</v>
      </c>
      <c r="D9" s="4" t="s">
        <v>105</v>
      </c>
      <c r="E9" s="3" t="s">
        <v>151</v>
      </c>
      <c r="F9" s="9" t="str">
        <f t="shared" si="11"/>
        <v/>
      </c>
      <c r="G9" s="8" t="str">
        <f t="shared" si="12"/>
        <v/>
      </c>
      <c r="H9" s="8" t="str">
        <f t="shared" si="13"/>
        <v/>
      </c>
      <c r="I9" s="13" t="str">
        <f t="shared" si="14"/>
        <v/>
      </c>
      <c r="J9" s="8" t="str">
        <f t="shared" si="15"/>
        <v>"floods": "The layer shows each administrative area triggered based on two parameters from the 6-days GloFAS forecast on a daily basis at 10:35 CET: the return period of the forecasted flood and the probability of occurrence. The trigger will activate when GloFAS issues a forecast of at least 60% probability of occurrence of a 5 year return period flood within the next 6 days. The GloFAS flood forecast triggers except in the Traditional Areas where the False Alarm Ratio (FAR) exceeds the predetermined maximum value which is 0.5.&lt;br/&gt;&lt;br/&gt;Source: &lt;a href='https://www.globalfloods.eu'&gt;Global Foods&lt;/a&gt;"</v>
      </c>
      <c r="K9" s="14" t="str">
        <f t="shared" si="16"/>
        <v>}</v>
      </c>
      <c r="L9" s="8" t="str">
        <f t="shared" si="17"/>
        <v>,</v>
      </c>
      <c r="M9" s="8" t="str">
        <f t="shared" si="18"/>
        <v/>
      </c>
      <c r="N9" s="8" t="str">
        <f t="shared" si="19"/>
        <v/>
      </c>
      <c r="O9" s="8" t="str">
        <f t="shared" si="20"/>
        <v/>
      </c>
      <c r="P9" s="8" t="str">
        <f t="shared" si="21"/>
        <v>"floods": "The layer shows each administrative area triggered based on two parameters from the 6-days GloFAS forecast on a daily basis at 10:35 CET: the return period of the forecasted flood and the probability of occurrence. The trigger will activate when GloFAS issues a forecast of at least 60% probability of occurrence of a 5 year return period flood within the next 6 days. The GloFAS flood forecast triggers except in the Traditional Areas where the False Alarm Ratio (FAR) exceeds the predetermined maximum value which is 0.5.&lt;br/&gt;&lt;br/&gt;Source: &lt;a href='https://www.globalfloods.eu'&gt;Global Foods&lt;/a&gt;"},</v>
      </c>
    </row>
    <row r="10" spans="1:16" ht="72" x14ac:dyDescent="0.55000000000000004">
      <c r="A10" s="4" t="s">
        <v>83</v>
      </c>
      <c r="B10" s="4" t="s">
        <v>55</v>
      </c>
      <c r="C10" s="4" t="s">
        <v>14</v>
      </c>
      <c r="D10" s="4" t="s">
        <v>105</v>
      </c>
      <c r="E10" s="3" t="s">
        <v>152</v>
      </c>
      <c r="F10" s="9" t="str">
        <f t="shared" si="11"/>
        <v/>
      </c>
      <c r="G10" s="8" t="str">
        <f t="shared" si="12"/>
        <v/>
      </c>
      <c r="H10" s="8" t="str">
        <f t="shared" si="13"/>
        <v/>
      </c>
      <c r="I10" s="13" t="str">
        <f t="shared" si="14"/>
        <v>"PHL": {</v>
      </c>
      <c r="J10" s="8" t="str">
        <f t="shared" si="15"/>
        <v>"floods": "The layer shows each county triggered based on two parameters from the 3-days GLOFAS forecast on a daily basis: the return period of the forecasted flood and the probability of occurrence. The trigger will activate when GloFAS issues a forecast of at least 50% probability of occurrence of a 5 year return period flood within the next 7 days. The GLOFAS flood forecast triggers except in the  manucipalities where the False Alarm Ratio (RAR) &amp;gt;0.5.&lt;br/&gt;&lt;br/&gt;Source: &lt;a href='https://www.globalfloods.eu'&gt;Global Foods&lt;/a&gt;"</v>
      </c>
      <c r="K10" s="14" t="str">
        <f t="shared" si="16"/>
        <v>,</v>
      </c>
      <c r="L10" s="8" t="str">
        <f t="shared" si="17"/>
        <v/>
      </c>
      <c r="M10" s="8" t="str">
        <f t="shared" si="18"/>
        <v/>
      </c>
      <c r="N10" s="8" t="str">
        <f t="shared" si="19"/>
        <v/>
      </c>
      <c r="O10" s="8" t="str">
        <f t="shared" si="20"/>
        <v/>
      </c>
      <c r="P10" s="8" t="str">
        <f t="shared" si="21"/>
        <v>"PHL": {"floods": "The layer shows each county triggered based on two parameters from the 3-days GLOFAS forecast on a daily basis: the return period of the forecasted flood and the probability of occurrence. The trigger will activate when GloFAS issues a forecast of at least 50% probability of occurrence of a 5 year return period flood within the next 7 days. The GLOFAS flood forecast triggers except in the  manucipalities where the False Alarm Ratio (RAR) &amp;gt;0.5.&lt;br/&gt;&lt;br/&gt;Source: &lt;a href='https://www.globalfloods.eu'&gt;Global Foods&lt;/a&gt;",</v>
      </c>
    </row>
    <row r="11" spans="1:16" ht="57.6" x14ac:dyDescent="0.55000000000000004">
      <c r="A11" s="4" t="s">
        <v>83</v>
      </c>
      <c r="B11" s="4" t="s">
        <v>55</v>
      </c>
      <c r="C11" s="4" t="s">
        <v>14</v>
      </c>
      <c r="D11" s="4" t="s">
        <v>109</v>
      </c>
      <c r="E11" s="3" t="s">
        <v>153</v>
      </c>
      <c r="F11" s="9" t="str">
        <f t="shared" si="11"/>
        <v/>
      </c>
      <c r="G11" s="8" t="str">
        <f t="shared" si="12"/>
        <v/>
      </c>
      <c r="H11" s="8" t="str">
        <f t="shared" si="13"/>
        <v/>
      </c>
      <c r="I11" s="13" t="str">
        <f t="shared" si="14"/>
        <v/>
      </c>
      <c r="J11" s="8" t="str">
        <f t="shared" si="15"/>
        <v>"typhoon": "The predicted impact (72 hours before landfall) is more than 10% of houses being totally damaged at municipal level, in at least 3 municipalities. The source for predicted impact is 510 typhoon impact prediction model.&lt;br/&gt;&lt;br/&gt;Only municipalities that are included in the EAP can reach a triggered state. For other municipalities all data - such as predicted impact - is visible in the map, but they will never turn in to a triggered state."</v>
      </c>
      <c r="K11" s="14" t="str">
        <f t="shared" si="16"/>
        <v>}</v>
      </c>
      <c r="L11" s="8" t="str">
        <f t="shared" si="17"/>
        <v>,</v>
      </c>
      <c r="M11" s="8" t="str">
        <f t="shared" si="18"/>
        <v/>
      </c>
      <c r="N11" s="8" t="str">
        <f t="shared" si="19"/>
        <v/>
      </c>
      <c r="O11" s="8" t="str">
        <f t="shared" si="20"/>
        <v/>
      </c>
      <c r="P11" s="8" t="str">
        <f t="shared" si="21"/>
        <v>"typhoon": "The predicted impact (72 hours before landfall) is more than 10% of houses being totally damaged at municipal level, in at least 3 municipalities. The source for predicted impact is 510 typhoon impact prediction model.&lt;br/&gt;&lt;br/&gt;Only municipalities that are included in the EAP can reach a triggered state. For other municipalities all data - such as predicted impact - is visible in the map, but they will never turn in to a triggered state."},</v>
      </c>
    </row>
    <row r="12" spans="1:16" ht="72" x14ac:dyDescent="0.55000000000000004">
      <c r="A12" s="4" t="s">
        <v>83</v>
      </c>
      <c r="B12" s="4" t="s">
        <v>55</v>
      </c>
      <c r="C12" s="4" t="s">
        <v>123</v>
      </c>
      <c r="D12" s="4" t="s">
        <v>105</v>
      </c>
      <c r="E12" s="3" t="s">
        <v>154</v>
      </c>
      <c r="F12" s="9" t="str">
        <f t="shared" si="11"/>
        <v/>
      </c>
      <c r="G12" s="8" t="str">
        <f t="shared" si="12"/>
        <v/>
      </c>
      <c r="H12" s="8" t="str">
        <f t="shared" si="13"/>
        <v/>
      </c>
      <c r="I12" s="13" t="str">
        <f t="shared" si="14"/>
        <v>"SSD": {</v>
      </c>
      <c r="J12" s="8" t="str">
        <f t="shared" si="15"/>
        <v>"floods": "This layer shows the areas (payams) in which the trigger threshold has been reached. These areas are outlined in red on the map. The threshold is defined by two parameters from the 7-days GloFAS forecast: the return period of the forecasted flood and the probability of occurrence, these are updated on a daily basis. The trigger is issued when GloFAS forecasts an occurrence with a probability of at least 60% of a 5 year return period flood in the next 7 days. The GloFAS  will not trigger in areas where the False Alarm Ratio (FAR) &amp;gt; 0.35.&lt;br/&gt;&lt;br/&gt;Source: &lt;a href='https://www.globalfloods.eu'&gt;Global Foods&lt;/a&gt;"</v>
      </c>
      <c r="K12" s="14" t="str">
        <f t="shared" si="16"/>
        <v>}</v>
      </c>
      <c r="L12" s="8" t="str">
        <f t="shared" si="17"/>
        <v>,</v>
      </c>
      <c r="M12" s="8" t="str">
        <f t="shared" si="18"/>
        <v/>
      </c>
      <c r="N12" s="8" t="str">
        <f t="shared" si="19"/>
        <v/>
      </c>
      <c r="O12" s="8" t="str">
        <f t="shared" si="20"/>
        <v/>
      </c>
      <c r="P12" s="8" t="str">
        <f t="shared" si="21"/>
        <v>"SSD": {"floods": "This layer shows the areas (payams) in which the trigger threshold has been reached. These areas are outlined in red on the map. The threshold is defined by two parameters from the 7-days GloFAS forecast: the return period of the forecasted flood and the probability of occurrence, these are updated on a daily basis. The trigger is issued when GloFAS forecasts an occurrence with a probability of at least 60% of a 5 year return period flood in the next 7 days. The GloFAS  will not trigger in areas where the False Alarm Ratio (FAR) &amp;gt; 0.35.&lt;br/&gt;&lt;br/&gt;Source: &lt;a href='https://www.globalfloods.eu'&gt;Global Foods&lt;/a&gt;"},</v>
      </c>
    </row>
    <row r="13" spans="1:16" ht="86.4" x14ac:dyDescent="0.55000000000000004">
      <c r="A13" s="4" t="s">
        <v>83</v>
      </c>
      <c r="B13" s="4" t="s">
        <v>55</v>
      </c>
      <c r="C13" s="4" t="s">
        <v>5</v>
      </c>
      <c r="D13" s="4" t="s">
        <v>106</v>
      </c>
      <c r="E13" s="3" t="s">
        <v>155</v>
      </c>
      <c r="F13" s="9" t="str">
        <f t="shared" si="11"/>
        <v/>
      </c>
      <c r="G13" s="8" t="str">
        <f t="shared" si="12"/>
        <v/>
      </c>
      <c r="H13" s="8" t="str">
        <f t="shared" si="13"/>
        <v/>
      </c>
      <c r="I13" s="13" t="str">
        <f t="shared" si="14"/>
        <v>"UGA": {</v>
      </c>
      <c r="J13" s="8" t="str">
        <f t="shared" si="15"/>
        <v>"drought": "This layer represents the areas in which the trigger threshold has been reached. It is visualised on the map as red outlines around the exposed areas.&lt;br/&gt;&lt;br/&gt;The primary trigger mechanism uses rainfall forecasts based on ECMWF before the start of the season. This trigger will provide information with a lead time of up to 3 months. The trigger values for this trigger are for more than 30% of the geographical area of a district (admin level 2) predicting drier than normal (below average rainfall) conditions. The rainfall values are based on the seasonal rainfall forecast issued by ECMWF. The probability of below normal rain should be at least 45% based on probabilistic forecast information provided by ECMWF."</v>
      </c>
      <c r="K13" s="14" t="str">
        <f t="shared" si="16"/>
        <v>,</v>
      </c>
      <c r="L13" s="8" t="str">
        <f t="shared" si="17"/>
        <v/>
      </c>
      <c r="M13" s="8" t="str">
        <f t="shared" si="18"/>
        <v/>
      </c>
      <c r="N13" s="8" t="str">
        <f t="shared" si="19"/>
        <v/>
      </c>
      <c r="O13" s="8" t="str">
        <f t="shared" si="20"/>
        <v/>
      </c>
      <c r="P13" s="8" t="str">
        <f t="shared" si="21"/>
        <v>"UGA": {"drought": "This layer represents the areas in which the trigger threshold has been reached. It is visualised on the map as red outlines around the exposed areas.&lt;br/&gt;&lt;br/&gt;The primary trigger mechanism uses rainfall forecasts based on ECMWF before the start of the season. This trigger will provide information with a lead time of up to 3 months. The trigger values for this trigger are for more than 30% of the geographical area of a district (admin level 2) predicting drier than normal (below average rainfall) conditions. The rainfall values are based on the seasonal rainfall forecast issued by ECMWF. The probability of below normal rain should be at least 45% based on probabilistic forecast information provided by ECMWF.",</v>
      </c>
    </row>
    <row r="14" spans="1:16" ht="77.2" customHeight="1" x14ac:dyDescent="0.55000000000000004">
      <c r="A14" s="4" t="s">
        <v>83</v>
      </c>
      <c r="B14" s="4" t="s">
        <v>55</v>
      </c>
      <c r="C14" s="4" t="s">
        <v>5</v>
      </c>
      <c r="D14" s="4" t="s">
        <v>105</v>
      </c>
      <c r="E14" s="3" t="s">
        <v>132</v>
      </c>
      <c r="F14" s="9" t="str">
        <f t="shared" si="11"/>
        <v/>
      </c>
      <c r="G14" s="8" t="str">
        <f t="shared" si="12"/>
        <v/>
      </c>
      <c r="H14" s="8" t="str">
        <f t="shared" si="13"/>
        <v/>
      </c>
      <c r="I14" s="13" t="str">
        <f t="shared" si="14"/>
        <v/>
      </c>
      <c r="J14" s="8" t="str">
        <f t="shared" si="15"/>
        <v>"floods": "URCS will activate this EAP when GloFAS issues a forecast of at least &lt;b&gt;60% probability&lt;/b&gt; (based on the different ensemble runs) &lt;b&gt;of a 5-year return period&lt;/b&gt; flood occurring in flood prone districts, which will be anticipated to affect &lt;b&gt;more than 1,000hh&lt;/b&gt;. The EAP will be triggered with a &lt;b&gt;lead time of 7 days&lt;/b&gt; and a FAR of &lt;b&gt;not more than 0.5.&lt;/b&gt;"</v>
      </c>
      <c r="K14" s="14" t="str">
        <f t="shared" si="16"/>
        <v>,</v>
      </c>
      <c r="L14" s="8" t="str">
        <f t="shared" si="17"/>
        <v/>
      </c>
      <c r="M14" s="8" t="str">
        <f t="shared" si="18"/>
        <v/>
      </c>
      <c r="N14" s="8" t="str">
        <f t="shared" si="19"/>
        <v/>
      </c>
      <c r="O14" s="8" t="str">
        <f t="shared" si="20"/>
        <v/>
      </c>
      <c r="P14" s="8" t="str">
        <f t="shared" si="21"/>
        <v>"floods": "URCS will activate this EAP when GloFAS issues a forecast of at least &lt;b&gt;60% probability&lt;/b&gt; (based on the different ensemble runs) &lt;b&gt;of a 5-year return period&lt;/b&gt; flood occurring in flood prone districts, which will be anticipated to affect &lt;b&gt;more than 1,000hh&lt;/b&gt;. The EAP will be triggered with a &lt;b&gt;lead time of 7 days&lt;/b&gt; and a FAR of &lt;b&gt;not more than 0.5.&lt;/b&gt;",</v>
      </c>
    </row>
    <row r="15" spans="1:16" ht="57.6" x14ac:dyDescent="0.55000000000000004">
      <c r="A15" s="4" t="s">
        <v>83</v>
      </c>
      <c r="B15" s="4" t="s">
        <v>55</v>
      </c>
      <c r="C15" s="4" t="s">
        <v>5</v>
      </c>
      <c r="D15" s="4" t="s">
        <v>107</v>
      </c>
      <c r="E15" s="3" t="s">
        <v>156</v>
      </c>
      <c r="F15" s="9" t="str">
        <f t="shared" si="11"/>
        <v/>
      </c>
      <c r="G15" s="8" t="str">
        <f t="shared" si="12"/>
        <v/>
      </c>
      <c r="H15" s="8" t="str">
        <f t="shared" si="13"/>
        <v/>
      </c>
      <c r="I15" s="13" t="str">
        <f t="shared" si="14"/>
        <v/>
      </c>
      <c r="J15" s="8" t="str">
        <f t="shared" si="15"/>
        <v>"heavy-rain": "The alert threshold shows which administrative areas are expecting a large amount of rainfall, exceeding a defined threshold (60 mm).&lt;br/&gt;&lt;br/&gt;You can find information about the rainfall forecast in the Rainfall Extent layer.&lt;br/&gt;&lt;br/&gt;The defined 1-day cumulative threshold is estimated based on rainfall data collected over a period of 2 years and is provided by &lt;a href='https://scg.zednet.co.za'&gt;Zednet&lt;/a&gt;."</v>
      </c>
      <c r="K15" s="14" t="str">
        <f t="shared" si="16"/>
        <v>}</v>
      </c>
      <c r="L15" s="8" t="str">
        <f t="shared" si="17"/>
        <v>,</v>
      </c>
      <c r="M15" s="8" t="str">
        <f t="shared" si="18"/>
        <v/>
      </c>
      <c r="N15" s="8" t="str">
        <f t="shared" si="19"/>
        <v/>
      </c>
      <c r="O15" s="8" t="str">
        <f t="shared" si="20"/>
        <v/>
      </c>
      <c r="P15" s="8" t="str">
        <f t="shared" si="21"/>
        <v>"heavy-rain": "The alert threshold shows which administrative areas are expecting a large amount of rainfall, exceeding a defined threshold (60 mm).&lt;br/&gt;&lt;br/&gt;You can find information about the rainfall forecast in the Rainfall Extent layer.&lt;br/&gt;&lt;br/&gt;The defined 1-day cumulative threshold is estimated based on rainfall data collected over a period of 2 years and is provided by &lt;a href='https://scg.zednet.co.za'&gt;Zednet&lt;/a&gt;."},</v>
      </c>
    </row>
    <row r="16" spans="1:16" x14ac:dyDescent="0.55000000000000004">
      <c r="A16" s="4" t="s">
        <v>83</v>
      </c>
      <c r="B16" s="4" t="s">
        <v>55</v>
      </c>
      <c r="C16" s="4" t="s">
        <v>24</v>
      </c>
      <c r="D16" s="4" t="s">
        <v>106</v>
      </c>
      <c r="E16" s="3" t="s">
        <v>150</v>
      </c>
      <c r="F16" s="9" t="str">
        <f t="shared" si="11"/>
        <v/>
      </c>
      <c r="G16" s="8" t="str">
        <f t="shared" si="12"/>
        <v/>
      </c>
      <c r="H16" s="8" t="str">
        <f t="shared" si="13"/>
        <v/>
      </c>
      <c r="I16" s="13" t="str">
        <f t="shared" si="14"/>
        <v>"ZMB": {</v>
      </c>
      <c r="J16" s="8" t="str">
        <f t="shared" si="15"/>
        <v>"drought": "No information available."</v>
      </c>
      <c r="K16" s="14" t="str">
        <f t="shared" si="16"/>
        <v>,</v>
      </c>
      <c r="L16" s="8" t="str">
        <f t="shared" si="17"/>
        <v/>
      </c>
      <c r="M16" s="8" t="str">
        <f t="shared" si="18"/>
        <v/>
      </c>
      <c r="N16" s="8" t="str">
        <f t="shared" si="19"/>
        <v/>
      </c>
      <c r="O16" s="8" t="str">
        <f t="shared" si="20"/>
        <v/>
      </c>
      <c r="P16" s="8" t="str">
        <f t="shared" si="21"/>
        <v>"ZMB": {"drought": "No information available.",</v>
      </c>
    </row>
    <row r="17" spans="1:16" ht="28.8" x14ac:dyDescent="0.55000000000000004">
      <c r="A17" s="4" t="s">
        <v>83</v>
      </c>
      <c r="B17" s="4" t="s">
        <v>55</v>
      </c>
      <c r="C17" s="4" t="s">
        <v>24</v>
      </c>
      <c r="D17" s="4" t="s">
        <v>105</v>
      </c>
      <c r="E17" s="3" t="s">
        <v>133</v>
      </c>
      <c r="F17" s="9" t="str">
        <f t="shared" si="11"/>
        <v/>
      </c>
      <c r="G17" s="8" t="str">
        <f t="shared" si="12"/>
        <v/>
      </c>
      <c r="H17" s="8" t="str">
        <f t="shared" si="13"/>
        <v/>
      </c>
      <c r="I17" s="13" t="str">
        <f t="shared" si="14"/>
        <v/>
      </c>
      <c r="J17" s="8" t="str">
        <f t="shared" si="15"/>
        <v>"floods": "The trigger is activated if the daily issued GLOFAS forecast reports a water discharge that exceeds the threshold corresponding to a 10y return period flood in one or more GLOFAS stations. The EAP will be triggered with a lead time of 7 days."</v>
      </c>
      <c r="K17" s="14" t="str">
        <f t="shared" si="16"/>
        <v>}</v>
      </c>
      <c r="L17" s="8" t="str">
        <f t="shared" si="17"/>
        <v>,</v>
      </c>
      <c r="M17" s="8" t="str">
        <f t="shared" si="18"/>
        <v/>
      </c>
      <c r="N17" s="8" t="str">
        <f t="shared" si="19"/>
        <v/>
      </c>
      <c r="O17" s="8" t="str">
        <f t="shared" si="20"/>
        <v/>
      </c>
      <c r="P17" s="8" t="str">
        <f t="shared" si="21"/>
        <v>"floods": "The trigger is activated if the daily issued GLOFAS forecast reports a water discharge that exceeds the threshold corresponding to a 10y return period flood in one or more GLOFAS stations. The EAP will be triggered with a lead time of 7 days."},</v>
      </c>
    </row>
    <row r="18" spans="1:16" ht="216" x14ac:dyDescent="0.55000000000000004">
      <c r="A18" s="4" t="s">
        <v>83</v>
      </c>
      <c r="B18" s="4" t="s">
        <v>55</v>
      </c>
      <c r="C18" s="4" t="s">
        <v>6</v>
      </c>
      <c r="D18" s="4" t="s">
        <v>106</v>
      </c>
      <c r="E18" s="3" t="s">
        <v>157</v>
      </c>
      <c r="F18" s="9" t="str">
        <f t="shared" si="11"/>
        <v/>
      </c>
      <c r="G18" s="8" t="str">
        <f t="shared" si="12"/>
        <v/>
      </c>
      <c r="H18" s="8" t="str">
        <f t="shared" si="13"/>
        <v/>
      </c>
      <c r="I18" s="13" t="str">
        <f t="shared" si="14"/>
        <v>"ZWE": {</v>
      </c>
      <c r="J18" s="8" t="str">
        <f t="shared" si="15"/>
        <v>"drought": "The layer shows each province in the country with a drought risk at the end of the growing season (April), and as such determine which provinces are triggered when at least one of their districts is expected to face a +/- 6 year return period drought.&lt;br/&gt;&lt;br/&gt;The drought model is to assess a drought prediction skill of the 3-month running average Ni&amp;ntilde;o 3.4 values and initiates a drought risk when there is a potential negative crop yield anomaly predicted. The model is developed based on the XGBoost algorithm tested and trained with historical ENSO: Seasonal ERSSTv5 and CHIRPS Rainfall data in relation to historical negative crop yield anomalies in April, which is used as drought impact proxy. Loss of crops, livestock loss, and child malnutrition and stunting are indicated by the ZRCS DRM working group and representatives from IFRC, PNS, and Red Cross Climate Centre (RCCC) as targeted drought impact.&lt;br/&gt;&lt;br/&gt;Source: &lt;a href='https://www.cpc.ncep.noaa.gov/data/indices/3mth.nino34.91-20.ascii.txt'&gt;ENSO: Seasonal ERSSTv5 (1991-2020 base period) 3-month running average in Ni&amp;ntilde;o 3.4 (5oNorth-5oSouth) (170-120oWest))&lt;/a&gt;&lt;br/&gt;&lt;br/&gt;&lt;a href='https://www.chc.ucsb.edu/data/chirps'&gt;CHIRPS: Rainfall Estimates from Rain Gauge and Satellite Observations | Climate Hazards Center - UC Santa Barbara.&lt;/a&gt;&lt;br/&gt;&lt;br/&gt;Source (Crop Yield Data): &lt;a href='https://doi.org/10.1594/PANGAEA.909132'&gt;Izumi, Toshichika (2019): Global dataset of historical yields v1.2 and v1.3 aligned version. PANGAEA&lt;/a&gt;, Supplement to &lt;a href='https://doi.org/10.1038/s41597-020-0433-7'&gt;Iizumi, Toshichika; Sakai, T (2020): The global dataset of historical yields for major crops 1981&amp;ndash;2016. Scientific Data, 7(1)&lt;/a&gt;"</v>
      </c>
      <c r="K18" s="14" t="str">
        <f t="shared" si="16"/>
        <v>}</v>
      </c>
      <c r="L18" s="8" t="str">
        <f t="shared" si="17"/>
        <v>}</v>
      </c>
      <c r="M18" s="8" t="str">
        <f t="shared" si="18"/>
        <v>,</v>
      </c>
      <c r="N18" s="8" t="str">
        <f t="shared" si="19"/>
        <v/>
      </c>
      <c r="O18" s="8" t="str">
        <f t="shared" si="20"/>
        <v/>
      </c>
      <c r="P18" s="8" t="str">
        <f t="shared" si="21"/>
        <v>"ZWE": {"drought": "The layer shows each province in the country with a drought risk at the end of the growing season (April), and as such determine which provinces are triggered when at least one of their districts is expected to face a +/- 6 year return period drought.&lt;br/&gt;&lt;br/&gt;The drought model is to assess a drought prediction skill of the 3-month running average Ni&amp;ntilde;o 3.4 values and initiates a drought risk when there is a potential negative crop yield anomaly predicted. The model is developed based on the XGBoost algorithm tested and trained with historical ENSO: Seasonal ERSSTv5 and CHIRPS Rainfall data in relation to historical negative crop yield anomalies in April, which is used as drought impact proxy. Loss of crops, livestock loss, and child malnutrition and stunting are indicated by the ZRCS DRM working group and representatives from IFRC, PNS, and Red Cross Climate Centre (RCCC) as targeted drought impact.&lt;br/&gt;&lt;br/&gt;Source: &lt;a href='https://www.cpc.ncep.noaa.gov/data/indices/3mth.nino34.91-20.ascii.txt'&gt;ENSO: Seasonal ERSSTv5 (1991-2020 base period) 3-month running average in Ni&amp;ntilde;o 3.4 (5oNorth-5oSouth) (170-120oWest))&lt;/a&gt;&lt;br/&gt;&lt;br/&gt;&lt;a href='https://www.chc.ucsb.edu/data/chirps'&gt;CHIRPS: Rainfall Estimates from Rain Gauge and Satellite Observations | Climate Hazards Center - UC Santa Barbara.&lt;/a&gt;&lt;br/&gt;&lt;br/&gt;Source (Crop Yield Data): &lt;a href='https://doi.org/10.1594/PANGAEA.909132'&gt;Izumi, Toshichika (2019): Global dataset of historical yields v1.2 and v1.3 aligned version. PANGAEA&lt;/a&gt;, Supplement to &lt;a href='https://doi.org/10.1038/s41597-020-0433-7'&gt;Iizumi, Toshichika; Sakai, T (2020): The global dataset of historical yields for major crops 1981&amp;ndash;2016. Scientific Data, 7(1)&lt;/a&gt;"}},</v>
      </c>
    </row>
    <row r="19" spans="1:16" ht="103.9" customHeight="1" x14ac:dyDescent="0.55000000000000004">
      <c r="A19" s="4" t="s">
        <v>83</v>
      </c>
      <c r="B19" s="4" t="s">
        <v>144</v>
      </c>
      <c r="C19" s="4" t="s">
        <v>117</v>
      </c>
      <c r="D19" s="4" t="s">
        <v>129</v>
      </c>
      <c r="E19" s="3" t="s">
        <v>158</v>
      </c>
      <c r="F19" s="9" t="str">
        <f t="shared" si="11"/>
        <v/>
      </c>
      <c r="G19" s="8" t="str">
        <f t="shared" si="12"/>
        <v/>
      </c>
      <c r="H19" s="8" t="str">
        <f t="shared" si="13"/>
        <v>"buildings": {</v>
      </c>
      <c r="I19" s="13" t="str">
        <f t="shared" si="14"/>
        <v>"MWI": {</v>
      </c>
      <c r="J19" s="8" t="str">
        <f t="shared" si="15"/>
        <v>"flash-floods": "This layer shows buildings in areas that are covered in this flash floods portal. Each building is outlined. Buildings outlined in green means they are outside the predicted flood extent area and are therefore safe. Buildings outlined in red means it is inside the predicted flood extent area and therefore exposed.&lt;br/&gt;&lt;br/&gt;Source: OpenStreetMap"</v>
      </c>
      <c r="K19" s="14" t="str">
        <f t="shared" si="16"/>
        <v>}</v>
      </c>
      <c r="L19" s="8" t="str">
        <f t="shared" si="17"/>
        <v>}</v>
      </c>
      <c r="M19" s="8" t="str">
        <f t="shared" si="18"/>
        <v>,</v>
      </c>
      <c r="N19" s="8" t="str">
        <f t="shared" si="19"/>
        <v/>
      </c>
      <c r="O19" s="8" t="str">
        <f t="shared" si="20"/>
        <v/>
      </c>
      <c r="P19" s="8" t="str">
        <f t="shared" si="21"/>
        <v>"buildings": {"MWI": {"flash-floods": "This layer shows buildings in areas that are covered in this flash floods portal. Each building is outlined. Buildings outlined in green means they are outside the predicted flood extent area and are therefore safe. Buildings outlined in red means it is inside the predicted flood extent area and therefore exposed.&lt;br/&gt;&lt;br/&gt;Source: OpenStreetMap"}},</v>
      </c>
    </row>
    <row r="20" spans="1:16" ht="115.2" x14ac:dyDescent="0.55000000000000004">
      <c r="A20" s="4" t="s">
        <v>83</v>
      </c>
      <c r="B20" s="4" t="s">
        <v>39</v>
      </c>
      <c r="C20" s="4" t="s">
        <v>6</v>
      </c>
      <c r="D20" s="4" t="s">
        <v>106</v>
      </c>
      <c r="E20" s="3" t="s">
        <v>159</v>
      </c>
      <c r="F20" s="9" t="str">
        <f t="shared" si="11"/>
        <v/>
      </c>
      <c r="G20" s="8" t="str">
        <f t="shared" si="12"/>
        <v/>
      </c>
      <c r="H20" s="8" t="str">
        <f t="shared" si="13"/>
        <v>"cattle": {</v>
      </c>
      <c r="I20" s="13" t="str">
        <f t="shared" si="14"/>
        <v>"ZWE": {</v>
      </c>
      <c r="J20" s="8" t="str">
        <f t="shared" si="15"/>
        <v>"drought": "Livestock numbers cattle exists of the number of cattle multiplied with the Livestock unit (LSU): 1.0 as reference unit to aggregate livestock from various species, which is the grazing equivalent of one adult dairy cow producing 3000 kg of milk annually, without additional concentrated foodstuffs.&lt;br/&gt;&lt;br/&gt;Source: Number of cattle mentioned within the 2nd round crop- and livestock assessment report 2020/2021 season. Published: 21st of April 2021.&lt;br/&gt;&lt;br/&gt;Source (Assessment): &lt;a data-fr-linked='true' href='https://fscluster.org/zimbabwe/document/second-round-crop-and-livestock-0'&gt;SECOND ROUND CROP AND LIVESTOCK ASSESSMENT REPORT 2020/2021 SEASON&lt;/a&gt;&lt;br/&gt;&lt;br/&gt;Source (Livestock): &lt;a href='https://ec.europa.eu/eurostat/statistics-explained/index.php?title=Glossary:Livestock_unit_(LSU)'&gt;Glossary: Livestock unit (LSU)&lt;/a&gt;"</v>
      </c>
      <c r="K20" s="14" t="str">
        <f t="shared" si="16"/>
        <v>}</v>
      </c>
      <c r="L20" s="8" t="str">
        <f t="shared" si="17"/>
        <v>}</v>
      </c>
      <c r="M20" s="8" t="str">
        <f t="shared" si="18"/>
        <v>,</v>
      </c>
      <c r="N20" s="8" t="str">
        <f t="shared" si="19"/>
        <v/>
      </c>
      <c r="O20" s="8" t="str">
        <f t="shared" si="20"/>
        <v/>
      </c>
      <c r="P20" s="8" t="str">
        <f t="shared" si="21"/>
        <v>"cattle": {"ZWE": {"drought": "Livestock numbers cattle exists of the number of cattle multiplied with the Livestock unit (LSU): 1.0 as reference unit to aggregate livestock from various species, which is the grazing equivalent of one adult dairy cow producing 3000 kg of milk annually, without additional concentrated foodstuffs.&lt;br/&gt;&lt;br/&gt;Source: Number of cattle mentioned within the 2nd round crop- and livestock assessment report 2020/2021 season. Published: 21st of April 2021.&lt;br/&gt;&lt;br/&gt;Source (Assessment): &lt;a data-fr-linked='true' href='https://fscluster.org/zimbabwe/document/second-round-crop-and-livestock-0'&gt;SECOND ROUND CROP AND LIVESTOCK ASSESSMENT REPORT 2020/2021 SEASON&lt;/a&gt;&lt;br/&gt;&lt;br/&gt;Source (Livestock): &lt;a href='https://ec.europa.eu/eurostat/statistics-explained/index.php?title=Glossary:Livestock_unit_(LSU)'&gt;Glossary: Livestock unit (LSU)&lt;/a&gt;"}},</v>
      </c>
    </row>
    <row r="21" spans="1:16" ht="115.2" x14ac:dyDescent="0.55000000000000004">
      <c r="A21" s="4" t="s">
        <v>83</v>
      </c>
      <c r="B21" s="4" t="s">
        <v>19</v>
      </c>
      <c r="C21" s="4" t="s">
        <v>6</v>
      </c>
      <c r="D21" s="4" t="s">
        <v>106</v>
      </c>
      <c r="E21" s="3" t="s">
        <v>160</v>
      </c>
      <c r="F21" s="9" t="str">
        <f t="shared" si="11"/>
        <v/>
      </c>
      <c r="G21" s="8" t="str">
        <f t="shared" si="12"/>
        <v/>
      </c>
      <c r="H21" s="8" t="str">
        <f t="shared" si="13"/>
        <v>"cattle_exposed": {</v>
      </c>
      <c r="I21" s="13" t="str">
        <f t="shared" si="14"/>
        <v>"ZWE": {</v>
      </c>
      <c r="J21" s="8" t="str">
        <f t="shared" si="15"/>
        <v>"drought": "Number of exposed cattle is calculated by the cattle per province within the droughts alert threshold reached area currently triggered. Livestock numbers cattle exists of the number of cattle multiplied with the Livestock unit (LSU): 1.0 as reference unit, which is the grazing equivalent of one adult dairy cow producing 3000 kg of milk annually, without additional concentrated foodstuffs.&lt;br/&gt;&lt;br/&gt;Source: Number of cattle mentioned within the 2nd round crop and livestock assessment report 2020/2021 season. Published: 21st of April 2021.&lt;br/&gt;&lt;br/&gt;Source (Assessment): &lt;a data-fr-linked='true' href='https://fscluster.org/zimbabwe/document/second-round-crop-and-livestock-0'&gt;SECOND ROUND CROP AND LIVESTOCK ASSESSMENT REPORT 2020/2021 SEASON&lt;/a&gt;&lt;br/&gt;&lt;br/&gt;Source (Livestock): &lt;a href='https://ec.europa.eu/eurostat/statistics-explained/index.php?title=Glossary:Livestock_unit_(LSU)'&gt;Glossary: Livestock unit (LSU)&lt;/a&gt;"</v>
      </c>
      <c r="K21" s="14" t="str">
        <f t="shared" si="16"/>
        <v>}</v>
      </c>
      <c r="L21" s="8" t="str">
        <f t="shared" si="17"/>
        <v>}</v>
      </c>
      <c r="M21" s="8" t="str">
        <f t="shared" si="18"/>
        <v>,</v>
      </c>
      <c r="N21" s="8" t="str">
        <f t="shared" si="19"/>
        <v/>
      </c>
      <c r="O21" s="8" t="str">
        <f t="shared" si="20"/>
        <v/>
      </c>
      <c r="P21" s="8" t="str">
        <f t="shared" si="21"/>
        <v>"cattle_exposed": {"ZWE": {"drought": "Number of exposed cattle is calculated by the cattle per province within the droughts alert threshold reached area currently triggered. Livestock numbers cattle exists of the number of cattle multiplied with the Livestock unit (LSU): 1.0 as reference unit, which is the grazing equivalent of one adult dairy cow producing 3000 kg of milk annually, without additional concentrated foodstuffs.&lt;br/&gt;&lt;br/&gt;Source: Number of cattle mentioned within the 2nd round crop and livestock assessment report 2020/2021 season. Published: 21st of April 2021.&lt;br/&gt;&lt;br/&gt;Source (Assessment): &lt;a data-fr-linked='true' href='https://fscluster.org/zimbabwe/document/second-round-crop-and-livestock-0'&gt;SECOND ROUND CROP AND LIVESTOCK ASSESSMENT REPORT 2020/2021 SEASON&lt;/a&gt;&lt;br/&gt;&lt;br/&gt;Source (Livestock): &lt;a href='https://ec.europa.eu/eurostat/statistics-explained/index.php?title=Glossary:Livestock_unit_(LSU)'&gt;Glossary: Livestock unit (LSU)&lt;/a&gt;"}},</v>
      </c>
    </row>
    <row r="22" spans="1:16" ht="115.2" x14ac:dyDescent="0.55000000000000004">
      <c r="A22" s="4" t="s">
        <v>83</v>
      </c>
      <c r="B22" s="4" t="s">
        <v>134</v>
      </c>
      <c r="C22" s="4" t="s">
        <v>5</v>
      </c>
      <c r="D22" s="4" t="s">
        <v>107</v>
      </c>
      <c r="E22" s="3" t="s">
        <v>161</v>
      </c>
      <c r="F22" s="9" t="str">
        <f t="shared" si="11"/>
        <v/>
      </c>
      <c r="G22" s="8" t="str">
        <f t="shared" si="12"/>
        <v/>
      </c>
      <c r="H22" s="8" t="str">
        <f t="shared" si="13"/>
        <v>"community_notifications": {</v>
      </c>
      <c r="I22" s="13" t="str">
        <f t="shared" si="14"/>
        <v>"UGA": {</v>
      </c>
      <c r="J22" s="8" t="str">
        <f t="shared" si="15"/>
        <v>"heavy-rain": "Community notifications are sent via volunteers that have direct contact with the community. They assess the information and fill in the details in a digital form.&lt;br/&gt;&lt;br/&gt;The notifications are visualized as drop pins with a bell icon on the map.&lt;br/&gt;&lt;br/&gt;&lt;strong&gt;What to do?&lt;/strong&gt; Click on the drop pin to open it and see the information attached to it. Some notifications contain photos.&lt;br/&gt;&lt;br/&gt;The pins on the map will stay on the map until manually deleted. Make sure to delete irrelevant and old notifications.&lt;br/&gt;&lt;br/&gt;&lt;strong&gt;All sent notifications including deleted ones&lt;/strong&gt;: &lt;a target='_blank'href='https://kobonew.ifrc.org/api/v2/assets/aRa2musHL2hAxERkDHHLmi/export-settings/esL8MBFTLa6RS5XXNbdHcnN/data.xlsx'&gt;https://kobonew.ifrc.org/api/v2/assets/aRa2musHL2hAxERkDHHLmi/export-settings/esL8MBFTLa6RS5XXNbdHcnN/data.xlsx&lt;/a&gt;"</v>
      </c>
      <c r="K22" s="14" t="str">
        <f t="shared" si="16"/>
        <v>}</v>
      </c>
      <c r="L22" s="8" t="str">
        <f t="shared" si="17"/>
        <v>}</v>
      </c>
      <c r="M22" s="8" t="str">
        <f t="shared" si="18"/>
        <v>,</v>
      </c>
      <c r="N22" s="8" t="str">
        <f t="shared" si="19"/>
        <v/>
      </c>
      <c r="O22" s="8" t="str">
        <f t="shared" si="20"/>
        <v/>
      </c>
      <c r="P22" s="8" t="str">
        <f t="shared" si="21"/>
        <v>"community_notifications": {"UGA": {"heavy-rain": "Community notifications are sent via volunteers that have direct contact with the community. They assess the information and fill in the details in a digital form.&lt;br/&gt;&lt;br/&gt;The notifications are visualized as drop pins with a bell icon on the map.&lt;br/&gt;&lt;br/&gt;&lt;strong&gt;What to do?&lt;/strong&gt; Click on the drop pin to open it and see the information attached to it. Some notifications contain photos.&lt;br/&gt;&lt;br/&gt;The pins on the map will stay on the map until manually deleted. Make sure to delete irrelevant and old notifications.&lt;br/&gt;&lt;br/&gt;&lt;strong&gt;All sent notifications including deleted ones&lt;/strong&gt;: &lt;a target='_blank'href='https://kobonew.ifrc.org/api/v2/assets/aRa2musHL2hAxERkDHHLmi/export-settings/esL8MBFTLa6RS5XXNbdHcnN/data.xlsx'&gt;https://kobonew.ifrc.org/api/v2/assets/aRa2musHL2hAxERkDHHLmi/export-settings/esL8MBFTLa6RS5XXNbdHcnN/data.xlsx&lt;/a&gt;"}},</v>
      </c>
    </row>
    <row r="23" spans="1:16" ht="144" x14ac:dyDescent="0.55000000000000004">
      <c r="A23" s="4" t="s">
        <v>83</v>
      </c>
      <c r="B23" s="4" t="s">
        <v>94</v>
      </c>
      <c r="C23" s="4" t="s">
        <v>5</v>
      </c>
      <c r="D23" s="4" t="s">
        <v>105</v>
      </c>
      <c r="E23" s="3" t="s">
        <v>162</v>
      </c>
      <c r="F23" s="9" t="str">
        <f t="shared" si="11"/>
        <v/>
      </c>
      <c r="G23" s="8" t="str">
        <f t="shared" si="12"/>
        <v/>
      </c>
      <c r="H23" s="8" t="str">
        <f t="shared" si="13"/>
        <v>"covid_risk": {</v>
      </c>
      <c r="I23" s="13" t="str">
        <f t="shared" si="14"/>
        <v>"UGA": {</v>
      </c>
      <c r="J23" s="8" t="str">
        <f t="shared" si="15"/>
        <v>"floods": "The COVID-19 Risk Index is a composite index for the context of exposure, vulnerability to COVID and the capacity to anticipate, cope with and recover from the impacts of COVID-19 (a higher percentage indicates a higher risk to COVID-19). The National Society  selected the following criteria below:&lt;br/&gt;&lt;br/&gt;Exposure&lt;ul&gt;&lt;li&gt;population / km2&lt;/li&gt;&lt;/ul&gt;Vulnerability&lt;ul&gt;&lt;li&gt;% population 65+&lt;/li&gt;&lt;li&gt;% poverty incidence&lt;/li&gt;&lt;/ul&gt;Lack of Coping Capacity&lt;ul&gt;&lt;li&gt;% with no toilet facility&lt;/li&gt;&lt;li&gt;% access to safe drinking water&lt;/li&gt;&lt;li&gt;% illiterate&lt;/li&gt;&lt;li&gt;% with mobile access&lt;/li&gt;&lt;li&gt;% with internet access&lt;/li&gt;&lt;li&gt;% received remittances&lt;/li&gt;&lt;li&gt;HIV: incidence per 100&lt;/li&gt;&lt;li&gt;MALARIA: Plasmodium Falciparum incidence per 1000&lt;/li&gt;&lt;li&gt;% households which consume less than two meals per day&lt;/li&gt;&lt;li&gt;# healh facilities per person&lt;/li&gt;&lt;li&gt;% with a health facility within 5 km&lt;/li&gt;&lt;/ul&gt;&lt;br/&gt;Source (Risk Data): &lt;a href='https://nlrc.maps.arcgis.com/apps/opsdashboard/index.html#/9ca9f0f452b04046b8594a74c31f0c3b'&gt;COVID-19 Risk Index Uganda&lt;/a&gt;."</v>
      </c>
      <c r="K23" s="14" t="str">
        <f t="shared" si="16"/>
        <v>}</v>
      </c>
      <c r="L23" s="8" t="str">
        <f t="shared" si="17"/>
        <v>}</v>
      </c>
      <c r="M23" s="8" t="str">
        <f t="shared" si="18"/>
        <v>,</v>
      </c>
      <c r="N23" s="8" t="str">
        <f t="shared" si="19"/>
        <v/>
      </c>
      <c r="O23" s="8" t="str">
        <f t="shared" si="20"/>
        <v/>
      </c>
      <c r="P23" s="8" t="str">
        <f t="shared" si="21"/>
        <v>"covid_risk": {"UGA": {"floods": "The COVID-19 Risk Index is a composite index for the context of exposure, vulnerability to COVID and the capacity to anticipate, cope with and recover from the impacts of COVID-19 (a higher percentage indicates a higher risk to COVID-19). The National Society  selected the following criteria below:&lt;br/&gt;&lt;br/&gt;Exposure&lt;ul&gt;&lt;li&gt;population / km2&lt;/li&gt;&lt;/ul&gt;Vulnerability&lt;ul&gt;&lt;li&gt;% population 65+&lt;/li&gt;&lt;li&gt;% poverty incidence&lt;/li&gt;&lt;/ul&gt;Lack of Coping Capacity&lt;ul&gt;&lt;li&gt;% with no toilet facility&lt;/li&gt;&lt;li&gt;% access to safe drinking water&lt;/li&gt;&lt;li&gt;% illiterate&lt;/li&gt;&lt;li&gt;% with mobile access&lt;/li&gt;&lt;li&gt;% with internet access&lt;/li&gt;&lt;li&gt;% received remittances&lt;/li&gt;&lt;li&gt;HIV: incidence per 100&lt;/li&gt;&lt;li&gt;MALARIA: Plasmodium Falciparum incidence per 1000&lt;/li&gt;&lt;li&gt;% households which consume less than two meals per day&lt;/li&gt;&lt;li&gt;# healh facilities per person&lt;/li&gt;&lt;li&gt;% with a health facility within 5 km&lt;/li&gt;&lt;/ul&gt;&lt;br/&gt;Source (Risk Data): &lt;a href='https://nlrc.maps.arcgis.com/apps/opsdashboard/index.html#/9ca9f0f452b04046b8594a74c31f0c3b'&gt;COVID-19 Risk Index Uganda&lt;/a&gt;."}},</v>
      </c>
    </row>
    <row r="24" spans="1:16" ht="86.4" x14ac:dyDescent="0.55000000000000004">
      <c r="A24" s="4" t="s">
        <v>83</v>
      </c>
      <c r="B24" s="4" t="s">
        <v>28</v>
      </c>
      <c r="C24" s="4" t="s">
        <v>15</v>
      </c>
      <c r="D24" s="4" t="s">
        <v>106</v>
      </c>
      <c r="E24" s="3" t="s">
        <v>163</v>
      </c>
      <c r="F24" s="9" t="str">
        <f t="shared" si="11"/>
        <v/>
      </c>
      <c r="G24" s="8" t="str">
        <f t="shared" si="12"/>
        <v/>
      </c>
      <c r="H24" s="8" t="str">
        <f t="shared" si="13"/>
        <v>"cropland": {</v>
      </c>
      <c r="I24" s="13" t="str">
        <f t="shared" si="14"/>
        <v>"ETH": {</v>
      </c>
      <c r="J24" s="8" t="str">
        <f t="shared" si="15"/>
        <v>"drought": "This layer represents the cropland. It is visualised in yellow on the map. The land use classes are based on GLOBCOVER Land Cover Classifications.&lt;br/&gt;&lt;br/&gt;Combined cropland: consists of 3 land use types&lt;ol&gt;&lt;li&gt;rainfed cropland&lt;/li&gt;&lt;li&gt;mosaic cropland - 50-70% cropland &amp; 20-50% vegetation (grassland/shrubland/forest)&lt;/li&gt;&lt;li&gt;mosaic vegetation - 50-70% vegetation (grassland/shrubland/forest) &amp; 20-50% cropland&lt;/li&gt;&lt;/ol&gt;&lt;br/&gt;Cropland source: © ESA 2010 and UCLouvain. Accompanied by a link to our ESA DUE GlobCover website: &lt;a href='http://due.esrin.esa.int/page_globcover.php'&gt;http://due.esrin.esa.int/page_globcover.php&lt;/a&gt;. Year: 2010"</v>
      </c>
      <c r="K24" s="14" t="str">
        <f t="shared" si="16"/>
        <v>,</v>
      </c>
      <c r="L24" s="8" t="str">
        <f t="shared" si="17"/>
        <v/>
      </c>
      <c r="M24" s="8" t="str">
        <f t="shared" si="18"/>
        <v/>
      </c>
      <c r="N24" s="8" t="str">
        <f t="shared" si="19"/>
        <v/>
      </c>
      <c r="O24" s="8" t="str">
        <f t="shared" si="20"/>
        <v/>
      </c>
      <c r="P24" s="8" t="str">
        <f t="shared" si="21"/>
        <v>"cropland": {"ETH": {"drought": "This layer represents the cropland. It is visualised in yellow on the map. The land use classes are based on GLOBCOVER Land Cover Classifications.&lt;br/&gt;&lt;br/&gt;Combined cropland: consists of 3 land use types&lt;ol&gt;&lt;li&gt;rainfed cropland&lt;/li&gt;&lt;li&gt;mosaic cropland - 50-70% cropland &amp; 20-50% vegetation (grassland/shrubland/forest)&lt;/li&gt;&lt;li&gt;mosaic vegetation - 50-70% vegetation (grassland/shrubland/forest) &amp; 20-50% cropland&lt;/li&gt;&lt;/ol&gt;&lt;br/&gt;Cropland source: © ESA 2010 and UCLouvain. Accompanied by a link to our ESA DUE GlobCover website: &lt;a href='http://due.esrin.esa.int/page_globcover.php'&gt;http://due.esrin.esa.int/page_globcover.php&lt;/a&gt;. Year: 2010",</v>
      </c>
    </row>
    <row r="25" spans="1:16" ht="86.4" x14ac:dyDescent="0.55000000000000004">
      <c r="A25" s="4" t="s">
        <v>83</v>
      </c>
      <c r="B25" s="5" t="s">
        <v>28</v>
      </c>
      <c r="C25" s="5" t="s">
        <v>15</v>
      </c>
      <c r="D25" s="5" t="s">
        <v>105</v>
      </c>
      <c r="E25" s="3" t="s">
        <v>163</v>
      </c>
      <c r="F25" s="9" t="str">
        <f t="shared" si="11"/>
        <v/>
      </c>
      <c r="G25" s="8" t="str">
        <f t="shared" si="12"/>
        <v/>
      </c>
      <c r="H25" s="8" t="str">
        <f t="shared" si="13"/>
        <v/>
      </c>
      <c r="I25" s="13" t="str">
        <f t="shared" si="14"/>
        <v/>
      </c>
      <c r="J25" s="8" t="str">
        <f t="shared" si="15"/>
        <v>"floods": "This layer represents the cropland. It is visualised in yellow on the map. The land use classes are based on GLOBCOVER Land Cover Classifications.&lt;br/&gt;&lt;br/&gt;Combined cropland: consists of 3 land use types&lt;ol&gt;&lt;li&gt;rainfed cropland&lt;/li&gt;&lt;li&gt;mosaic cropland - 50-70% cropland &amp; 20-50% vegetation (grassland/shrubland/forest)&lt;/li&gt;&lt;li&gt;mosaic vegetation - 50-70% vegetation (grassland/shrubland/forest) &amp; 20-50% cropland&lt;/li&gt;&lt;/ol&gt;&lt;br/&gt;Cropland source: © ESA 2010 and UCLouvain. Accompanied by a link to our ESA DUE GlobCover website: &lt;a href='http://due.esrin.esa.int/page_globcover.php'&gt;http://due.esrin.esa.int/page_globcover.php&lt;/a&gt;. Year: 2010"</v>
      </c>
      <c r="K25" s="14" t="str">
        <f t="shared" si="16"/>
        <v>}</v>
      </c>
      <c r="L25" s="8" t="str">
        <f t="shared" si="17"/>
        <v>,</v>
      </c>
      <c r="M25" s="8" t="str">
        <f t="shared" si="18"/>
        <v/>
      </c>
      <c r="N25" s="8" t="str">
        <f t="shared" si="19"/>
        <v/>
      </c>
      <c r="O25" s="8" t="str">
        <f t="shared" si="20"/>
        <v/>
      </c>
      <c r="P25" s="8" t="str">
        <f t="shared" si="21"/>
        <v>"floods": "This layer represents the cropland. It is visualised in yellow on the map. The land use classes are based on GLOBCOVER Land Cover Classifications.&lt;br/&gt;&lt;br/&gt;Combined cropland: consists of 3 land use types&lt;ol&gt;&lt;li&gt;rainfed cropland&lt;/li&gt;&lt;li&gt;mosaic cropland - 50-70% cropland &amp; 20-50% vegetation (grassland/shrubland/forest)&lt;/li&gt;&lt;li&gt;mosaic vegetation - 50-70% vegetation (grassland/shrubland/forest) &amp; 20-50% cropland&lt;/li&gt;&lt;/ol&gt;&lt;br/&gt;Cropland source: © ESA 2010 and UCLouvain. Accompanied by a link to our ESA DUE GlobCover website: &lt;a href='http://due.esrin.esa.int/page_globcover.php'&gt;http://due.esrin.esa.int/page_globcover.php&lt;/a&gt;. Year: 2010"},</v>
      </c>
    </row>
    <row r="26" spans="1:16" ht="86.4" x14ac:dyDescent="0.55000000000000004">
      <c r="A26" s="4" t="s">
        <v>83</v>
      </c>
      <c r="B26" s="4" t="s">
        <v>28</v>
      </c>
      <c r="C26" s="4" t="s">
        <v>23</v>
      </c>
      <c r="D26" s="4" t="s">
        <v>105</v>
      </c>
      <c r="E26" s="3" t="s">
        <v>163</v>
      </c>
      <c r="F26" s="9" t="str">
        <f t="shared" si="11"/>
        <v/>
      </c>
      <c r="G26" s="8" t="str">
        <f t="shared" si="12"/>
        <v/>
      </c>
      <c r="H26" s="8" t="str">
        <f t="shared" si="13"/>
        <v/>
      </c>
      <c r="I26" s="13" t="str">
        <f t="shared" si="14"/>
        <v>"KEN": {</v>
      </c>
      <c r="J26" s="8" t="str">
        <f t="shared" si="15"/>
        <v>"floods": "This layer represents the cropland. It is visualised in yellow on the map. The land use classes are based on GLOBCOVER Land Cover Classifications.&lt;br/&gt;&lt;br/&gt;Combined cropland: consists of 3 land use types&lt;ol&gt;&lt;li&gt;rainfed cropland&lt;/li&gt;&lt;li&gt;mosaic cropland - 50-70% cropland &amp; 20-50% vegetation (grassland/shrubland/forest)&lt;/li&gt;&lt;li&gt;mosaic vegetation - 50-70% vegetation (grassland/shrubland/forest) &amp; 20-50% cropland&lt;/li&gt;&lt;/ol&gt;&lt;br/&gt;Cropland source: © ESA 2010 and UCLouvain. Accompanied by a link to our ESA DUE GlobCover website: &lt;a href='http://due.esrin.esa.int/page_globcover.php'&gt;http://due.esrin.esa.int/page_globcover.php&lt;/a&gt;. Year: 2010"</v>
      </c>
      <c r="K26" s="14" t="str">
        <f t="shared" si="16"/>
        <v>}</v>
      </c>
      <c r="L26" s="8" t="str">
        <f t="shared" si="17"/>
        <v>,</v>
      </c>
      <c r="M26" s="8" t="str">
        <f t="shared" si="18"/>
        <v/>
      </c>
      <c r="N26" s="8" t="str">
        <f t="shared" si="19"/>
        <v/>
      </c>
      <c r="O26" s="8" t="str">
        <f t="shared" si="20"/>
        <v/>
      </c>
      <c r="P26" s="8" t="str">
        <f t="shared" si="21"/>
        <v>"KEN": {"floods": "This layer represents the cropland. It is visualised in yellow on the map. The land use classes are based on GLOBCOVER Land Cover Classifications.&lt;br/&gt;&lt;br/&gt;Combined cropland: consists of 3 land use types&lt;ol&gt;&lt;li&gt;rainfed cropland&lt;/li&gt;&lt;li&gt;mosaic cropland - 50-70% cropland &amp; 20-50% vegetation (grassland/shrubland/forest)&lt;/li&gt;&lt;li&gt;mosaic vegetation - 50-70% vegetation (grassland/shrubland/forest) &amp; 20-50% cropland&lt;/li&gt;&lt;/ol&gt;&lt;br/&gt;Cropland source: © ESA 2010 and UCLouvain. Accompanied by a link to our ESA DUE GlobCover website: &lt;a href='http://due.esrin.esa.int/page_globcover.php'&gt;http://due.esrin.esa.int/page_globcover.php&lt;/a&gt;. Year: 2010"},</v>
      </c>
    </row>
    <row r="27" spans="1:16" ht="86.4" x14ac:dyDescent="0.55000000000000004">
      <c r="A27" s="4" t="s">
        <v>83</v>
      </c>
      <c r="B27" s="4" t="s">
        <v>28</v>
      </c>
      <c r="C27" s="4" t="s">
        <v>5</v>
      </c>
      <c r="D27" s="4" t="s">
        <v>106</v>
      </c>
      <c r="E27" s="3" t="s">
        <v>163</v>
      </c>
      <c r="F27" s="9" t="str">
        <f t="shared" si="11"/>
        <v/>
      </c>
      <c r="G27" s="8" t="str">
        <f t="shared" si="12"/>
        <v/>
      </c>
      <c r="H27" s="8" t="str">
        <f t="shared" si="13"/>
        <v/>
      </c>
      <c r="I27" s="13" t="str">
        <f t="shared" si="14"/>
        <v>"UGA": {</v>
      </c>
      <c r="J27" s="8" t="str">
        <f t="shared" si="15"/>
        <v>"drought": "This layer represents the cropland. It is visualised in yellow on the map. The land use classes are based on GLOBCOVER Land Cover Classifications.&lt;br/&gt;&lt;br/&gt;Combined cropland: consists of 3 land use types&lt;ol&gt;&lt;li&gt;rainfed cropland&lt;/li&gt;&lt;li&gt;mosaic cropland - 50-70% cropland &amp; 20-50% vegetation (grassland/shrubland/forest)&lt;/li&gt;&lt;li&gt;mosaic vegetation - 50-70% vegetation (grassland/shrubland/forest) &amp; 20-50% cropland&lt;/li&gt;&lt;/ol&gt;&lt;br/&gt;Cropland source: © ESA 2010 and UCLouvain. Accompanied by a link to our ESA DUE GlobCover website: &lt;a href='http://due.esrin.esa.int/page_globcover.php'&gt;http://due.esrin.esa.int/page_globcover.php&lt;/a&gt;. Year: 2010"</v>
      </c>
      <c r="K27" s="14" t="str">
        <f t="shared" si="16"/>
        <v>,</v>
      </c>
      <c r="L27" s="8" t="str">
        <f t="shared" si="17"/>
        <v/>
      </c>
      <c r="M27" s="8" t="str">
        <f t="shared" si="18"/>
        <v/>
      </c>
      <c r="N27" s="8" t="str">
        <f t="shared" si="19"/>
        <v/>
      </c>
      <c r="O27" s="8" t="str">
        <f t="shared" si="20"/>
        <v/>
      </c>
      <c r="P27" s="8" t="str">
        <f t="shared" si="21"/>
        <v>"UGA": {"drought": "This layer represents the cropland. It is visualised in yellow on the map. The land use classes are based on GLOBCOVER Land Cover Classifications.&lt;br/&gt;&lt;br/&gt;Combined cropland: consists of 3 land use types&lt;ol&gt;&lt;li&gt;rainfed cropland&lt;/li&gt;&lt;li&gt;mosaic cropland - 50-70% cropland &amp; 20-50% vegetation (grassland/shrubland/forest)&lt;/li&gt;&lt;li&gt;mosaic vegetation - 50-70% vegetation (grassland/shrubland/forest) &amp; 20-50% cropland&lt;/li&gt;&lt;/ol&gt;&lt;br/&gt;Cropland source: © ESA 2010 and UCLouvain. Accompanied by a link to our ESA DUE GlobCover website: &lt;a href='http://due.esrin.esa.int/page_globcover.php'&gt;http://due.esrin.esa.int/page_globcover.php&lt;/a&gt;. Year: 2010",</v>
      </c>
    </row>
    <row r="28" spans="1:16" ht="86.4" x14ac:dyDescent="0.55000000000000004">
      <c r="A28" s="4" t="s">
        <v>83</v>
      </c>
      <c r="B28" s="4" t="s">
        <v>28</v>
      </c>
      <c r="C28" s="4" t="s">
        <v>5</v>
      </c>
      <c r="D28" s="4" t="s">
        <v>105</v>
      </c>
      <c r="E28" s="3" t="s">
        <v>163</v>
      </c>
      <c r="F28" s="9" t="str">
        <f t="shared" si="11"/>
        <v/>
      </c>
      <c r="G28" s="8" t="str">
        <f t="shared" si="12"/>
        <v/>
      </c>
      <c r="H28" s="8" t="str">
        <f t="shared" si="13"/>
        <v/>
      </c>
      <c r="I28" s="13" t="str">
        <f t="shared" si="14"/>
        <v/>
      </c>
      <c r="J28" s="8" t="str">
        <f t="shared" si="15"/>
        <v>"floods": "This layer represents the cropland. It is visualised in yellow on the map. The land use classes are based on GLOBCOVER Land Cover Classifications.&lt;br/&gt;&lt;br/&gt;Combined cropland: consists of 3 land use types&lt;ol&gt;&lt;li&gt;rainfed cropland&lt;/li&gt;&lt;li&gt;mosaic cropland - 50-70% cropland &amp; 20-50% vegetation (grassland/shrubland/forest)&lt;/li&gt;&lt;li&gt;mosaic vegetation - 50-70% vegetation (grassland/shrubland/forest) &amp; 20-50% cropland&lt;/li&gt;&lt;/ol&gt;&lt;br/&gt;Cropland source: © ESA 2010 and UCLouvain. Accompanied by a link to our ESA DUE GlobCover website: &lt;a href='http://due.esrin.esa.int/page_globcover.php'&gt;http://due.esrin.esa.int/page_globcover.php&lt;/a&gt;. Year: 2010"</v>
      </c>
      <c r="K28" s="14" t="str">
        <f t="shared" si="16"/>
        <v>}</v>
      </c>
      <c r="L28" s="8" t="str">
        <f t="shared" si="17"/>
        <v>,</v>
      </c>
      <c r="M28" s="8" t="str">
        <f t="shared" si="18"/>
        <v/>
      </c>
      <c r="N28" s="8" t="str">
        <f t="shared" si="19"/>
        <v/>
      </c>
      <c r="O28" s="8" t="str">
        <f t="shared" si="20"/>
        <v/>
      </c>
      <c r="P28" s="8" t="str">
        <f t="shared" si="21"/>
        <v>"floods": "This layer represents the cropland. It is visualised in yellow on the map. The land use classes are based on GLOBCOVER Land Cover Classifications.&lt;br/&gt;&lt;br/&gt;Combined cropland: consists of 3 land use types&lt;ol&gt;&lt;li&gt;rainfed cropland&lt;/li&gt;&lt;li&gt;mosaic cropland - 50-70% cropland &amp; 20-50% vegetation (grassland/shrubland/forest)&lt;/li&gt;&lt;li&gt;mosaic vegetation - 50-70% vegetation (grassland/shrubland/forest) &amp; 20-50% cropland&lt;/li&gt;&lt;/ol&gt;&lt;br/&gt;Cropland source: © ESA 2010 and UCLouvain. Accompanied by a link to our ESA DUE GlobCover website: &lt;a href='http://due.esrin.esa.int/page_globcover.php'&gt;http://due.esrin.esa.int/page_globcover.php&lt;/a&gt;. Year: 2010"},</v>
      </c>
    </row>
    <row r="29" spans="1:16" ht="86.4" x14ac:dyDescent="0.55000000000000004">
      <c r="A29" s="4" t="s">
        <v>83</v>
      </c>
      <c r="B29" s="4" t="s">
        <v>28</v>
      </c>
      <c r="C29" s="4" t="s">
        <v>24</v>
      </c>
      <c r="D29" s="4" t="s">
        <v>106</v>
      </c>
      <c r="E29" s="3" t="s">
        <v>163</v>
      </c>
      <c r="F29" s="9" t="str">
        <f t="shared" si="11"/>
        <v/>
      </c>
      <c r="G29" s="8" t="str">
        <f t="shared" si="12"/>
        <v/>
      </c>
      <c r="H29" s="8" t="str">
        <f t="shared" si="13"/>
        <v/>
      </c>
      <c r="I29" s="13" t="str">
        <f t="shared" si="14"/>
        <v>"ZMB": {</v>
      </c>
      <c r="J29" s="8" t="str">
        <f t="shared" si="15"/>
        <v>"drought": "This layer represents the cropland. It is visualised in yellow on the map. The land use classes are based on GLOBCOVER Land Cover Classifications.&lt;br/&gt;&lt;br/&gt;Combined cropland: consists of 3 land use types&lt;ol&gt;&lt;li&gt;rainfed cropland&lt;/li&gt;&lt;li&gt;mosaic cropland - 50-70% cropland &amp; 20-50% vegetation (grassland/shrubland/forest)&lt;/li&gt;&lt;li&gt;mosaic vegetation - 50-70% vegetation (grassland/shrubland/forest) &amp; 20-50% cropland&lt;/li&gt;&lt;/ol&gt;&lt;br/&gt;Cropland source: © ESA 2010 and UCLouvain. Accompanied by a link to our ESA DUE GlobCover website: &lt;a href='http://due.esrin.esa.int/page_globcover.php'&gt;http://due.esrin.esa.int/page_globcover.php&lt;/a&gt;. Year: 2010"</v>
      </c>
      <c r="K29" s="14" t="str">
        <f t="shared" si="16"/>
        <v>,</v>
      </c>
      <c r="L29" s="8" t="str">
        <f t="shared" si="17"/>
        <v/>
      </c>
      <c r="M29" s="8" t="str">
        <f t="shared" si="18"/>
        <v/>
      </c>
      <c r="N29" s="8" t="str">
        <f t="shared" si="19"/>
        <v/>
      </c>
      <c r="O29" s="8" t="str">
        <f t="shared" si="20"/>
        <v/>
      </c>
      <c r="P29" s="8" t="str">
        <f t="shared" si="21"/>
        <v>"ZMB": {"drought": "This layer represents the cropland. It is visualised in yellow on the map. The land use classes are based on GLOBCOVER Land Cover Classifications.&lt;br/&gt;&lt;br/&gt;Combined cropland: consists of 3 land use types&lt;ol&gt;&lt;li&gt;rainfed cropland&lt;/li&gt;&lt;li&gt;mosaic cropland - 50-70% cropland &amp; 20-50% vegetation (grassland/shrubland/forest)&lt;/li&gt;&lt;li&gt;mosaic vegetation - 50-70% vegetation (grassland/shrubland/forest) &amp; 20-50% cropland&lt;/li&gt;&lt;/ol&gt;&lt;br/&gt;Cropland source: © ESA 2010 and UCLouvain. Accompanied by a link to our ESA DUE GlobCover website: &lt;a href='http://due.esrin.esa.int/page_globcover.php'&gt;http://due.esrin.esa.int/page_globcover.php&lt;/a&gt;. Year: 2010",</v>
      </c>
    </row>
    <row r="30" spans="1:16" ht="86.4" x14ac:dyDescent="0.55000000000000004">
      <c r="A30" s="4" t="s">
        <v>83</v>
      </c>
      <c r="B30" s="4" t="s">
        <v>28</v>
      </c>
      <c r="C30" s="4" t="s">
        <v>24</v>
      </c>
      <c r="D30" s="4" t="s">
        <v>105</v>
      </c>
      <c r="E30" s="3" t="s">
        <v>163</v>
      </c>
      <c r="F30" s="9" t="str">
        <f t="shared" si="11"/>
        <v/>
      </c>
      <c r="G30" s="8" t="str">
        <f t="shared" si="12"/>
        <v/>
      </c>
      <c r="H30" s="8" t="str">
        <f t="shared" si="13"/>
        <v/>
      </c>
      <c r="I30" s="13" t="str">
        <f t="shared" si="14"/>
        <v/>
      </c>
      <c r="J30" s="8" t="str">
        <f t="shared" si="15"/>
        <v>"floods": "This layer represents the cropland. It is visualised in yellow on the map. The land use classes are based on GLOBCOVER Land Cover Classifications.&lt;br/&gt;&lt;br/&gt;Combined cropland: consists of 3 land use types&lt;ol&gt;&lt;li&gt;rainfed cropland&lt;/li&gt;&lt;li&gt;mosaic cropland - 50-70% cropland &amp; 20-50% vegetation (grassland/shrubland/forest)&lt;/li&gt;&lt;li&gt;mosaic vegetation - 50-70% vegetation (grassland/shrubland/forest) &amp; 20-50% cropland&lt;/li&gt;&lt;/ol&gt;&lt;br/&gt;Cropland source: © ESA 2010 and UCLouvain. Accompanied by a link to our ESA DUE GlobCover website: &lt;a href='http://due.esrin.esa.int/page_globcover.php'&gt;http://due.esrin.esa.int/page_globcover.php&lt;/a&gt;. Year: 2010"</v>
      </c>
      <c r="K30" s="14" t="str">
        <f t="shared" si="16"/>
        <v>}</v>
      </c>
      <c r="L30" s="8" t="str">
        <f t="shared" si="17"/>
        <v>,</v>
      </c>
      <c r="M30" s="8" t="str">
        <f t="shared" si="18"/>
        <v/>
      </c>
      <c r="N30" s="8" t="str">
        <f t="shared" si="19"/>
        <v/>
      </c>
      <c r="O30" s="8" t="str">
        <f t="shared" si="20"/>
        <v/>
      </c>
      <c r="P30" s="8" t="str">
        <f t="shared" si="21"/>
        <v>"floods": "This layer represents the cropland. It is visualised in yellow on the map. The land use classes are based on GLOBCOVER Land Cover Classifications.&lt;br/&gt;&lt;br/&gt;Combined cropland: consists of 3 land use types&lt;ol&gt;&lt;li&gt;rainfed cropland&lt;/li&gt;&lt;li&gt;mosaic cropland - 50-70% cropland &amp; 20-50% vegetation (grassland/shrubland/forest)&lt;/li&gt;&lt;li&gt;mosaic vegetation - 50-70% vegetation (grassland/shrubland/forest) &amp; 20-50% cropland&lt;/li&gt;&lt;/ol&gt;&lt;br/&gt;Cropland source: © ESA 2010 and UCLouvain. Accompanied by a link to our ESA DUE GlobCover website: &lt;a href='http://due.esrin.esa.int/page_globcover.php'&gt;http://due.esrin.esa.int/page_globcover.php&lt;/a&gt;. Year: 2010"},</v>
      </c>
    </row>
    <row r="31" spans="1:16" ht="86.4" x14ac:dyDescent="0.55000000000000004">
      <c r="A31" s="4" t="s">
        <v>83</v>
      </c>
      <c r="B31" s="4" t="s">
        <v>28</v>
      </c>
      <c r="C31" s="4" t="s">
        <v>6</v>
      </c>
      <c r="D31" s="4" t="s">
        <v>106</v>
      </c>
      <c r="E31" s="3" t="s">
        <v>163</v>
      </c>
      <c r="F31" s="9" t="str">
        <f t="shared" si="11"/>
        <v/>
      </c>
      <c r="G31" s="8" t="str">
        <f t="shared" si="12"/>
        <v/>
      </c>
      <c r="H31" s="8" t="str">
        <f t="shared" si="13"/>
        <v/>
      </c>
      <c r="I31" s="13" t="str">
        <f t="shared" si="14"/>
        <v>"ZWE": {</v>
      </c>
      <c r="J31" s="8" t="str">
        <f t="shared" si="15"/>
        <v>"drought": "This layer represents the cropland. It is visualised in yellow on the map. The land use classes are based on GLOBCOVER Land Cover Classifications.&lt;br/&gt;&lt;br/&gt;Combined cropland: consists of 3 land use types&lt;ol&gt;&lt;li&gt;rainfed cropland&lt;/li&gt;&lt;li&gt;mosaic cropland - 50-70% cropland &amp; 20-50% vegetation (grassland/shrubland/forest)&lt;/li&gt;&lt;li&gt;mosaic vegetation - 50-70% vegetation (grassland/shrubland/forest) &amp; 20-50% cropland&lt;/li&gt;&lt;/ol&gt;&lt;br/&gt;Cropland source: © ESA 2010 and UCLouvain. Accompanied by a link to our ESA DUE GlobCover website: &lt;a href='http://due.esrin.esa.int/page_globcover.php'&gt;http://due.esrin.esa.int/page_globcover.php&lt;/a&gt;. Year: 2010"</v>
      </c>
      <c r="K31" s="14" t="str">
        <f t="shared" si="16"/>
        <v>}</v>
      </c>
      <c r="L31" s="8" t="str">
        <f t="shared" si="17"/>
        <v>}</v>
      </c>
      <c r="M31" s="8" t="str">
        <f t="shared" si="18"/>
        <v>,</v>
      </c>
      <c r="N31" s="8" t="str">
        <f t="shared" si="19"/>
        <v/>
      </c>
      <c r="O31" s="8" t="str">
        <f t="shared" si="20"/>
        <v/>
      </c>
      <c r="P31" s="8" t="str">
        <f t="shared" si="21"/>
        <v>"ZWE": {"drought": "This layer represents the cropland. It is visualised in yellow on the map. The land use classes are based on GLOBCOVER Land Cover Classifications.&lt;br/&gt;&lt;br/&gt;Combined cropland: consists of 3 land use types&lt;ol&gt;&lt;li&gt;rainfed cropland&lt;/li&gt;&lt;li&gt;mosaic cropland - 50-70% cropland &amp; 20-50% vegetation (grassland/shrubland/forest)&lt;/li&gt;&lt;li&gt;mosaic vegetation - 50-70% vegetation (grassland/shrubland/forest) &amp; 20-50% cropland&lt;/li&gt;&lt;/ol&gt;&lt;br/&gt;Cropland source: © ESA 2010 and UCLouvain. Accompanied by a link to our ESA DUE GlobCover website: &lt;a href='http://due.esrin.esa.int/page_globcover.php'&gt;http://due.esrin.esa.int/page_globcover.php&lt;/a&gt;. Year: 2010"}},</v>
      </c>
    </row>
    <row r="32" spans="1:16" ht="86.4" x14ac:dyDescent="0.55000000000000004">
      <c r="A32" s="4" t="s">
        <v>83</v>
      </c>
      <c r="B32" s="4" t="s">
        <v>135</v>
      </c>
      <c r="C32" s="4" t="s">
        <v>117</v>
      </c>
      <c r="D32" s="4" t="s">
        <v>129</v>
      </c>
      <c r="E32" s="3" t="s">
        <v>164</v>
      </c>
      <c r="F32" s="9" t="str">
        <f t="shared" si="11"/>
        <v/>
      </c>
      <c r="G32" s="8" t="str">
        <f t="shared" si="12"/>
        <v/>
      </c>
      <c r="H32" s="8" t="str">
        <f t="shared" si="13"/>
        <v>"damage_estimation": {</v>
      </c>
      <c r="I32" s="13" t="str">
        <f t="shared" si="14"/>
        <v>"MWI": {</v>
      </c>
      <c r="J32" s="8" t="str">
        <f t="shared" si="15"/>
        <v>"flash-floods": "This indicator estimates potential economic damage based on global depth-damage functions provided by the JRC (Joint Research Centre). The assessment considers water depth and land use, specifically using urban and agricultural land use classes from the ESA (European Space Agency) WorldCover 2020 dataset. The monetary value is converted from Euro to Malawi Kwacha using a fixed exchange rate.&lt;br/&gt;&lt;br/&gt;For more information, refer to the JRC publication &lt;a href='https://op.europa.eu/en/publication-detail/-/publication/a20ecfa5-200e-11e7-84e2-01aa75ed71a1/language-en'&gt;here&lt;/a&gt; and the ESA WorldCover 2020 dataset &lt;a href='https://worldcover2020.esa.int'&gt;here&lt;/a&gt;."</v>
      </c>
      <c r="K32" s="14" t="str">
        <f t="shared" si="16"/>
        <v>}</v>
      </c>
      <c r="L32" s="8" t="str">
        <f t="shared" si="17"/>
        <v>}</v>
      </c>
      <c r="M32" s="8" t="str">
        <f t="shared" si="18"/>
        <v>,</v>
      </c>
      <c r="N32" s="8" t="str">
        <f t="shared" si="19"/>
        <v/>
      </c>
      <c r="O32" s="8" t="str">
        <f t="shared" si="20"/>
        <v/>
      </c>
      <c r="P32" s="8" t="str">
        <f t="shared" si="21"/>
        <v>"damage_estimation": {"MWI": {"flash-floods": "This indicator estimates potential economic damage based on global depth-damage functions provided by the JRC (Joint Research Centre). The assessment considers water depth and land use, specifically using urban and agricultural land use classes from the ESA (European Space Agency) WorldCover 2020 dataset. The monetary value is converted from Euro to Malawi Kwacha using a fixed exchange rate.&lt;br/&gt;&lt;br/&gt;For more information, refer to the JRC publication &lt;a href='https://op.europa.eu/en/publication-detail/-/publication/a20ecfa5-200e-11e7-84e2-01aa75ed71a1/language-en'&gt;here&lt;/a&gt; and the ESA WorldCover 2020 dataset &lt;a href='https://worldcover2020.esa.int'&gt;here&lt;/a&gt;."}},</v>
      </c>
    </row>
    <row r="33" spans="1:16" ht="43.2" x14ac:dyDescent="0.55000000000000004">
      <c r="A33" s="4" t="s">
        <v>83</v>
      </c>
      <c r="B33" s="4" t="s">
        <v>126</v>
      </c>
      <c r="C33" s="4" t="s">
        <v>6</v>
      </c>
      <c r="D33" s="4" t="s">
        <v>106</v>
      </c>
      <c r="E33" s="3" t="s">
        <v>165</v>
      </c>
      <c r="F33" s="9" t="str">
        <f t="shared" si="11"/>
        <v/>
      </c>
      <c r="G33" s="8" t="str">
        <f t="shared" si="12"/>
        <v/>
      </c>
      <c r="H33" s="8" t="str">
        <f t="shared" si="13"/>
        <v>"dams": {</v>
      </c>
      <c r="I33" s="13" t="str">
        <f t="shared" si="14"/>
        <v>"ZWE": {</v>
      </c>
      <c r="J33" s="8" t="str">
        <f t="shared" si="15"/>
        <v>"drought": "This layer represents a selection of dams, and their associated reservoirs in Zimbabwe. The selection is made, based on the  Zimbabwe National Water Authority (ZINWA).&lt;br/&gt;&lt;br/&gt;Source Link Zimbabwe:&lt;ul&gt;&lt;li&gt;&lt;a href='https://www.zinwa.co.zw/dam-levels/'&gt;https://www.zinwa.co.zw/dam-levels/&lt;/a&gt;&lt;/li&gt;&lt;/ul&gt;"</v>
      </c>
      <c r="K33" s="14" t="str">
        <f t="shared" si="16"/>
        <v>}</v>
      </c>
      <c r="L33" s="8" t="str">
        <f t="shared" si="17"/>
        <v>}</v>
      </c>
      <c r="M33" s="8" t="str">
        <f t="shared" si="18"/>
        <v>,</v>
      </c>
      <c r="N33" s="8" t="str">
        <f t="shared" si="19"/>
        <v/>
      </c>
      <c r="O33" s="8" t="str">
        <f t="shared" si="20"/>
        <v/>
      </c>
      <c r="P33" s="8" t="str">
        <f t="shared" si="21"/>
        <v>"dams": {"ZWE": {"drought": "This layer represents a selection of dams, and their associated reservoirs in Zimbabwe. The selection is made, based on the  Zimbabwe National Water Authority (ZINWA).&lt;br/&gt;&lt;br/&gt;Source Link Zimbabwe:&lt;ul&gt;&lt;li&gt;&lt;a href='https://www.zinwa.co.zw/dam-levels/'&gt;https://www.zinwa.co.zw/dam-levels/&lt;/a&gt;&lt;/li&gt;&lt;/ul&gt;"}},</v>
      </c>
    </row>
    <row r="34" spans="1:16" ht="172.8" x14ac:dyDescent="0.55000000000000004">
      <c r="A34" s="4" t="s">
        <v>83</v>
      </c>
      <c r="B34" s="4" t="s">
        <v>101</v>
      </c>
      <c r="C34" s="4" t="s">
        <v>23</v>
      </c>
      <c r="D34" s="4" t="s">
        <v>106</v>
      </c>
      <c r="E34" s="3" t="s">
        <v>166</v>
      </c>
      <c r="F34" s="9" t="str">
        <f t="shared" si="11"/>
        <v/>
      </c>
      <c r="G34" s="8" t="str">
        <f t="shared" si="12"/>
        <v/>
      </c>
      <c r="H34" s="8" t="str">
        <f t="shared" si="13"/>
        <v>"drought_phase_classification": {</v>
      </c>
      <c r="I34" s="13" t="str">
        <f t="shared" si="14"/>
        <v>"KEN": {</v>
      </c>
      <c r="J34" s="8" t="str">
        <f t="shared" si="15"/>
        <v>"drought": "The Drought Phase Condition identifies a combined analysis from four indicator groups (biophysical, production, access, and utilization type of indicators) that determine the particular drought phase that helps to guide the most appropriate response for that stage in the drought cycle. The drought phase classification is expressed into four drought classess.&lt;br/&gt;&lt;br/&gt;&lt;ul&gt;&lt;li&gt;Normal: Environmental indicators show no unusual fluctuation&lt;/li&gt;&lt;li&gt;Alert: environmental indicators fluctuate outside expected seasonal ranges&lt;/li&gt;&lt;li&gt;Alarm: Environmental and production indicators fluctuate outside seasonal ranges&lt;/li&gt;&lt;li&gt;Recovery: Environmental indicators return to seasonal norms&lt;/li&gt;&lt;/ul&gt;&lt;br/&gt;&lt;br/&gt;Source: &lt;a href='https://www.ndma.go.ke/index.php/resource-center/national-drought-bulletin'&gt;National monthly drought update published by the National Drought Management Authority (NDM)&lt;/a&gt;&lt;br/&gt;&lt;br/&gt;Field monitors collect data in a number of sentinel sites across 23 arid and semi-arid counties. This collected data is complemented by information from other sources, such as Household data collection, community key informants questionnaires, observations, and additional satellite data. For all indicators, the current value is compared with the long-term average for the time of year in order to establish whether it falls within seasonal norms."</v>
      </c>
      <c r="K34" s="14" t="str">
        <f t="shared" si="16"/>
        <v>}</v>
      </c>
      <c r="L34" s="8" t="str">
        <f t="shared" si="17"/>
        <v>}</v>
      </c>
      <c r="M34" s="8" t="str">
        <f t="shared" si="18"/>
        <v>,</v>
      </c>
      <c r="N34" s="8" t="str">
        <f t="shared" si="19"/>
        <v/>
      </c>
      <c r="O34" s="8" t="str">
        <f t="shared" si="20"/>
        <v/>
      </c>
      <c r="P34" s="8" t="str">
        <f t="shared" si="21"/>
        <v>"drought_phase_classification": {"KEN": {"drought": "The Drought Phase Condition identifies a combined analysis from four indicator groups (biophysical, production, access, and utilization type of indicators) that determine the particular drought phase that helps to guide the most appropriate response for that stage in the drought cycle. The drought phase classification is expressed into four drought classess.&lt;br/&gt;&lt;br/&gt;&lt;ul&gt;&lt;li&gt;Normal: Environmental indicators show no unusual fluctuation&lt;/li&gt;&lt;li&gt;Alert: environmental indicators fluctuate outside expected seasonal ranges&lt;/li&gt;&lt;li&gt;Alarm: Environmental and production indicators fluctuate outside seasonal ranges&lt;/li&gt;&lt;li&gt;Recovery: Environmental indicators return to seasonal norms&lt;/li&gt;&lt;/ul&gt;&lt;br/&gt;&lt;br/&gt;Source: &lt;a href='https://www.ndma.go.ke/index.php/resource-center/national-drought-bulletin'&gt;National monthly drought update published by the National Drought Management Authority (NDM)&lt;/a&gt;&lt;br/&gt;&lt;br/&gt;Field monitors collect data in a number of sentinel sites across 23 arid and semi-arid counties. This collected data is complemented by information from other sources, such as Household data collection, community key informants questionnaires, observations, and additional satellite data. For all indicators, the current value is compared with the long-term average for the time of year in order to establish whether it falls within seasonal norms."}},</v>
      </c>
    </row>
    <row r="35" spans="1:16" ht="72" x14ac:dyDescent="0.55000000000000004">
      <c r="A35" s="4" t="s">
        <v>83</v>
      </c>
      <c r="B35" s="4" t="s">
        <v>34</v>
      </c>
      <c r="C35" s="4" t="s">
        <v>23</v>
      </c>
      <c r="D35" s="4" t="s">
        <v>106</v>
      </c>
      <c r="E35" s="3" t="s">
        <v>167</v>
      </c>
      <c r="F35" s="9" t="str">
        <f t="shared" si="11"/>
        <v/>
      </c>
      <c r="G35" s="8" t="str">
        <f t="shared" si="12"/>
        <v/>
      </c>
      <c r="H35" s="8" t="str">
        <f t="shared" si="13"/>
        <v>"drought_vulnerability_index": {</v>
      </c>
      <c r="I35" s="13" t="str">
        <f t="shared" si="14"/>
        <v>"KEN": {</v>
      </c>
      <c r="J35" s="8" t="str">
        <f t="shared" si="15"/>
        <v>"drought": "The drought vulnerability index is a composite index for the context of exposure to drought and the capacity to anticipate, cope with and recover from the impacts of drought. The National Society and Technical Working group selected the following criteria below:&lt;ul&gt;&lt;li&gt;18% Poverty incidence&lt;/li&gt;&lt;li&gt;15% Gini index&lt;/li&gt;&lt;li&gt;19% Literacy rates&lt;/li&gt;&lt;li&gt;15% Access to improved water sources&lt;/li&gt;&lt;li&gt;14% Access to improved sanitation&lt;/li&gt;&lt;li&gt;19% Integrated food security phase classification&lt;/li&gt;&lt;/ul&gt;&lt;br/&gt;For further information please refer to the EAP"</v>
      </c>
      <c r="K35" s="14" t="str">
        <f t="shared" si="16"/>
        <v>}</v>
      </c>
      <c r="L35" s="8" t="str">
        <f t="shared" si="17"/>
        <v>,</v>
      </c>
      <c r="M35" s="8" t="str">
        <f t="shared" si="18"/>
        <v/>
      </c>
      <c r="N35" s="8" t="str">
        <f t="shared" si="19"/>
        <v/>
      </c>
      <c r="O35" s="8" t="str">
        <f t="shared" si="20"/>
        <v/>
      </c>
      <c r="P35" s="8" t="str">
        <f t="shared" si="21"/>
        <v>"drought_vulnerability_index": {"KEN": {"drought": "The drought vulnerability index is a composite index for the context of exposure to drought and the capacity to anticipate, cope with and recover from the impacts of drought. The National Society and Technical Working group selected the following criteria below:&lt;ul&gt;&lt;li&gt;18% Poverty incidence&lt;/li&gt;&lt;li&gt;15% Gini index&lt;/li&gt;&lt;li&gt;19% Literacy rates&lt;/li&gt;&lt;li&gt;15% Access to improved water sources&lt;/li&gt;&lt;li&gt;14% Access to improved sanitation&lt;/li&gt;&lt;li&gt;19% Integrated food security phase classification&lt;/li&gt;&lt;/ul&gt;&lt;br/&gt;For further information please refer to the EAP"},</v>
      </c>
    </row>
    <row r="36" spans="1:16" ht="100.8" x14ac:dyDescent="0.55000000000000004">
      <c r="A36" s="4" t="s">
        <v>83</v>
      </c>
      <c r="B36" s="4" t="s">
        <v>34</v>
      </c>
      <c r="C36" s="4" t="s">
        <v>6</v>
      </c>
      <c r="D36" s="4" t="s">
        <v>106</v>
      </c>
      <c r="E36" s="3" t="s">
        <v>35</v>
      </c>
      <c r="F36" s="9" t="str">
        <f t="shared" si="11"/>
        <v/>
      </c>
      <c r="G36" s="8" t="str">
        <f t="shared" si="12"/>
        <v/>
      </c>
      <c r="H36" s="8" t="str">
        <f t="shared" si="13"/>
        <v/>
      </c>
      <c r="I36" s="13" t="str">
        <f t="shared" si="14"/>
        <v>"ZWE": {</v>
      </c>
      <c r="J36" s="8" t="str">
        <f t="shared" si="15"/>
        <v>"drought": "The drought vulnerability index is a composite index for the context of exposure to drought and the capacity to anticipate, cope with and recover from the impacts of droughts. The ZRCS selected nine main criteria:&lt;ul&gt;&lt;li&gt;14% Labor constrained households: 7 %unemployment rate 15+  and 7% economically non-active&lt;/li&gt;&lt;li&gt;15% Child, women and elderly headed households: 5% Female headed HH , 5% Head of Household (19-), 5% Head of Household (65+)&lt;/li&gt;&lt;li&gt;14% People with disabilities&lt;/li&gt;&lt;li&gt;15 % Pregnant and breast-feeding women, and children under five years: 5% pregnant women, 5% breast-feeding women, 5% children under five years&lt;/li&gt;&lt;li&gt;14 % Severe acute malnutrition&lt;/li&gt;&lt;li&gt;7% employment agriculture&lt;/li&gt;&lt;li&gt;7% cattle per km2&lt;/li&gt;&lt;li&gt;7% HIV prevalence&lt;/li&gt;&lt;li&gt;7% HIV ART Coverage&lt;/li&gt;&lt;/ul&gt;"</v>
      </c>
      <c r="K36" s="14" t="str">
        <f t="shared" si="16"/>
        <v>}</v>
      </c>
      <c r="L36" s="8" t="str">
        <f t="shared" si="17"/>
        <v>}</v>
      </c>
      <c r="M36" s="8" t="str">
        <f t="shared" si="18"/>
        <v>,</v>
      </c>
      <c r="N36" s="8" t="str">
        <f t="shared" si="19"/>
        <v/>
      </c>
      <c r="O36" s="8" t="str">
        <f t="shared" si="20"/>
        <v/>
      </c>
      <c r="P36" s="8" t="str">
        <f t="shared" si="21"/>
        <v>"ZWE": {"drought": "The drought vulnerability index is a composite index for the context of exposure to drought and the capacity to anticipate, cope with and recover from the impacts of droughts. The ZRCS selected nine main criteria:&lt;ul&gt;&lt;li&gt;14% Labor constrained households: 7 %unemployment rate 15+  and 7% economically non-active&lt;/li&gt;&lt;li&gt;15% Child, women and elderly headed households: 5% Female headed HH , 5% Head of Household (19-), 5% Head of Household (65+)&lt;/li&gt;&lt;li&gt;14% People with disabilities&lt;/li&gt;&lt;li&gt;15 % Pregnant and breast-feeding women, and children under five years: 5% pregnant women, 5% breast-feeding women, 5% children under five years&lt;/li&gt;&lt;li&gt;14 % Severe acute malnutrition&lt;/li&gt;&lt;li&gt;7% employment agriculture&lt;/li&gt;&lt;li&gt;7% cattle per km2&lt;/li&gt;&lt;li&gt;7% HIV prevalence&lt;/li&gt;&lt;li&gt;7% HIV ART Coverage&lt;/li&gt;&lt;/ul&gt;"}},</v>
      </c>
    </row>
    <row r="37" spans="1:16" ht="43.2" x14ac:dyDescent="0.55000000000000004">
      <c r="A37" s="4" t="s">
        <v>83</v>
      </c>
      <c r="B37" s="4" t="s">
        <v>124</v>
      </c>
      <c r="C37" s="4" t="s">
        <v>123</v>
      </c>
      <c r="D37" s="4" t="s">
        <v>105</v>
      </c>
      <c r="E37" s="3" t="s">
        <v>168</v>
      </c>
      <c r="F37" s="9" t="str">
        <f t="shared" si="11"/>
        <v/>
      </c>
      <c r="G37" s="8" t="str">
        <f t="shared" si="12"/>
        <v/>
      </c>
      <c r="H37" s="8" t="str">
        <f t="shared" si="13"/>
        <v>"evacuation_centers": {</v>
      </c>
      <c r="I37" s="13" t="str">
        <f t="shared" si="14"/>
        <v>"SSD": {</v>
      </c>
      <c r="J37" s="8" t="str">
        <f t="shared" si="15"/>
        <v>"floods": "This layer shows the evacuation centres that can be used by the communities in case of a flood. They are shown as drop pins with an icon of a house with arrows pointing at it.&lt;br/&gt;&lt;br/&gt;&lt;strong&gt;Evacuation centres source&lt;/strong&gt;: South Sudan Red Cross Society (2022)."</v>
      </c>
      <c r="K37" s="14" t="str">
        <f t="shared" si="16"/>
        <v>}</v>
      </c>
      <c r="L37" s="8" t="str">
        <f t="shared" si="17"/>
        <v>}</v>
      </c>
      <c r="M37" s="8" t="str">
        <f t="shared" si="18"/>
        <v>,</v>
      </c>
      <c r="N37" s="8" t="str">
        <f t="shared" si="19"/>
        <v/>
      </c>
      <c r="O37" s="8" t="str">
        <f t="shared" si="20"/>
        <v/>
      </c>
      <c r="P37" s="8" t="str">
        <f t="shared" si="21"/>
        <v>"evacuation_centers": {"SSD": {"floods": "This layer shows the evacuation centres that can be used by the communities in case of a flood. They are shown as drop pins with an icon of a house with arrows pointing at it.&lt;br/&gt;&lt;br/&gt;&lt;strong&gt;Evacuation centres source&lt;/strong&gt;: South Sudan Red Cross Society (2022)."}},</v>
      </c>
    </row>
    <row r="38" spans="1:16" ht="57.6" x14ac:dyDescent="0.55000000000000004">
      <c r="A38" s="4" t="s">
        <v>83</v>
      </c>
      <c r="B38" s="4" t="s">
        <v>118</v>
      </c>
      <c r="C38" s="4" t="s">
        <v>117</v>
      </c>
      <c r="D38" s="4" t="s">
        <v>105</v>
      </c>
      <c r="E38" s="3" t="s">
        <v>169</v>
      </c>
      <c r="F38" s="9" t="str">
        <f t="shared" si="11"/>
        <v/>
      </c>
      <c r="G38" s="8" t="str">
        <f t="shared" si="12"/>
        <v/>
      </c>
      <c r="H38" s="8" t="str">
        <f t="shared" si="13"/>
        <v>"exposed_pop_65": {</v>
      </c>
      <c r="I38" s="13" t="str">
        <f t="shared" si="14"/>
        <v>"MWI": {</v>
      </c>
      <c r="J38" s="8" t="str">
        <f t="shared" si="15"/>
        <v>"floods": "Number of Exposed Population 65+ is calculated by total target population living in the flood extent area within the administrative areas currently triggered. The target population are those living in the households classified as Poor, Poorer, Poorest and whose household head is older than 65 years old.&lt;br/&gt;&lt;br/&gt;Source (Population Data): Unified Beneficiary Registration (UBR). Department of Economy Planning and Development, Malawi. Collected and processed in 2022."</v>
      </c>
      <c r="K38" s="14" t="str">
        <f t="shared" si="16"/>
        <v>}</v>
      </c>
      <c r="L38" s="8" t="str">
        <f t="shared" si="17"/>
        <v>}</v>
      </c>
      <c r="M38" s="8" t="str">
        <f t="shared" si="18"/>
        <v>,</v>
      </c>
      <c r="N38" s="8" t="str">
        <f t="shared" si="19"/>
        <v/>
      </c>
      <c r="O38" s="8" t="str">
        <f t="shared" si="20"/>
        <v/>
      </c>
      <c r="P38" s="8" t="str">
        <f t="shared" si="21"/>
        <v>"exposed_pop_65": {"MWI": {"floods": "Number of Exposed Population 65+ is calculated by total target population living in the flood extent area within the administrative areas currently triggered. The target population are those living in the households classified as Poor, Poorer, Poorest and whose household head is older than 65 years old.&lt;br/&gt;&lt;br/&gt;Source (Population Data): Unified Beneficiary Registration (UBR). Department of Economy Planning and Development, Malawi. Collected and processed in 2022."}},</v>
      </c>
    </row>
    <row r="39" spans="1:16" ht="57.6" x14ac:dyDescent="0.55000000000000004">
      <c r="A39" s="4" t="s">
        <v>83</v>
      </c>
      <c r="B39" s="4" t="s">
        <v>122</v>
      </c>
      <c r="C39" s="4" t="s">
        <v>117</v>
      </c>
      <c r="D39" s="4" t="s">
        <v>105</v>
      </c>
      <c r="E39" s="3" t="s">
        <v>170</v>
      </c>
      <c r="F39" s="9" t="str">
        <f t="shared" si="11"/>
        <v/>
      </c>
      <c r="G39" s="8" t="str">
        <f t="shared" si="12"/>
        <v/>
      </c>
      <c r="H39" s="8" t="str">
        <f t="shared" si="13"/>
        <v>"exposed_pop_u18": {</v>
      </c>
      <c r="I39" s="13" t="str">
        <f t="shared" si="14"/>
        <v>"MWI": {</v>
      </c>
      <c r="J39" s="8" t="str">
        <f t="shared" si="15"/>
        <v>"floods": "Number of Exposed Population U18 is calculated by total target population living in the flood extent area within the administrative areas currently triggered. The target population are those living in the households classified as Poor, Poorer, Poorest and whose household head is below 18 years old.&lt;br/&gt;&lt;br/&gt;Source (Population Data): Unified Beneficiary Registration (UBR). Department of Economy Planning and Development, Malawi. Collected and processed in 2022."</v>
      </c>
      <c r="K39" s="14" t="str">
        <f t="shared" si="16"/>
        <v>}</v>
      </c>
      <c r="L39" s="8" t="str">
        <f t="shared" si="17"/>
        <v>}</v>
      </c>
      <c r="M39" s="8" t="str">
        <f t="shared" si="18"/>
        <v>,</v>
      </c>
      <c r="N39" s="8" t="str">
        <f t="shared" si="19"/>
        <v/>
      </c>
      <c r="O39" s="8" t="str">
        <f t="shared" si="20"/>
        <v/>
      </c>
      <c r="P39" s="8" t="str">
        <f t="shared" si="21"/>
        <v>"exposed_pop_u18": {"MWI": {"floods": "Number of Exposed Population U18 is calculated by total target population living in the flood extent area within the administrative areas currently triggered. The target population are those living in the households classified as Poor, Poorer, Poorest and whose household head is below 18 years old.&lt;br/&gt;&lt;br/&gt;Source (Population Data): Unified Beneficiary Registration (UBR). Department of Economy Planning and Development, Malawi. Collected and processed in 2022."}},</v>
      </c>
    </row>
    <row r="40" spans="1:16" ht="43.2" x14ac:dyDescent="0.55000000000000004">
      <c r="A40" s="4" t="s">
        <v>83</v>
      </c>
      <c r="B40" s="4" t="s">
        <v>9</v>
      </c>
      <c r="C40" s="4" t="s">
        <v>5</v>
      </c>
      <c r="D40" s="4" t="s">
        <v>105</v>
      </c>
      <c r="E40" s="3" t="s">
        <v>171</v>
      </c>
      <c r="F40" s="9" t="str">
        <f t="shared" si="11"/>
        <v/>
      </c>
      <c r="G40" s="8" t="str">
        <f t="shared" si="12"/>
        <v/>
      </c>
      <c r="H40" s="8" t="str">
        <f t="shared" si="13"/>
        <v>"female_head_hh": {</v>
      </c>
      <c r="I40" s="13" t="str">
        <f t="shared" si="14"/>
        <v>"UGA": {</v>
      </c>
      <c r="J40" s="8" t="str">
        <f t="shared" si="15"/>
        <v>"floods": "Percentage of people living in female headed households.&lt;br/&gt;&lt;br/&gt;Source (Population Data): &lt;a href='https://unstats.un.org/unsd/demographic/sources/census/wphc/Uganda/UGA-2016-05-23.pdf'&gt;National Population and Housing Census 2014&lt;/a&gt;"</v>
      </c>
      <c r="K40" s="14" t="str">
        <f t="shared" si="16"/>
        <v>}</v>
      </c>
      <c r="L40" s="8" t="str">
        <f t="shared" si="17"/>
        <v>}</v>
      </c>
      <c r="M40" s="8" t="str">
        <f t="shared" si="18"/>
        <v>,</v>
      </c>
      <c r="N40" s="8" t="str">
        <f t="shared" si="19"/>
        <v/>
      </c>
      <c r="O40" s="8" t="str">
        <f t="shared" si="20"/>
        <v/>
      </c>
      <c r="P40" s="8" t="str">
        <f t="shared" si="21"/>
        <v>"female_head_hh": {"UGA": {"floods": "Percentage of people living in female headed households.&lt;br/&gt;&lt;br/&gt;Source (Population Data): &lt;a href='https://unstats.un.org/unsd/demographic/sources/census/wphc/Uganda/UGA-2016-05-23.pdf'&gt;National Population and Housing Census 2014&lt;/a&gt;"}},</v>
      </c>
    </row>
    <row r="41" spans="1:16" ht="57.6" x14ac:dyDescent="0.55000000000000004">
      <c r="A41" s="4" t="s">
        <v>83</v>
      </c>
      <c r="B41" s="4" t="s">
        <v>26</v>
      </c>
      <c r="C41" s="4" t="s">
        <v>15</v>
      </c>
      <c r="D41" s="4" t="s">
        <v>105</v>
      </c>
      <c r="E41" s="3" t="s">
        <v>172</v>
      </c>
      <c r="F41" s="9" t="str">
        <f t="shared" si="11"/>
        <v/>
      </c>
      <c r="G41" s="8" t="str">
        <f t="shared" si="12"/>
        <v/>
      </c>
      <c r="H41" s="8" t="str">
        <f t="shared" si="13"/>
        <v>"flood_extent": {</v>
      </c>
      <c r="I41" s="13" t="str">
        <f t="shared" si="14"/>
        <v>"ETH": {</v>
      </c>
      <c r="J41" s="8" t="str">
        <f t="shared" si="15"/>
        <v>"floods": "The flood extent layer indicates the inundated area of recurring floods within a return period depending on the EAP (for example 20-years) based on a global hydrological model.&lt;br/&gt;&lt;br/&gt;Source link: The flood extent maps compare six global flood hazard models and one local model. These models are CaMa-UT [Yamazaki D 2011], GLOFRIS [Winsemius H 2013], ECMWF [Pappenberge 2012], JRC [Dottori 2016], SSBN [Sampson 2015], CIMA-UNEP [UNISDR 2015] and local model ATKINS[2012]."</v>
      </c>
      <c r="K41" s="14" t="str">
        <f t="shared" si="16"/>
        <v>}</v>
      </c>
      <c r="L41" s="8" t="str">
        <f t="shared" si="17"/>
        <v>,</v>
      </c>
      <c r="M41" s="8" t="str">
        <f t="shared" si="18"/>
        <v/>
      </c>
      <c r="N41" s="8" t="str">
        <f t="shared" si="19"/>
        <v/>
      </c>
      <c r="O41" s="8" t="str">
        <f t="shared" si="20"/>
        <v/>
      </c>
      <c r="P41" s="8" t="str">
        <f t="shared" si="21"/>
        <v>"flood_extent": {"ETH": {"floods": "The flood extent layer indicates the inundated area of recurring floods within a return period depending on the EAP (for example 20-years) based on a global hydrological model.&lt;br/&gt;&lt;br/&gt;Source link: The flood extent maps compare six global flood hazard models and one local model. These models are CaMa-UT [Yamazaki D 2011], GLOFRIS [Winsemius H 2013], ECMWF [Pappenberge 2012], JRC [Dottori 2016], SSBN [Sampson 2015], CIMA-UNEP [UNISDR 2015] and local model ATKINS[2012]."},</v>
      </c>
    </row>
    <row r="42" spans="1:16" ht="57.6" x14ac:dyDescent="0.55000000000000004">
      <c r="A42" s="4" t="s">
        <v>83</v>
      </c>
      <c r="B42" s="4" t="s">
        <v>26</v>
      </c>
      <c r="C42" s="4" t="s">
        <v>23</v>
      </c>
      <c r="D42" s="4" t="s">
        <v>105</v>
      </c>
      <c r="E42" s="3" t="s">
        <v>172</v>
      </c>
      <c r="F42" s="9" t="str">
        <f t="shared" si="11"/>
        <v/>
      </c>
      <c r="G42" s="8" t="str">
        <f t="shared" si="12"/>
        <v/>
      </c>
      <c r="H42" s="8" t="str">
        <f t="shared" si="13"/>
        <v/>
      </c>
      <c r="I42" s="13" t="str">
        <f t="shared" si="14"/>
        <v>"KEN": {</v>
      </c>
      <c r="J42" s="8" t="str">
        <f t="shared" si="15"/>
        <v>"floods": "The flood extent layer indicates the inundated area of recurring floods within a return period depending on the EAP (for example 20-years) based on a global hydrological model.&lt;br/&gt;&lt;br/&gt;Source link: The flood extent maps compare six global flood hazard models and one local model. These models are CaMa-UT [Yamazaki D 2011], GLOFRIS [Winsemius H 2013], ECMWF [Pappenberge 2012], JRC [Dottori 2016], SSBN [Sampson 2015], CIMA-UNEP [UNISDR 2015] and local model ATKINS[2012]."</v>
      </c>
      <c r="K42" s="14" t="str">
        <f t="shared" si="16"/>
        <v>}</v>
      </c>
      <c r="L42" s="8" t="str">
        <f t="shared" si="17"/>
        <v>,</v>
      </c>
      <c r="M42" s="8" t="str">
        <f t="shared" si="18"/>
        <v/>
      </c>
      <c r="N42" s="8" t="str">
        <f t="shared" si="19"/>
        <v/>
      </c>
      <c r="O42" s="8" t="str">
        <f t="shared" si="20"/>
        <v/>
      </c>
      <c r="P42" s="8" t="str">
        <f t="shared" si="21"/>
        <v>"KEN": {"floods": "The flood extent layer indicates the inundated area of recurring floods within a return period depending on the EAP (for example 20-years) based on a global hydrological model.&lt;br/&gt;&lt;br/&gt;Source link: The flood extent maps compare six global flood hazard models and one local model. These models are CaMa-UT [Yamazaki D 2011], GLOFRIS [Winsemius H 2013], ECMWF [Pappenberge 2012], JRC [Dottori 2016], SSBN [Sampson 2015], CIMA-UNEP [UNISDR 2015] and local model ATKINS[2012]."},</v>
      </c>
    </row>
    <row r="43" spans="1:16" ht="143.4" customHeight="1" x14ac:dyDescent="0.55000000000000004">
      <c r="A43" s="4" t="s">
        <v>83</v>
      </c>
      <c r="B43" s="4" t="s">
        <v>26</v>
      </c>
      <c r="C43" s="4" t="s">
        <v>117</v>
      </c>
      <c r="D43" s="4" t="s">
        <v>129</v>
      </c>
      <c r="E43" s="3" t="s">
        <v>173</v>
      </c>
      <c r="F43" s="9" t="str">
        <f t="shared" si="11"/>
        <v/>
      </c>
      <c r="G43" s="8" t="str">
        <f t="shared" si="12"/>
        <v/>
      </c>
      <c r="H43" s="8" t="str">
        <f t="shared" si="13"/>
        <v/>
      </c>
      <c r="I43" s="13" t="str">
        <f t="shared" si="14"/>
        <v>"MWI": {</v>
      </c>
      <c r="J43" s="8" t="str">
        <f t="shared" si="15"/>
        <v>"flash-floods": "This layer shows the areas that might be flooded in the current prediction, based on the HEC-RAS flood model. The model uses forecasted rainfall to predict flooding. GFS rainfall forecasts, updated every 6 hours, are matched with the flash flood model scenarios for each Traditional Authority. The color scheme shows water depth: yellow for shallow water, red for deep water, and shades of orange for in-between."</v>
      </c>
      <c r="K43" s="14" t="str">
        <f t="shared" si="16"/>
        <v>,</v>
      </c>
      <c r="L43" s="8" t="str">
        <f t="shared" si="17"/>
        <v/>
      </c>
      <c r="M43" s="8" t="str">
        <f t="shared" si="18"/>
        <v/>
      </c>
      <c r="N43" s="8" t="str">
        <f t="shared" si="19"/>
        <v/>
      </c>
      <c r="O43" s="8" t="str">
        <f t="shared" si="20"/>
        <v/>
      </c>
      <c r="P43" s="8" t="str">
        <f t="shared" si="21"/>
        <v>"MWI": {"flash-floods": "This layer shows the areas that might be flooded in the current prediction, based on the HEC-RAS flood model. The model uses forecasted rainfall to predict flooding. GFS rainfall forecasts, updated every 6 hours, are matched with the flash flood model scenarios for each Traditional Authority. The color scheme shows water depth: yellow for shallow water, red for deep water, and shades of orange for in-between.",</v>
      </c>
    </row>
    <row r="44" spans="1:16" ht="57.6" x14ac:dyDescent="0.55000000000000004">
      <c r="A44" s="4" t="s">
        <v>83</v>
      </c>
      <c r="B44" s="4" t="s">
        <v>26</v>
      </c>
      <c r="C44" s="4" t="s">
        <v>117</v>
      </c>
      <c r="D44" s="4" t="s">
        <v>105</v>
      </c>
      <c r="E44" s="3" t="s">
        <v>174</v>
      </c>
      <c r="F44" s="9" t="str">
        <f t="shared" si="11"/>
        <v/>
      </c>
      <c r="G44" s="8" t="str">
        <f t="shared" si="12"/>
        <v/>
      </c>
      <c r="H44" s="8" t="str">
        <f t="shared" si="13"/>
        <v/>
      </c>
      <c r="I44" s="13" t="str">
        <f t="shared" si="14"/>
        <v/>
      </c>
      <c r="J44" s="8" t="str">
        <f t="shared" si="15"/>
        <v>"floods": "&lt;p&gt;The flood extent layer indicates the inundated area of recurring floods within a return period depending on the EAP (for example 10-years) based on a global hydrological model.&lt;br/&gt;&lt;br/&gt;Source link: Flood hazard map of the World - 10-year return period. European Commission, Joint Research Centre (JRC). 2016. &lt;a href='https://data.jrc.ec.europa.eu/dataset/jrc-floods-floodmapgl_rp10y-tif'&gt;Flood hazard map of the World - 10-year return period - European Commission (europa.eu)&lt;/a&gt;.&lt;/p&gt;"</v>
      </c>
      <c r="K44" s="14" t="str">
        <f t="shared" si="16"/>
        <v>}</v>
      </c>
      <c r="L44" s="8" t="str">
        <f t="shared" si="17"/>
        <v>,</v>
      </c>
      <c r="M44" s="8" t="str">
        <f t="shared" si="18"/>
        <v/>
      </c>
      <c r="N44" s="8" t="str">
        <f t="shared" si="19"/>
        <v/>
      </c>
      <c r="O44" s="8" t="str">
        <f t="shared" si="20"/>
        <v/>
      </c>
      <c r="P44" s="8" t="str">
        <f t="shared" si="21"/>
        <v>"floods": "&lt;p&gt;The flood extent layer indicates the inundated area of recurring floods within a return period depending on the EAP (for example 10-years) based on a global hydrological model.&lt;br/&gt;&lt;br/&gt;Source link: Flood hazard map of the World - 10-year return period. European Commission, Joint Research Centre (JRC). 2016. &lt;a href='https://data.jrc.ec.europa.eu/dataset/jrc-floods-floodmapgl_rp10y-tif'&gt;Flood hazard map of the World - 10-year return period - European Commission (europa.eu)&lt;/a&gt;.&lt;/p&gt;"},</v>
      </c>
    </row>
    <row r="45" spans="1:16" ht="129.6" x14ac:dyDescent="0.55000000000000004">
      <c r="A45" s="4" t="s">
        <v>83</v>
      </c>
      <c r="B45" s="4" t="s">
        <v>26</v>
      </c>
      <c r="C45" s="4" t="s">
        <v>14</v>
      </c>
      <c r="D45" s="4" t="s">
        <v>105</v>
      </c>
      <c r="E45" s="3" t="s">
        <v>175</v>
      </c>
      <c r="F45" s="9" t="str">
        <f t="shared" si="11"/>
        <v/>
      </c>
      <c r="G45" s="8" t="str">
        <f t="shared" si="12"/>
        <v/>
      </c>
      <c r="H45" s="8" t="str">
        <f t="shared" si="13"/>
        <v/>
      </c>
      <c r="I45" s="13" t="str">
        <f t="shared" si="14"/>
        <v>"PHL": {</v>
      </c>
      <c r="J45" s="8" t="str">
        <f t="shared" si="15"/>
        <v>"floods": "The flood extent layer indicates the inundated area of recurring floods within a return period depending on the EAP (for example 25-years) based on a Hydrodynamic model.&lt;br/&gt;&lt;br/&gt;Source link: The flood extent maps are developed under the NOHA project.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kneedown can be considered to have low hazard levels. Those with flood depths ranging from the knee to neckare considered to have medium hazard levels, and those covered with floods that are higher than the neckhave high hazard levels. However, since the flow velocity is also considered, areas that have shallow butfast-flowing flood waters may have a higher hazard level than that denoted by the height of the floodcovering it."</v>
      </c>
      <c r="K45" s="14" t="str">
        <f t="shared" si="16"/>
        <v>}</v>
      </c>
      <c r="L45" s="8" t="str">
        <f t="shared" si="17"/>
        <v>,</v>
      </c>
      <c r="M45" s="8" t="str">
        <f t="shared" si="18"/>
        <v/>
      </c>
      <c r="N45" s="8" t="str">
        <f t="shared" si="19"/>
        <v/>
      </c>
      <c r="O45" s="8" t="str">
        <f t="shared" si="20"/>
        <v/>
      </c>
      <c r="P45" s="8" t="str">
        <f t="shared" si="21"/>
        <v>"PHL": {"floods": "The flood extent layer indicates the inundated area of recurring floods within a return period depending on the EAP (for example 25-years) based on a Hydrodynamic model.&lt;br/&gt;&lt;br/&gt;Source link: The flood extent maps are developed under the NOHA project.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kneedown can be considered to have low hazard levels. Those with flood depths ranging from the knee to neckare considered to have medium hazard levels, and those covered with floods that are higher than the neckhave high hazard levels. However, since the flow velocity is also considered, areas that have shallow butfast-flowing flood waters may have a higher hazard level than that denoted by the height of the floodcovering it."},</v>
      </c>
    </row>
    <row r="46" spans="1:16" ht="72" x14ac:dyDescent="0.55000000000000004">
      <c r="A46" s="4" t="s">
        <v>83</v>
      </c>
      <c r="B46" s="4" t="s">
        <v>26</v>
      </c>
      <c r="C46" s="4" t="s">
        <v>123</v>
      </c>
      <c r="D46" s="4" t="s">
        <v>105</v>
      </c>
      <c r="E46" s="3" t="s">
        <v>176</v>
      </c>
      <c r="F46" s="9" t="str">
        <f t="shared" si="11"/>
        <v/>
      </c>
      <c r="G46" s="8" t="str">
        <f t="shared" si="12"/>
        <v/>
      </c>
      <c r="H46" s="8" t="str">
        <f t="shared" si="13"/>
        <v/>
      </c>
      <c r="I46" s="13" t="str">
        <f t="shared" si="14"/>
        <v>"SSD": {</v>
      </c>
      <c r="J46" s="8" t="str">
        <f t="shared" si="15"/>
        <v>"floods": "This layer shows the inundated area of recurring floods within a 5-year return period based on a global hydrological model. The flood extent is shown in red in the map.&lt;br/&gt;&lt;br/&gt;&lt;strong&gt;Flood extent source&lt;/strong&gt;: : The flood extent maps compare six global flood hazard models and one local model. These models are CaMa-UT [Yamazaki D 2011], GLOFRIS [Winsemius H 2013], ECMWF [Pappenberge 2012], JRC [Dottori 2016], SSBN [Sampson 2015], CIMA-UNEP [UNISDR 2015] and local model ATKINS[2012]."</v>
      </c>
      <c r="K46" s="14" t="str">
        <f t="shared" si="16"/>
        <v>}</v>
      </c>
      <c r="L46" s="8" t="str">
        <f t="shared" si="17"/>
        <v>,</v>
      </c>
      <c r="M46" s="8" t="str">
        <f t="shared" si="18"/>
        <v/>
      </c>
      <c r="N46" s="8" t="str">
        <f t="shared" si="19"/>
        <v/>
      </c>
      <c r="O46" s="8" t="str">
        <f t="shared" si="20"/>
        <v/>
      </c>
      <c r="P46" s="8" t="str">
        <f t="shared" si="21"/>
        <v>"SSD": {"floods": "This layer shows the inundated area of recurring floods within a 5-year return period based on a global hydrological model. The flood extent is shown in red in the map.&lt;br/&gt;&lt;br/&gt;&lt;strong&gt;Flood extent source&lt;/strong&gt;: : The flood extent maps compare six global flood hazard models and one local model. These models are CaMa-UT [Yamazaki D 2011], GLOFRIS [Winsemius H 2013], ECMWF [Pappenberge 2012], JRC [Dottori 2016], SSBN [Sampson 2015], CIMA-UNEP [UNISDR 2015] and local model ATKINS[2012]."},</v>
      </c>
    </row>
    <row r="47" spans="1:16" ht="57.6" x14ac:dyDescent="0.55000000000000004">
      <c r="A47" s="4" t="s">
        <v>83</v>
      </c>
      <c r="B47" s="4" t="s">
        <v>26</v>
      </c>
      <c r="C47" s="4" t="s">
        <v>5</v>
      </c>
      <c r="D47" s="4" t="s">
        <v>105</v>
      </c>
      <c r="E47" s="3" t="s">
        <v>172</v>
      </c>
      <c r="F47" s="9" t="str">
        <f t="shared" si="11"/>
        <v/>
      </c>
      <c r="G47" s="8" t="str">
        <f t="shared" si="12"/>
        <v/>
      </c>
      <c r="H47" s="8" t="str">
        <f t="shared" si="13"/>
        <v/>
      </c>
      <c r="I47" s="13" t="str">
        <f t="shared" si="14"/>
        <v>"UGA": {</v>
      </c>
      <c r="J47" s="8" t="str">
        <f t="shared" si="15"/>
        <v>"floods": "The flood extent layer indicates the inundated area of recurring floods within a return period depending on the EAP (for example 20-years) based on a global hydrological model.&lt;br/&gt;&lt;br/&gt;Source link: The flood extent maps compare six global flood hazard models and one local model. These models are CaMa-UT [Yamazaki D 2011], GLOFRIS [Winsemius H 2013], ECMWF [Pappenberge 2012], JRC [Dottori 2016], SSBN [Sampson 2015], CIMA-UNEP [UNISDR 2015] and local model ATKINS[2012]."</v>
      </c>
      <c r="K47" s="14" t="str">
        <f t="shared" si="16"/>
        <v>}</v>
      </c>
      <c r="L47" s="8" t="str">
        <f t="shared" si="17"/>
        <v>,</v>
      </c>
      <c r="M47" s="8" t="str">
        <f t="shared" si="18"/>
        <v/>
      </c>
      <c r="N47" s="8" t="str">
        <f t="shared" si="19"/>
        <v/>
      </c>
      <c r="O47" s="8" t="str">
        <f t="shared" si="20"/>
        <v/>
      </c>
      <c r="P47" s="8" t="str">
        <f t="shared" si="21"/>
        <v>"UGA": {"floods": "The flood extent layer indicates the inundated area of recurring floods within a return period depending on the EAP (for example 20-years) based on a global hydrological model.&lt;br/&gt;&lt;br/&gt;Source link: The flood extent maps compare six global flood hazard models and one local model. These models are CaMa-UT [Yamazaki D 2011], GLOFRIS [Winsemius H 2013], ECMWF [Pappenberge 2012], JRC [Dottori 2016], SSBN [Sampson 2015], CIMA-UNEP [UNISDR 2015] and local model ATKINS[2012]."},</v>
      </c>
    </row>
    <row r="48" spans="1:16" ht="57.6" x14ac:dyDescent="0.55000000000000004">
      <c r="A48" s="4" t="s">
        <v>83</v>
      </c>
      <c r="B48" s="4" t="s">
        <v>26</v>
      </c>
      <c r="C48" s="4" t="s">
        <v>24</v>
      </c>
      <c r="D48" s="4" t="s">
        <v>105</v>
      </c>
      <c r="E48" s="3" t="s">
        <v>172</v>
      </c>
      <c r="F48" s="9" t="str">
        <f t="shared" si="11"/>
        <v/>
      </c>
      <c r="G48" s="8" t="str">
        <f t="shared" si="12"/>
        <v/>
      </c>
      <c r="H48" s="8" t="str">
        <f t="shared" si="13"/>
        <v/>
      </c>
      <c r="I48" s="13" t="str">
        <f t="shared" si="14"/>
        <v>"ZMB": {</v>
      </c>
      <c r="J48" s="8" t="str">
        <f t="shared" si="15"/>
        <v>"floods": "The flood extent layer indicates the inundated area of recurring floods within a return period depending on the EAP (for example 20-years) based on a global hydrological model.&lt;br/&gt;&lt;br/&gt;Source link: The flood extent maps compare six global flood hazard models and one local model. These models are CaMa-UT [Yamazaki D 2011], GLOFRIS [Winsemius H 2013], ECMWF [Pappenberge 2012], JRC [Dottori 2016], SSBN [Sampson 2015], CIMA-UNEP [UNISDR 2015] and local model ATKINS[2012]."</v>
      </c>
      <c r="K48" s="14" t="str">
        <f t="shared" si="16"/>
        <v>}</v>
      </c>
      <c r="L48" s="8" t="str">
        <f t="shared" si="17"/>
        <v>}</v>
      </c>
      <c r="M48" s="8" t="str">
        <f t="shared" si="18"/>
        <v>,</v>
      </c>
      <c r="N48" s="8" t="str">
        <f t="shared" si="19"/>
        <v/>
      </c>
      <c r="O48" s="8" t="str">
        <f t="shared" si="20"/>
        <v/>
      </c>
      <c r="P48" s="8" t="str">
        <f t="shared" si="21"/>
        <v>"ZMB": {"floods": "The flood extent layer indicates the inundated area of recurring floods within a return period depending on the EAP (for example 20-years) based on a global hydrological model.&lt;br/&gt;&lt;br/&gt;Source link: The flood extent maps compare six global flood hazard models and one local model. These models are CaMa-UT [Yamazaki D 2011], GLOFRIS [Winsemius H 2013], ECMWF [Pappenberge 2012], JRC [Dottori 2016], SSBN [Sampson 2015], CIMA-UNEP [UNISDR 2015] and local model ATKINS[2012]."}},</v>
      </c>
    </row>
    <row r="49" spans="1:16" ht="72" x14ac:dyDescent="0.55000000000000004">
      <c r="A49" s="4" t="s">
        <v>83</v>
      </c>
      <c r="B49" s="4" t="s">
        <v>33</v>
      </c>
      <c r="C49" s="4" t="s">
        <v>23</v>
      </c>
      <c r="D49" s="4" t="s">
        <v>105</v>
      </c>
      <c r="E49" s="3" t="s">
        <v>177</v>
      </c>
      <c r="F49" s="9" t="str">
        <f t="shared" si="11"/>
        <v/>
      </c>
      <c r="G49" s="8" t="str">
        <f t="shared" si="12"/>
        <v/>
      </c>
      <c r="H49" s="8" t="str">
        <f t="shared" si="13"/>
        <v>"flood_vulnerability_index": {</v>
      </c>
      <c r="I49" s="13" t="str">
        <f t="shared" si="14"/>
        <v>"KEN": {</v>
      </c>
      <c r="J49" s="8" t="str">
        <f t="shared" si="15"/>
        <v>"floods": "The flood vulnerability index is a composite index for the context of exposure to floods and the capacity to anticipate, cope with and recover from the impacts of floods. The National Society and Technical Working group selected the following criteria below:&lt;br/&gt;&lt;br/&gt;&lt;ul&gt;&lt;li&gt;18.8% age under 5&lt;/li&gt;&lt;li&gt;15.4% age over 65&lt;/li&gt;&lt;li&gt;18.2% poverty index&lt;/li&gt;&lt;li&gt;19.3% Gini Index&lt;/li&gt;&lt;li&gt;12.3% strong wall type&lt;/li&gt;&lt;li&gt;36.3%travel time to the nearest city&lt;/li&gt;&lt;li&gt;16.0% access to improved water sources&lt;/li&gt;&lt;/ul&gt;"</v>
      </c>
      <c r="K49" s="14" t="str">
        <f t="shared" si="16"/>
        <v>}</v>
      </c>
      <c r="L49" s="8" t="str">
        <f t="shared" si="17"/>
        <v>,</v>
      </c>
      <c r="M49" s="8" t="str">
        <f t="shared" si="18"/>
        <v/>
      </c>
      <c r="N49" s="8" t="str">
        <f t="shared" si="19"/>
        <v/>
      </c>
      <c r="O49" s="8" t="str">
        <f t="shared" si="20"/>
        <v/>
      </c>
      <c r="P49" s="8" t="str">
        <f t="shared" si="21"/>
        <v>"flood_vulnerability_index": {"KEN": {"floods": "The flood vulnerability index is a composite index for the context of exposure to floods and the capacity to anticipate, cope with and recover from the impacts of floods. The National Society and Technical Working group selected the following criteria below:&lt;br/&gt;&lt;br/&gt;&lt;ul&gt;&lt;li&gt;18.8% age under 5&lt;/li&gt;&lt;li&gt;15.4% age over 65&lt;/li&gt;&lt;li&gt;18.2% poverty index&lt;/li&gt;&lt;li&gt;19.3% Gini Index&lt;/li&gt;&lt;li&gt;12.3% strong wall type&lt;/li&gt;&lt;li&gt;36.3%travel time to the nearest city&lt;/li&gt;&lt;li&gt;16.0% access to improved water sources&lt;/li&gt;&lt;/ul&gt;"},</v>
      </c>
    </row>
    <row r="50" spans="1:16" ht="72" x14ac:dyDescent="0.55000000000000004">
      <c r="A50" s="4" t="s">
        <v>83</v>
      </c>
      <c r="B50" s="4" t="s">
        <v>33</v>
      </c>
      <c r="C50" s="4" t="s">
        <v>117</v>
      </c>
      <c r="D50" s="4" t="s">
        <v>105</v>
      </c>
      <c r="E50" s="3" t="s">
        <v>178</v>
      </c>
      <c r="F50" s="9" t="str">
        <f t="shared" si="11"/>
        <v/>
      </c>
      <c r="G50" s="8" t="str">
        <f t="shared" si="12"/>
        <v/>
      </c>
      <c r="H50" s="8" t="str">
        <f t="shared" si="13"/>
        <v/>
      </c>
      <c r="I50" s="13" t="str">
        <f t="shared" si="14"/>
        <v>"MWI": {</v>
      </c>
      <c r="J50" s="8" t="str">
        <f t="shared" si="15"/>
        <v>"floods": "The flood vulnerability index is a composite index for the context of exposure to the hazard and the capacity to anticipate, cope with and recover from the impacts of floods. The vulnerability index is selected with the following criteria below: (including their weight in the total score)&lt;br/&gt;&lt;br/&gt;&lt;ul&gt;&lt;li&gt;20% Flood physical exposure.&lt;/li&gt;&lt;li&gt;20% Poverty: Poverty incidence&lt;/li&gt;&lt;li&gt;20% Gender: Female headed household&lt;/li&gt;&lt;li&gt;20% Age: Population below 5 years&lt;/li&gt;&lt;li&gt;20 % Disability: People with disability&lt;/li&gt;&lt;/ul&gt;"</v>
      </c>
      <c r="K50" s="14" t="str">
        <f t="shared" si="16"/>
        <v>}</v>
      </c>
      <c r="L50" s="8" t="str">
        <f t="shared" si="17"/>
        <v>,</v>
      </c>
      <c r="M50" s="8" t="str">
        <f t="shared" si="18"/>
        <v/>
      </c>
      <c r="N50" s="8" t="str">
        <f t="shared" si="19"/>
        <v/>
      </c>
      <c r="O50" s="8" t="str">
        <f t="shared" si="20"/>
        <v/>
      </c>
      <c r="P50" s="8" t="str">
        <f t="shared" si="21"/>
        <v>"MWI": {"floods": "The flood vulnerability index is a composite index for the context of exposure to the hazard and the capacity to anticipate, cope with and recover from the impacts of floods. The vulnerability index is selected with the following criteria below: (including their weight in the total score)&lt;br/&gt;&lt;br/&gt;&lt;ul&gt;&lt;li&gt;20% Flood physical exposure.&lt;/li&gt;&lt;li&gt;20% Poverty: Poverty incidence&lt;/li&gt;&lt;li&gt;20% Gender: Female headed household&lt;/li&gt;&lt;li&gt;20% Age: Population below 5 years&lt;/li&gt;&lt;li&gt;20 % Disability: People with disability&lt;/li&gt;&lt;/ul&gt;"},</v>
      </c>
    </row>
    <row r="51" spans="1:16" ht="86.4" x14ac:dyDescent="0.55000000000000004">
      <c r="A51" s="4" t="s">
        <v>83</v>
      </c>
      <c r="B51" s="4" t="s">
        <v>33</v>
      </c>
      <c r="C51" s="4" t="s">
        <v>5</v>
      </c>
      <c r="D51" s="4" t="s">
        <v>105</v>
      </c>
      <c r="E51" s="3" t="s">
        <v>179</v>
      </c>
      <c r="F51" s="9" t="str">
        <f t="shared" si="11"/>
        <v/>
      </c>
      <c r="G51" s="8" t="str">
        <f t="shared" si="12"/>
        <v/>
      </c>
      <c r="H51" s="8" t="str">
        <f t="shared" si="13"/>
        <v/>
      </c>
      <c r="I51" s="13" t="str">
        <f t="shared" si="14"/>
        <v>"UGA": {</v>
      </c>
      <c r="J51" s="8" t="str">
        <f t="shared" si="15"/>
        <v>"floods": "The disaster vulnerability index is a composite index for the context of exposure to the hazard and the capacity to anticipate, cope with and recover from the impacts of floods. The National Society and Technical Working group selected the following criteria below: (including their weight in the total score)&lt;br/&gt;&lt;br/&gt;&lt;ul&gt;&lt;li&gt;20% Poverty: Poverty incidence&lt;/li&gt;&lt;li&gt;20% Gender: Female headed household&lt;/li&gt;&lt;li&gt;10% Age: Population below 8-years&lt;/li&gt;&lt;li&gt;10% Age: population 65+&lt;/li&gt;&lt;li&gt;10 % type of construction: permanent wall type&lt;/li&gt;&lt;li&gt;10 %type of construction: permanent roof type&lt;/li&gt;&lt;li&gt;20% Refugees legal status #of displaced person&lt;/li&gt;&lt;/ul&gt;"</v>
      </c>
      <c r="K51" s="14" t="str">
        <f t="shared" si="16"/>
        <v>}</v>
      </c>
      <c r="L51" s="8" t="str">
        <f t="shared" si="17"/>
        <v>}</v>
      </c>
      <c r="M51" s="8" t="str">
        <f t="shared" si="18"/>
        <v>,</v>
      </c>
      <c r="N51" s="8" t="str">
        <f t="shared" si="19"/>
        <v/>
      </c>
      <c r="O51" s="8" t="str">
        <f t="shared" si="20"/>
        <v/>
      </c>
      <c r="P51" s="8" t="str">
        <f t="shared" si="21"/>
        <v>"UGA": {"floods": "The disaster vulnerability index is a composite index for the context of exposure to the hazard and the capacity to anticipate, cope with and recover from the impacts of floods. The National Society and Technical Working group selected the following criteria below: (including their weight in the total score)&lt;br/&gt;&lt;br/&gt;&lt;ul&gt;&lt;li&gt;20% Poverty: Poverty incidence&lt;/li&gt;&lt;li&gt;20% Gender: Female headed household&lt;/li&gt;&lt;li&gt;10% Age: Population below 8-years&lt;/li&gt;&lt;li&gt;10% Age: population 65+&lt;/li&gt;&lt;li&gt;10 % type of construction: permanent wall type&lt;/li&gt;&lt;li&gt;10 %type of construction: permanent roof type&lt;/li&gt;&lt;li&gt;20% Refugees legal status #of displaced person&lt;/li&gt;&lt;/ul&gt;"}},</v>
      </c>
    </row>
    <row r="52" spans="1:16" ht="57.6" x14ac:dyDescent="0.55000000000000004">
      <c r="A52" s="4" t="s">
        <v>83</v>
      </c>
      <c r="B52" s="4" t="s">
        <v>146</v>
      </c>
      <c r="C52" s="4" t="s">
        <v>117</v>
      </c>
      <c r="D52" s="4" t="s">
        <v>129</v>
      </c>
      <c r="E52" s="3" t="s">
        <v>180</v>
      </c>
      <c r="F52" s="9" t="str">
        <f t="shared" si="11"/>
        <v/>
      </c>
      <c r="G52" s="8" t="str">
        <f t="shared" si="12"/>
        <v/>
      </c>
      <c r="H52" s="8" t="str">
        <f t="shared" si="13"/>
        <v>"gauges": {</v>
      </c>
      <c r="I52" s="13" t="str">
        <f t="shared" si="14"/>
        <v>"MWI": {</v>
      </c>
      <c r="J52" s="8" t="str">
        <f t="shared" si="15"/>
        <v>"flash-floods": "This layer shows where river gauges are on the map. They are marked with blue drop pins with a river icon. Clicking on a pin opens a pop-up with information about the current water level in meters above sea level (mMSL), the water level is updated daily. Changes compared to 24 hours ago are shown in green for a decrease or red for an increase. The reference water level is the typical level for this station during this season."</v>
      </c>
      <c r="K52" s="14" t="str">
        <f t="shared" si="16"/>
        <v>}</v>
      </c>
      <c r="L52" s="8" t="str">
        <f t="shared" si="17"/>
        <v>}</v>
      </c>
      <c r="M52" s="8" t="str">
        <f t="shared" si="18"/>
        <v>,</v>
      </c>
      <c r="N52" s="8" t="str">
        <f t="shared" si="19"/>
        <v/>
      </c>
      <c r="O52" s="8" t="str">
        <f t="shared" si="20"/>
        <v/>
      </c>
      <c r="P52" s="8" t="str">
        <f t="shared" si="21"/>
        <v>"gauges": {"MWI": {"flash-floods": "This layer shows where river gauges are on the map. They are marked with blue drop pins with a river icon. Clicking on a pin opens a pop-up with information about the current water level in meters above sea level (mMSL), the water level is updated daily. Changes compared to 24 hours ago are shown in green for a decrease or red for an increase. The reference water level is the typical level for this station during this season."}},</v>
      </c>
    </row>
    <row r="53" spans="1:16" ht="187.2" x14ac:dyDescent="0.55000000000000004">
      <c r="A53" s="4" t="s">
        <v>83</v>
      </c>
      <c r="B53" s="4" t="s">
        <v>21</v>
      </c>
      <c r="C53" s="4" t="s">
        <v>15</v>
      </c>
      <c r="D53" s="4" t="s">
        <v>105</v>
      </c>
      <c r="E53" s="3" t="s">
        <v>181</v>
      </c>
      <c r="F53" s="9" t="str">
        <f t="shared" si="11"/>
        <v/>
      </c>
      <c r="G53" s="8" t="str">
        <f t="shared" si="12"/>
        <v/>
      </c>
      <c r="H53" s="8" t="str">
        <f t="shared" si="13"/>
        <v>"glofas_stations": {</v>
      </c>
      <c r="I53" s="13" t="str">
        <f t="shared" si="14"/>
        <v>"ETH": {</v>
      </c>
      <c r="J53" s="8" t="str">
        <f t="shared" si="15"/>
        <v>"floods": "This layer shows the locations of the Global Flood Awareness System (GloFAS) stations. These stations are shown as drop pins with a trigger hazard icon on the map. The drop pins can be shown in &lt;strong&gt;navy&lt;/strong&gt; for below trigger threshold or &lt;strong&gt;purple&lt;/strong&gt; for above trigger threshold depending on the level of river discharge measured.&lt;br/&gt;The GloFAS forecast is used for the trigger. These forecasts are often used by the National Governmental Meteorological Services.&lt;br/&gt;&lt;br/&gt;GloFAS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model.&lt;br/&gt;&lt;br/&gt;Methodology presenting the GloFAS probability levels: Methodology presenting the GloFAS probability levels: The ECMWF-ENS meteorological forecast data contains a 51-member ensemble. The 75%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EAP).&lt;br/&gt;&lt;br/&gt;Source Link: &lt;a href='https://www.globalfloods.eu/'&gt;https://www.globalfloods.eu/&lt;/a&gt;"</v>
      </c>
      <c r="K53" s="14" t="str">
        <f t="shared" si="16"/>
        <v>}</v>
      </c>
      <c r="L53" s="8" t="str">
        <f t="shared" si="17"/>
        <v>,</v>
      </c>
      <c r="M53" s="8" t="str">
        <f t="shared" si="18"/>
        <v/>
      </c>
      <c r="N53" s="8" t="str">
        <f t="shared" si="19"/>
        <v/>
      </c>
      <c r="O53" s="8" t="str">
        <f t="shared" si="20"/>
        <v/>
      </c>
      <c r="P53" s="8" t="str">
        <f t="shared" si="21"/>
        <v>"glofas_stations": {"ETH": {"floods": "This layer shows the locations of the Global Flood Awareness System (GloFAS) stations. These stations are shown as drop pins with a trigger hazard icon on the map. The drop pins can be shown in &lt;strong&gt;navy&lt;/strong&gt; for below trigger threshold or &lt;strong&gt;purple&lt;/strong&gt; for above trigger threshold depending on the level of river discharge measured.&lt;br/&gt;The GloFAS forecast is used for the trigger. These forecasts are often used by the National Governmental Meteorological Services.&lt;br/&gt;&lt;br/&gt;GloFAS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model.&lt;br/&gt;&lt;br/&gt;Methodology presenting the GloFAS probability levels: Methodology presenting the GloFAS probability levels: The ECMWF-ENS meteorological forecast data contains a 51-member ensemble. The 75%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EAP).&lt;br/&gt;&lt;br/&gt;Source Link: &lt;a href='https://www.globalfloods.eu/'&gt;https://www.globalfloods.eu/&lt;/a&gt;"},</v>
      </c>
    </row>
    <row r="54" spans="1:16" ht="187.2" x14ac:dyDescent="0.55000000000000004">
      <c r="A54" s="4" t="s">
        <v>83</v>
      </c>
      <c r="B54" s="4" t="s">
        <v>21</v>
      </c>
      <c r="C54" s="4" t="s">
        <v>23</v>
      </c>
      <c r="D54" s="4" t="s">
        <v>105</v>
      </c>
      <c r="E54" s="3" t="s">
        <v>182</v>
      </c>
      <c r="F54" s="9" t="str">
        <f t="shared" si="11"/>
        <v/>
      </c>
      <c r="G54" s="8" t="str">
        <f t="shared" si="12"/>
        <v/>
      </c>
      <c r="H54" s="8" t="str">
        <f t="shared" si="13"/>
        <v/>
      </c>
      <c r="I54" s="13" t="str">
        <f t="shared" si="14"/>
        <v>"KEN": {</v>
      </c>
      <c r="J54" s="8" t="str">
        <f t="shared" si="15"/>
        <v>"floods": "This layer shows the locations of the Global Flood Awareness System (GloFAS) stations. These stations are shown as drop pins with a trigger hazard icon on the map. The drop pins can be shown in &lt;strong&gt;navy&lt;/strong&gt; for below trigger threshold or &lt;strong&gt;purple&lt;/strong&gt; for above trigger threshold depending on the level of river discharge measured.&lt;br/&gt;The GloFAS forecast is used for the trigger. These forecasts are often used by the National Governmental Meteorological Services.&lt;br/&gt;&lt;br/&gt;GloFAS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model.&lt;br/&gt;&lt;br/&gt;Methodology presenting the GloFAS probability levels: Methodology presenting the GloFAS probability levels: The ECMWF-ENS meteorological forecast data contains a 51-member ensemble. The 85%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EAP).&lt;br/&gt;&lt;br/&gt;Source Link: &lt;a href='https://www.globalfloods.eu/'&gt;https://www.globalfloods.eu/&lt;/a&gt;"</v>
      </c>
      <c r="K54" s="14" t="str">
        <f t="shared" si="16"/>
        <v>}</v>
      </c>
      <c r="L54" s="8" t="str">
        <f t="shared" si="17"/>
        <v>,</v>
      </c>
      <c r="M54" s="8" t="str">
        <f t="shared" si="18"/>
        <v/>
      </c>
      <c r="N54" s="8" t="str">
        <f t="shared" si="19"/>
        <v/>
      </c>
      <c r="O54" s="8" t="str">
        <f t="shared" si="20"/>
        <v/>
      </c>
      <c r="P54" s="8" t="str">
        <f t="shared" si="21"/>
        <v>"KEN": {"floods": "This layer shows the locations of the Global Flood Awareness System (GloFAS) stations. These stations are shown as drop pins with a trigger hazard icon on the map. The drop pins can be shown in &lt;strong&gt;navy&lt;/strong&gt; for below trigger threshold or &lt;strong&gt;purple&lt;/strong&gt; for above trigger threshold depending on the level of river discharge measured.&lt;br/&gt;The GloFAS forecast is used for the trigger. These forecasts are often used by the National Governmental Meteorological Services.&lt;br/&gt;&lt;br/&gt;GloFAS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model.&lt;br/&gt;&lt;br/&gt;Methodology presenting the GloFAS probability levels: Methodology presenting the GloFAS probability levels: The ECMWF-ENS meteorological forecast data contains a 51-member ensemble. The 85%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EAP).&lt;br/&gt;&lt;br/&gt;Source Link: &lt;a href='https://www.globalfloods.eu/'&gt;https://www.globalfloods.eu/&lt;/a&gt;"},</v>
      </c>
    </row>
    <row r="55" spans="1:16" ht="187.2" x14ac:dyDescent="0.55000000000000004">
      <c r="A55" s="4" t="s">
        <v>83</v>
      </c>
      <c r="B55" s="4" t="s">
        <v>21</v>
      </c>
      <c r="C55" s="4" t="s">
        <v>117</v>
      </c>
      <c r="D55" s="4" t="s">
        <v>105</v>
      </c>
      <c r="E55" s="3" t="s">
        <v>183</v>
      </c>
      <c r="F55" s="9" t="str">
        <f t="shared" si="11"/>
        <v/>
      </c>
      <c r="G55" s="8" t="str">
        <f t="shared" si="12"/>
        <v/>
      </c>
      <c r="H55" s="8" t="str">
        <f t="shared" si="13"/>
        <v/>
      </c>
      <c r="I55" s="13" t="str">
        <f t="shared" si="14"/>
        <v>"MWI": {</v>
      </c>
      <c r="J55" s="8" t="str">
        <f t="shared" si="15"/>
        <v>"floods": "This layer shows the locations of the Global Flood Awareness System (GloFAS) stations. These stations are shown as drop pins with a trigger hazard icon on the map. The drop pins can be shown in &lt;strong&gt;navy&lt;/strong&gt; for below trigger threshold or &lt;strong&gt;purple&lt;/strong&gt; for above trigger threshold depending on the level of river discharge measured.&lt;br/&gt;The GloFAS forecast is used for the trigger. These forecasts are often used by the National Governmental Meteorological Services.&lt;br/&gt;&lt;br/&gt;GloFAS version 3.1 is a global integrated hydro-meteorological forecast- and monitoring system that delivers global ensemble river discharge forecasts (limited up to 6 days ahead in this layer) for the large river basins (greater than 1000 km2). The GloFAS 3.1 is based on the LISFLOOD hydrological model.&lt;br/&gt;&lt;br/&gt;Methodology presenting the GloFAS probability levels: Methodology presenting the GloFAS probability levels: The ECMWF-ENS meteorological forecast data contains a 51-member ensemble. The 60%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EAP).&lt;br/&gt;&lt;br/&gt;Source Link: &lt;a href='https://www.globalfloods.eu/'&gt;https://www.globalfloods.eu/&lt;/a&gt;"</v>
      </c>
      <c r="K55" s="14" t="str">
        <f t="shared" si="16"/>
        <v>}</v>
      </c>
      <c r="L55" s="8" t="str">
        <f t="shared" si="17"/>
        <v>,</v>
      </c>
      <c r="M55" s="8" t="str">
        <f t="shared" si="18"/>
        <v/>
      </c>
      <c r="N55" s="8" t="str">
        <f t="shared" si="19"/>
        <v/>
      </c>
      <c r="O55" s="8" t="str">
        <f t="shared" si="20"/>
        <v/>
      </c>
      <c r="P55" s="8" t="str">
        <f t="shared" si="21"/>
        <v>"MWI": {"floods": "This layer shows the locations of the Global Flood Awareness System (GloFAS) stations. These stations are shown as drop pins with a trigger hazard icon on the map. The drop pins can be shown in &lt;strong&gt;navy&lt;/strong&gt; for below trigger threshold or &lt;strong&gt;purple&lt;/strong&gt; for above trigger threshold depending on the level of river discharge measured.&lt;br/&gt;The GloFAS forecast is used for the trigger. These forecasts are often used by the National Governmental Meteorological Services.&lt;br/&gt;&lt;br/&gt;GloFAS version 3.1 is a global integrated hydro-meteorological forecast- and monitoring system that delivers global ensemble river discharge forecasts (limited up to 6 days ahead in this layer) for the large river basins (greater than 1000 km2). The GloFAS 3.1 is based on the LISFLOOD hydrological model.&lt;br/&gt;&lt;br/&gt;Methodology presenting the GloFAS probability levels: Methodology presenting the GloFAS probability levels: The ECMWF-ENS meteorological forecast data contains a 51-member ensemble. The 60%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EAP).&lt;br/&gt;&lt;br/&gt;Source Link: &lt;a href='https://www.globalfloods.eu/'&gt;https://www.globalfloods.eu/&lt;/a&gt;"},</v>
      </c>
    </row>
    <row r="56" spans="1:16" ht="187.2" x14ac:dyDescent="0.55000000000000004">
      <c r="A56" s="4" t="s">
        <v>83</v>
      </c>
      <c r="B56" s="4" t="s">
        <v>21</v>
      </c>
      <c r="C56" s="4" t="s">
        <v>14</v>
      </c>
      <c r="D56" s="4" t="s">
        <v>105</v>
      </c>
      <c r="E56" s="3" t="s">
        <v>184</v>
      </c>
      <c r="F56" s="9" t="str">
        <f t="shared" si="11"/>
        <v/>
      </c>
      <c r="G56" s="8" t="str">
        <f t="shared" si="12"/>
        <v/>
      </c>
      <c r="H56" s="8" t="str">
        <f t="shared" si="13"/>
        <v/>
      </c>
      <c r="I56" s="13" t="str">
        <f t="shared" si="14"/>
        <v>"PHL": {</v>
      </c>
      <c r="J56" s="8" t="str">
        <f t="shared" si="15"/>
        <v>"floods": "This layer shows the locations of the Global Flood Awareness System (GloFAS) stations. These stations are shown as drop pins with a trigger hazard icon on the map. The drop pins can be shown in &lt;strong&gt;navy&lt;/strong&gt; for below trigger threshold or &lt;strong&gt;purple&lt;/strong&gt; for above trigger threshold depending on the level of river discharge measured.&lt;br/&gt;The GloFAS forecast is used for the trigger. These forecasts are often used by the National Governmental Meteorological Services.&lt;br/&gt;&lt;br/&gt;GloFAS version 3.1 is a global integrated hydro-meteorological forecast- and monitoring system that delivers global ensemble river discharge forecasts (limited up to 3 days ahead in this layer) for the large river basins. The GloFAS 3.1 is based on the LISFLOOD hydrological model.&lt;br/&gt;&lt;br/&gt;Methodology presenting the GloFAS probability levels: Methodology presenting the GloFAS probability levels: The ECMWF-ENS meteorological forecast data contains a 51-member ensemble. The 70%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EAP).&lt;br/&gt;&lt;br/&gt;Source Link: &lt;a href='https://www.globalfloods.eu/'&gt;https://www.globalfloods.eu/&lt;/a&gt;"</v>
      </c>
      <c r="K56" s="14" t="str">
        <f t="shared" si="16"/>
        <v>}</v>
      </c>
      <c r="L56" s="8" t="str">
        <f t="shared" si="17"/>
        <v>,</v>
      </c>
      <c r="M56" s="8" t="str">
        <f t="shared" si="18"/>
        <v/>
      </c>
      <c r="N56" s="8" t="str">
        <f t="shared" si="19"/>
        <v/>
      </c>
      <c r="O56" s="8" t="str">
        <f t="shared" si="20"/>
        <v/>
      </c>
      <c r="P56" s="8" t="str">
        <f t="shared" si="21"/>
        <v>"PHL": {"floods": "This layer shows the locations of the Global Flood Awareness System (GloFAS) stations. These stations are shown as drop pins with a trigger hazard icon on the map. The drop pins can be shown in &lt;strong&gt;navy&lt;/strong&gt; for below trigger threshold or &lt;strong&gt;purple&lt;/strong&gt; for above trigger threshold depending on the level of river discharge measured.&lt;br/&gt;The GloFAS forecast is used for the trigger. These forecasts are often used by the National Governmental Meteorological Services.&lt;br/&gt;&lt;br/&gt;GloFAS version 3.1 is a global integrated hydro-meteorological forecast- and monitoring system that delivers global ensemble river discharge forecasts (limited up to 3 days ahead in this layer) for the large river basins. The GloFAS 3.1 is based on the LISFLOOD hydrological model.&lt;br/&gt;&lt;br/&gt;Methodology presenting the GloFAS probability levels: Methodology presenting the GloFAS probability levels: The ECMWF-ENS meteorological forecast data contains a 51-member ensemble. The 70%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EAP).&lt;br/&gt;&lt;br/&gt;Source Link: &lt;a href='https://www.globalfloods.eu/'&gt;https://www.globalfloods.eu/&lt;/a&gt;"},</v>
      </c>
    </row>
    <row r="57" spans="1:16" ht="187.2" x14ac:dyDescent="0.55000000000000004">
      <c r="A57" s="4" t="s">
        <v>83</v>
      </c>
      <c r="B57" s="4" t="s">
        <v>21</v>
      </c>
      <c r="C57" s="4" t="s">
        <v>123</v>
      </c>
      <c r="D57" s="4" t="s">
        <v>105</v>
      </c>
      <c r="E57" s="3" t="s">
        <v>185</v>
      </c>
      <c r="F57" s="9" t="str">
        <f t="shared" si="11"/>
        <v/>
      </c>
      <c r="G57" s="8" t="str">
        <f t="shared" si="12"/>
        <v/>
      </c>
      <c r="H57" s="8" t="str">
        <f t="shared" si="13"/>
        <v/>
      </c>
      <c r="I57" s="13" t="str">
        <f t="shared" si="14"/>
        <v>"SSD": {</v>
      </c>
      <c r="J57" s="8" t="str">
        <f t="shared" si="15"/>
        <v>"floods": "This layer shows the locations of the Global Flood Awareness System (GloFAS) stations. These stations are shown as drop pins with a trigger hazard icon on the map. The drop pins can be shown in &lt;strong&gt;navy&lt;/strong&gt; for below trigger threshold or &lt;strong&gt;purple&lt;/strong&gt; for above trigger threshold depending on the level of river discharge measured.&lt;br/&gt;The GloFAS forecast is used for the trigger. These forecasts are often used by the National Governmental Meteorological Services.&lt;br/&gt;&lt;br/&gt;GloFAS version 3.1 is a global integrated hydro-meteorological forecast and monitoring system that delivers global ensemble river discharge forecasts (limited up to 3 days ahead in this layer) for the large river basins. The GloFAS 3.1 is based on the LISFLOOD hydrological model.&lt;br/&gt;&lt;br/&gt;The methodology presenting the GloFAS probability levels: The ECMWF-ENS meteorological forecast data contains a 51-member ensemble. The 60% trigger-threshold discharge levels is presented as the 'trigger-alert' levels agreed on in the EAP. The probability is the percentage of the 51 ensemble members that predicts that the discharge is above the threshold. The administrative areas in the corresponding country are mapped to specific GloFAS Stations, and as such they determine which areas are triggered when the stations reach /exceed the trigger threshold value (for more information see the EAP in ‘about trigger’).&lt;br/&gt;&lt;br/&gt;&lt;strong&gt;Glofas stations source&lt;/strong&gt;: &lt;a href=‘https://www.globalfloods.eu/'&gt;https://www.globalfloods.eu/&lt;/a&gt;"</v>
      </c>
      <c r="K57" s="14" t="str">
        <f t="shared" si="16"/>
        <v>}</v>
      </c>
      <c r="L57" s="8" t="str">
        <f t="shared" si="17"/>
        <v>,</v>
      </c>
      <c r="M57" s="8" t="str">
        <f t="shared" si="18"/>
        <v/>
      </c>
      <c r="N57" s="8" t="str">
        <f t="shared" si="19"/>
        <v/>
      </c>
      <c r="O57" s="8" t="str">
        <f t="shared" si="20"/>
        <v/>
      </c>
      <c r="P57" s="8" t="str">
        <f t="shared" si="21"/>
        <v>"SSD": {"floods": "This layer shows the locations of the Global Flood Awareness System (GloFAS) stations. These stations are shown as drop pins with a trigger hazard icon on the map. The drop pins can be shown in &lt;strong&gt;navy&lt;/strong&gt; for below trigger threshold or &lt;strong&gt;purple&lt;/strong&gt; for above trigger threshold depending on the level of river discharge measured.&lt;br/&gt;The GloFAS forecast is used for the trigger. These forecasts are often used by the National Governmental Meteorological Services.&lt;br/&gt;&lt;br/&gt;GloFAS version 3.1 is a global integrated hydro-meteorological forecast and monitoring system that delivers global ensemble river discharge forecasts (limited up to 3 days ahead in this layer) for the large river basins. The GloFAS 3.1 is based on the LISFLOOD hydrological model.&lt;br/&gt;&lt;br/&gt;The methodology presenting the GloFAS probability levels: The ECMWF-ENS meteorological forecast data contains a 51-member ensemble. The 60% trigger-threshold discharge levels is presented as the 'trigger-alert' levels agreed on in the EAP. The probability is the percentage of the 51 ensemble members that predicts that the discharge is above the threshold. The administrative areas in the corresponding country are mapped to specific GloFAS Stations, and as such they determine which areas are triggered when the stations reach /exceed the trigger threshold value (for more information see the EAP in ‘about trigger’).&lt;br/&gt;&lt;br/&gt;&lt;strong&gt;Glofas stations source&lt;/strong&gt;: &lt;a href=‘https://www.globalfloods.eu/'&gt;https://www.globalfloods.eu/&lt;/a&gt;"},</v>
      </c>
    </row>
    <row r="58" spans="1:16" ht="187.2" x14ac:dyDescent="0.55000000000000004">
      <c r="A58" s="4" t="s">
        <v>83</v>
      </c>
      <c r="B58" s="4" t="s">
        <v>21</v>
      </c>
      <c r="C58" s="4" t="s">
        <v>5</v>
      </c>
      <c r="D58" s="4" t="s">
        <v>105</v>
      </c>
      <c r="E58" s="3" t="s">
        <v>186</v>
      </c>
      <c r="F58" s="9" t="str">
        <f t="shared" si="11"/>
        <v/>
      </c>
      <c r="G58" s="8" t="str">
        <f t="shared" si="12"/>
        <v/>
      </c>
      <c r="H58" s="8" t="str">
        <f t="shared" si="13"/>
        <v/>
      </c>
      <c r="I58" s="13" t="str">
        <f t="shared" si="14"/>
        <v>"UGA": {</v>
      </c>
      <c r="J58" s="8" t="str">
        <f t="shared" si="15"/>
        <v>"floods": "This layer shows the locations of the Global Flood Awareness System (GloFAS) stations. These stations are shown as drop pins with a trigger hazard icon on the map. The drop pins can be shown in &lt;strong&gt;navy&lt;/strong&gt; for below trigger threshold or &lt;strong&gt;purple&lt;/strong&gt; for above trigger threshold depending on the level of river discharge measured.&lt;br/&gt;The GloFAS forecast is used for the trigger. These forecasts are often used by the National Governmental Meteorological Services.&lt;br/&gt;&lt;br/&gt;GloFAS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model.&lt;br/&gt;&lt;br/&gt;Methodology presenting the GloFAS probability levels: Methodology presenting the GloFAS probability levels: The ECMWF-ENS meteorological forecast data contains a 51-member ensemble. The 60%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EAP).&lt;br/&gt;&lt;br/&gt;Source Link: &lt;a href='https://www.globalfloods.eu/'&gt;https://www.globalfloods.eu/&lt;/a&gt;"</v>
      </c>
      <c r="K58" s="14" t="str">
        <f t="shared" si="16"/>
        <v>}</v>
      </c>
      <c r="L58" s="8" t="str">
        <f t="shared" si="17"/>
        <v>,</v>
      </c>
      <c r="M58" s="8" t="str">
        <f t="shared" si="18"/>
        <v/>
      </c>
      <c r="N58" s="8" t="str">
        <f t="shared" si="19"/>
        <v/>
      </c>
      <c r="O58" s="8" t="str">
        <f t="shared" si="20"/>
        <v/>
      </c>
      <c r="P58" s="8" t="str">
        <f t="shared" si="21"/>
        <v>"UGA": {"floods": "This layer shows the locations of the Global Flood Awareness System (GloFAS) stations. These stations are shown as drop pins with a trigger hazard icon on the map. The drop pins can be shown in &lt;strong&gt;navy&lt;/strong&gt; for below trigger threshold or &lt;strong&gt;purple&lt;/strong&gt; for above trigger threshold depending on the level of river discharge measured.&lt;br/&gt;The GloFAS forecast is used for the trigger. These forecasts are often used by the National Governmental Meteorological Services.&lt;br/&gt;&lt;br/&gt;GloFAS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model.&lt;br/&gt;&lt;br/&gt;Methodology presenting the GloFAS probability levels: Methodology presenting the GloFAS probability levels: The ECMWF-ENS meteorological forecast data contains a 51-member ensemble. The 60%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EAP).&lt;br/&gt;&lt;br/&gt;Source Link: &lt;a href='https://www.globalfloods.eu/'&gt;https://www.globalfloods.eu/&lt;/a&gt;"},</v>
      </c>
    </row>
    <row r="59" spans="1:16" ht="201.6" x14ac:dyDescent="0.55000000000000004">
      <c r="A59" s="4" t="s">
        <v>83</v>
      </c>
      <c r="B59" s="4" t="s">
        <v>21</v>
      </c>
      <c r="C59" s="4" t="s">
        <v>24</v>
      </c>
      <c r="D59" s="4" t="s">
        <v>105</v>
      </c>
      <c r="E59" s="3" t="s">
        <v>187</v>
      </c>
      <c r="F59" s="9" t="str">
        <f t="shared" si="11"/>
        <v/>
      </c>
      <c r="G59" s="8" t="str">
        <f t="shared" si="12"/>
        <v/>
      </c>
      <c r="H59" s="8" t="str">
        <f t="shared" si="13"/>
        <v/>
      </c>
      <c r="I59" s="13" t="str">
        <f t="shared" si="14"/>
        <v>"ZMB": {</v>
      </c>
      <c r="J59" s="8" t="str">
        <f t="shared" si="15"/>
        <v>"floods": "This layer shows the locations of the Global Flood Awareness System (GloFAS) stations. These stations are shown as drop pins with a trigger hazard icon on the map. The drop pins can be shown in &lt;strong&gt;navy&lt;/strong&gt; for below trigger threshold, &lt;strong&gt;yellow&lt;/strong&gt; (minimal risk), &lt;strong&gt;orange&lt;/strong&gt; (medium risk) and &lt;strong&gt;purple&lt;/strong&gt; (above trigger threshold - trigger) depending on the level of river discharge measured.&lt;br/&gt;The GloFAS forecast is used for the trigger. These forecasts are often used by the National Governmental Meteorological Services.&lt;br/&gt;&lt;br/&gt;GloFAS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model.&lt;br/&gt;&lt;br/&gt;Methodology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EAP).&lt;br/&gt;&lt;br/&gt;Source Link: &lt;a href='https://www.globalfloods.eu/'&gt;https://www.globalfloods.eu/&lt;/a&gt;"</v>
      </c>
      <c r="K59" s="14" t="str">
        <f t="shared" si="16"/>
        <v>}</v>
      </c>
      <c r="L59" s="8" t="str">
        <f t="shared" si="17"/>
        <v>}</v>
      </c>
      <c r="M59" s="8" t="str">
        <f t="shared" si="18"/>
        <v>,</v>
      </c>
      <c r="N59" s="8" t="str">
        <f t="shared" si="19"/>
        <v/>
      </c>
      <c r="O59" s="8" t="str">
        <f t="shared" si="20"/>
        <v/>
      </c>
      <c r="P59" s="8" t="str">
        <f t="shared" si="21"/>
        <v>"ZMB": {"floods": "This layer shows the locations of the Global Flood Awareness System (GloFAS) stations. These stations are shown as drop pins with a trigger hazard icon on the map. The drop pins can be shown in &lt;strong&gt;navy&lt;/strong&gt; for below trigger threshold, &lt;strong&gt;yellow&lt;/strong&gt; (minimal risk), &lt;strong&gt;orange&lt;/strong&gt; (medium risk) and &lt;strong&gt;purple&lt;/strong&gt; (above trigger threshold - trigger) depending on the level of river discharge measured.&lt;br/&gt;The GloFAS forecast is used for the trigger. These forecasts are often used by the National Governmental Meteorological Services.&lt;br/&gt;&lt;br/&gt;GloFAS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model.&lt;br/&gt;&lt;br/&gt;Methodology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EAP).&lt;br/&gt;&lt;br/&gt;Source Link: &lt;a href='https://www.globalfloods.eu/'&gt;https://www.globalfloods.eu/&lt;/a&gt;"}},</v>
      </c>
    </row>
    <row r="60" spans="1:16" ht="72" x14ac:dyDescent="0.55000000000000004">
      <c r="A60" s="4" t="s">
        <v>83</v>
      </c>
      <c r="B60" s="4" t="s">
        <v>29</v>
      </c>
      <c r="C60" s="4" t="s">
        <v>15</v>
      </c>
      <c r="D60" s="4" t="s">
        <v>106</v>
      </c>
      <c r="E60" s="3" t="s">
        <v>188</v>
      </c>
      <c r="F60" s="9" t="str">
        <f t="shared" si="11"/>
        <v/>
      </c>
      <c r="G60" s="8" t="str">
        <f t="shared" si="12"/>
        <v/>
      </c>
      <c r="H60" s="8" t="str">
        <f t="shared" si="13"/>
        <v>"grassland": {</v>
      </c>
      <c r="I60" s="13" t="str">
        <f t="shared" si="14"/>
        <v>"ETH": {</v>
      </c>
      <c r="J60" s="8" t="str">
        <f t="shared" si="15"/>
        <v>"drought": "This layer represents the grassland. It is visualised in green on the map. The land use classes are based on GLOBCOVER Land Cover Classifications.&lt;br/&gt;&lt;br/&gt;Combined grassland; consists of two land-use types.&lt;ol&gt;&lt;li&gt;Mosaic forest or shrubland - 50-70% (forest/shrubland &amp; 20-50% grassland&lt;/li&gt;&lt;li&gt;Mosaic grassland - 50-70% grassland &amp; 20-50% forest or shrubland&lt;/li&gt;&lt;/ol&gt;&lt;br/&gt;Grassland source: © ESA 2010 and UCLouvain. Accompanied by a link to our ESA DUE GlobCover website: &lt;a href='http://due.esrin.esa.int/page_globcover.php'&gt;http://due.esrin.esa.int/page_globcover.php&lt;/a&gt;. Year: 2010"</v>
      </c>
      <c r="K60" s="14" t="str">
        <f t="shared" si="16"/>
        <v>,</v>
      </c>
      <c r="L60" s="8" t="str">
        <f t="shared" si="17"/>
        <v/>
      </c>
      <c r="M60" s="8" t="str">
        <f t="shared" si="18"/>
        <v/>
      </c>
      <c r="N60" s="8" t="str">
        <f t="shared" si="19"/>
        <v/>
      </c>
      <c r="O60" s="8" t="str">
        <f t="shared" si="20"/>
        <v/>
      </c>
      <c r="P60" s="8" t="str">
        <f t="shared" si="21"/>
        <v>"grassland": {"ETH": {"drought": "This layer represents the grassland. It is visualised in green on the map. The land use classes are based on GLOBCOVER Land Cover Classifications.&lt;br/&gt;&lt;br/&gt;Combined grassland; consists of two land-use types.&lt;ol&gt;&lt;li&gt;Mosaic forest or shrubland - 50-70% (forest/shrubland &amp; 20-50% grassland&lt;/li&gt;&lt;li&gt;Mosaic grassland - 50-70% grassland &amp; 20-50% forest or shrubland&lt;/li&gt;&lt;/ol&gt;&lt;br/&gt;Grassland source: © ESA 2010 and UCLouvain. Accompanied by a link to our ESA DUE GlobCover website: &lt;a href='http://due.esrin.esa.int/page_globcover.php'&gt;http://due.esrin.esa.int/page_globcover.php&lt;/a&gt;. Year: 2010",</v>
      </c>
    </row>
    <row r="61" spans="1:16" ht="72" x14ac:dyDescent="0.55000000000000004">
      <c r="A61" s="4" t="s">
        <v>83</v>
      </c>
      <c r="B61" s="4" t="s">
        <v>29</v>
      </c>
      <c r="C61" s="4" t="s">
        <v>15</v>
      </c>
      <c r="D61" s="4" t="s">
        <v>105</v>
      </c>
      <c r="E61" s="3" t="s">
        <v>188</v>
      </c>
      <c r="F61" s="9" t="str">
        <f t="shared" si="11"/>
        <v/>
      </c>
      <c r="G61" s="8" t="str">
        <f t="shared" si="12"/>
        <v/>
      </c>
      <c r="H61" s="8" t="str">
        <f t="shared" si="13"/>
        <v/>
      </c>
      <c r="I61" s="13" t="str">
        <f t="shared" si="14"/>
        <v/>
      </c>
      <c r="J61" s="8" t="str">
        <f t="shared" si="15"/>
        <v>"floods": "This layer represents the grassland. It is visualised in green on the map. The land use classes are based on GLOBCOVER Land Cover Classifications.&lt;br/&gt;&lt;br/&gt;Combined grassland; consists of two land-use types.&lt;ol&gt;&lt;li&gt;Mosaic forest or shrubland - 50-70% (forest/shrubland &amp; 20-50% grassland&lt;/li&gt;&lt;li&gt;Mosaic grassland - 50-70% grassland &amp; 20-50% forest or shrubland&lt;/li&gt;&lt;/ol&gt;&lt;br/&gt;Grassland source: © ESA 2010 and UCLouvain. Accompanied by a link to our ESA DUE GlobCover website: &lt;a href='http://due.esrin.esa.int/page_globcover.php'&gt;http://due.esrin.esa.int/page_globcover.php&lt;/a&gt;. Year: 2010"</v>
      </c>
      <c r="K61" s="14" t="str">
        <f t="shared" si="16"/>
        <v>}</v>
      </c>
      <c r="L61" s="8" t="str">
        <f t="shared" si="17"/>
        <v>,</v>
      </c>
      <c r="M61" s="8" t="str">
        <f t="shared" si="18"/>
        <v/>
      </c>
      <c r="N61" s="8" t="str">
        <f t="shared" si="19"/>
        <v/>
      </c>
      <c r="O61" s="8" t="str">
        <f t="shared" si="20"/>
        <v/>
      </c>
      <c r="P61" s="8" t="str">
        <f t="shared" si="21"/>
        <v>"floods": "This layer represents the grassland. It is visualised in green on the map. The land use classes are based on GLOBCOVER Land Cover Classifications.&lt;br/&gt;&lt;br/&gt;Combined grassland; consists of two land-use types.&lt;ol&gt;&lt;li&gt;Mosaic forest or shrubland - 50-70% (forest/shrubland &amp; 20-50% grassland&lt;/li&gt;&lt;li&gt;Mosaic grassland - 50-70% grassland &amp; 20-50% forest or shrubland&lt;/li&gt;&lt;/ol&gt;&lt;br/&gt;Grassland source: © ESA 2010 and UCLouvain. Accompanied by a link to our ESA DUE GlobCover website: &lt;a href='http://due.esrin.esa.int/page_globcover.php'&gt;http://due.esrin.esa.int/page_globcover.php&lt;/a&gt;. Year: 2010"},</v>
      </c>
    </row>
    <row r="62" spans="1:16" ht="72" x14ac:dyDescent="0.55000000000000004">
      <c r="A62" s="4" t="s">
        <v>83</v>
      </c>
      <c r="B62" s="4" t="s">
        <v>29</v>
      </c>
      <c r="C62" s="4" t="s">
        <v>23</v>
      </c>
      <c r="D62" s="4" t="s">
        <v>105</v>
      </c>
      <c r="E62" s="3" t="s">
        <v>188</v>
      </c>
      <c r="F62" s="9" t="str">
        <f t="shared" si="11"/>
        <v/>
      </c>
      <c r="G62" s="8" t="str">
        <f t="shared" si="12"/>
        <v/>
      </c>
      <c r="H62" s="8" t="str">
        <f t="shared" si="13"/>
        <v/>
      </c>
      <c r="I62" s="13" t="str">
        <f t="shared" si="14"/>
        <v>"KEN": {</v>
      </c>
      <c r="J62" s="8" t="str">
        <f t="shared" si="15"/>
        <v>"floods": "This layer represents the grassland. It is visualised in green on the map. The land use classes are based on GLOBCOVER Land Cover Classifications.&lt;br/&gt;&lt;br/&gt;Combined grassland; consists of two land-use types.&lt;ol&gt;&lt;li&gt;Mosaic forest or shrubland - 50-70% (forest/shrubland &amp; 20-50% grassland&lt;/li&gt;&lt;li&gt;Mosaic grassland - 50-70% grassland &amp; 20-50% forest or shrubland&lt;/li&gt;&lt;/ol&gt;&lt;br/&gt;Grassland source: © ESA 2010 and UCLouvain. Accompanied by a link to our ESA DUE GlobCover website: &lt;a href='http://due.esrin.esa.int/page_globcover.php'&gt;http://due.esrin.esa.int/page_globcover.php&lt;/a&gt;. Year: 2010"</v>
      </c>
      <c r="K62" s="14" t="str">
        <f t="shared" si="16"/>
        <v>}</v>
      </c>
      <c r="L62" s="8" t="str">
        <f t="shared" si="17"/>
        <v>,</v>
      </c>
      <c r="M62" s="8" t="str">
        <f t="shared" si="18"/>
        <v/>
      </c>
      <c r="N62" s="8" t="str">
        <f t="shared" si="19"/>
        <v/>
      </c>
      <c r="O62" s="8" t="str">
        <f t="shared" si="20"/>
        <v/>
      </c>
      <c r="P62" s="8" t="str">
        <f t="shared" si="21"/>
        <v>"KEN": {"floods": "This layer represents the grassland. It is visualised in green on the map. The land use classes are based on GLOBCOVER Land Cover Classifications.&lt;br/&gt;&lt;br/&gt;Combined grassland; consists of two land-use types.&lt;ol&gt;&lt;li&gt;Mosaic forest or shrubland - 50-70% (forest/shrubland &amp; 20-50% grassland&lt;/li&gt;&lt;li&gt;Mosaic grassland - 50-70% grassland &amp; 20-50% forest or shrubland&lt;/li&gt;&lt;/ol&gt;&lt;br/&gt;Grassland source: © ESA 2010 and UCLouvain. Accompanied by a link to our ESA DUE GlobCover website: &lt;a href='http://due.esrin.esa.int/page_globcover.php'&gt;http://due.esrin.esa.int/page_globcover.php&lt;/a&gt;. Year: 2010"},</v>
      </c>
    </row>
    <row r="63" spans="1:16" ht="72" x14ac:dyDescent="0.55000000000000004">
      <c r="A63" s="4" t="s">
        <v>83</v>
      </c>
      <c r="B63" s="4" t="s">
        <v>29</v>
      </c>
      <c r="C63" s="4" t="s">
        <v>5</v>
      </c>
      <c r="D63" s="4" t="s">
        <v>106</v>
      </c>
      <c r="E63" s="3" t="s">
        <v>188</v>
      </c>
      <c r="F63" s="9" t="str">
        <f t="shared" si="11"/>
        <v/>
      </c>
      <c r="G63" s="8" t="str">
        <f t="shared" si="12"/>
        <v/>
      </c>
      <c r="H63" s="8" t="str">
        <f t="shared" si="13"/>
        <v/>
      </c>
      <c r="I63" s="13" t="str">
        <f t="shared" si="14"/>
        <v>"UGA": {</v>
      </c>
      <c r="J63" s="8" t="str">
        <f t="shared" si="15"/>
        <v>"drought": "This layer represents the grassland. It is visualised in green on the map. The land use classes are based on GLOBCOVER Land Cover Classifications.&lt;br/&gt;&lt;br/&gt;Combined grassland; consists of two land-use types.&lt;ol&gt;&lt;li&gt;Mosaic forest or shrubland - 50-70% (forest/shrubland &amp; 20-50% grassland&lt;/li&gt;&lt;li&gt;Mosaic grassland - 50-70% grassland &amp; 20-50% forest or shrubland&lt;/li&gt;&lt;/ol&gt;&lt;br/&gt;Grassland source: © ESA 2010 and UCLouvain. Accompanied by a link to our ESA DUE GlobCover website: &lt;a href='http://due.esrin.esa.int/page_globcover.php'&gt;http://due.esrin.esa.int/page_globcover.php&lt;/a&gt;. Year: 2010"</v>
      </c>
      <c r="K63" s="14" t="str">
        <f t="shared" si="16"/>
        <v>,</v>
      </c>
      <c r="L63" s="8" t="str">
        <f t="shared" si="17"/>
        <v/>
      </c>
      <c r="M63" s="8" t="str">
        <f t="shared" si="18"/>
        <v/>
      </c>
      <c r="N63" s="8" t="str">
        <f t="shared" si="19"/>
        <v/>
      </c>
      <c r="O63" s="8" t="str">
        <f t="shared" si="20"/>
        <v/>
      </c>
      <c r="P63" s="8" t="str">
        <f t="shared" si="21"/>
        <v>"UGA": {"drought": "This layer represents the grassland. It is visualised in green on the map. The land use classes are based on GLOBCOVER Land Cover Classifications.&lt;br/&gt;&lt;br/&gt;Combined grassland; consists of two land-use types.&lt;ol&gt;&lt;li&gt;Mosaic forest or shrubland - 50-70% (forest/shrubland &amp; 20-50% grassland&lt;/li&gt;&lt;li&gt;Mosaic grassland - 50-70% grassland &amp; 20-50% forest or shrubland&lt;/li&gt;&lt;/ol&gt;&lt;br/&gt;Grassland source: © ESA 2010 and UCLouvain. Accompanied by a link to our ESA DUE GlobCover website: &lt;a href='http://due.esrin.esa.int/page_globcover.php'&gt;http://due.esrin.esa.int/page_globcover.php&lt;/a&gt;. Year: 2010",</v>
      </c>
    </row>
    <row r="64" spans="1:16" ht="72" x14ac:dyDescent="0.55000000000000004">
      <c r="A64" s="4" t="s">
        <v>83</v>
      </c>
      <c r="B64" s="4" t="s">
        <v>29</v>
      </c>
      <c r="C64" s="4" t="s">
        <v>5</v>
      </c>
      <c r="D64" s="4" t="s">
        <v>105</v>
      </c>
      <c r="E64" s="3" t="s">
        <v>188</v>
      </c>
      <c r="F64" s="9" t="str">
        <f t="shared" si="11"/>
        <v/>
      </c>
      <c r="G64" s="8" t="str">
        <f t="shared" si="12"/>
        <v/>
      </c>
      <c r="H64" s="8" t="str">
        <f t="shared" si="13"/>
        <v/>
      </c>
      <c r="I64" s="13" t="str">
        <f t="shared" si="14"/>
        <v/>
      </c>
      <c r="J64" s="8" t="str">
        <f t="shared" si="15"/>
        <v>"floods": "This layer represents the grassland. It is visualised in green on the map. The land use classes are based on GLOBCOVER Land Cover Classifications.&lt;br/&gt;&lt;br/&gt;Combined grassland; consists of two land-use types.&lt;ol&gt;&lt;li&gt;Mosaic forest or shrubland - 50-70% (forest/shrubland &amp; 20-50% grassland&lt;/li&gt;&lt;li&gt;Mosaic grassland - 50-70% grassland &amp; 20-50% forest or shrubland&lt;/li&gt;&lt;/ol&gt;&lt;br/&gt;Grassland source: © ESA 2010 and UCLouvain. Accompanied by a link to our ESA DUE GlobCover website: &lt;a href='http://due.esrin.esa.int/page_globcover.php'&gt;http://due.esrin.esa.int/page_globcover.php&lt;/a&gt;. Year: 2010"</v>
      </c>
      <c r="K64" s="14" t="str">
        <f t="shared" si="16"/>
        <v>}</v>
      </c>
      <c r="L64" s="8" t="str">
        <f t="shared" si="17"/>
        <v>,</v>
      </c>
      <c r="M64" s="8" t="str">
        <f t="shared" si="18"/>
        <v/>
      </c>
      <c r="N64" s="8" t="str">
        <f t="shared" si="19"/>
        <v/>
      </c>
      <c r="O64" s="8" t="str">
        <f t="shared" si="20"/>
        <v/>
      </c>
      <c r="P64" s="8" t="str">
        <f t="shared" si="21"/>
        <v>"floods": "This layer represents the grassland. It is visualised in green on the map. The land use classes are based on GLOBCOVER Land Cover Classifications.&lt;br/&gt;&lt;br/&gt;Combined grassland; consists of two land-use types.&lt;ol&gt;&lt;li&gt;Mosaic forest or shrubland - 50-70% (forest/shrubland &amp; 20-50% grassland&lt;/li&gt;&lt;li&gt;Mosaic grassland - 50-70% grassland &amp; 20-50% forest or shrubland&lt;/li&gt;&lt;/ol&gt;&lt;br/&gt;Grassland source: © ESA 2010 and UCLouvain. Accompanied by a link to our ESA DUE GlobCover website: &lt;a href='http://due.esrin.esa.int/page_globcover.php'&gt;http://due.esrin.esa.int/page_globcover.php&lt;/a&gt;. Year: 2010"},</v>
      </c>
    </row>
    <row r="65" spans="1:16" ht="72" x14ac:dyDescent="0.55000000000000004">
      <c r="A65" s="4" t="s">
        <v>83</v>
      </c>
      <c r="B65" s="4" t="s">
        <v>29</v>
      </c>
      <c r="C65" s="4" t="s">
        <v>24</v>
      </c>
      <c r="D65" s="4" t="s">
        <v>106</v>
      </c>
      <c r="E65" s="3" t="s">
        <v>188</v>
      </c>
      <c r="F65" s="9" t="str">
        <f t="shared" si="11"/>
        <v/>
      </c>
      <c r="G65" s="8" t="str">
        <f t="shared" si="12"/>
        <v/>
      </c>
      <c r="H65" s="8" t="str">
        <f t="shared" si="13"/>
        <v/>
      </c>
      <c r="I65" s="13" t="str">
        <f t="shared" si="14"/>
        <v>"ZMB": {</v>
      </c>
      <c r="J65" s="8" t="str">
        <f t="shared" si="15"/>
        <v>"drought": "This layer represents the grassland. It is visualised in green on the map. The land use classes are based on GLOBCOVER Land Cover Classifications.&lt;br/&gt;&lt;br/&gt;Combined grassland; consists of two land-use types.&lt;ol&gt;&lt;li&gt;Mosaic forest or shrubland - 50-70% (forest/shrubland &amp; 20-50% grassland&lt;/li&gt;&lt;li&gt;Mosaic grassland - 50-70% grassland &amp; 20-50% forest or shrubland&lt;/li&gt;&lt;/ol&gt;&lt;br/&gt;Grassland source: © ESA 2010 and UCLouvain. Accompanied by a link to our ESA DUE GlobCover website: &lt;a href='http://due.esrin.esa.int/page_globcover.php'&gt;http://due.esrin.esa.int/page_globcover.php&lt;/a&gt;. Year: 2010"</v>
      </c>
      <c r="K65" s="14" t="str">
        <f t="shared" si="16"/>
        <v>,</v>
      </c>
      <c r="L65" s="8" t="str">
        <f t="shared" si="17"/>
        <v/>
      </c>
      <c r="M65" s="8" t="str">
        <f t="shared" si="18"/>
        <v/>
      </c>
      <c r="N65" s="8" t="str">
        <f t="shared" si="19"/>
        <v/>
      </c>
      <c r="O65" s="8" t="str">
        <f t="shared" si="20"/>
        <v/>
      </c>
      <c r="P65" s="8" t="str">
        <f t="shared" si="21"/>
        <v>"ZMB": {"drought": "This layer represents the grassland. It is visualised in green on the map. The land use classes are based on GLOBCOVER Land Cover Classifications.&lt;br/&gt;&lt;br/&gt;Combined grassland; consists of two land-use types.&lt;ol&gt;&lt;li&gt;Mosaic forest or shrubland - 50-70% (forest/shrubland &amp; 20-50% grassland&lt;/li&gt;&lt;li&gt;Mosaic grassland - 50-70% grassland &amp; 20-50% forest or shrubland&lt;/li&gt;&lt;/ol&gt;&lt;br/&gt;Grassland source: © ESA 2010 and UCLouvain. Accompanied by a link to our ESA DUE GlobCover website: &lt;a href='http://due.esrin.esa.int/page_globcover.php'&gt;http://due.esrin.esa.int/page_globcover.php&lt;/a&gt;. Year: 2010",</v>
      </c>
    </row>
    <row r="66" spans="1:16" ht="72" x14ac:dyDescent="0.55000000000000004">
      <c r="A66" s="4" t="s">
        <v>83</v>
      </c>
      <c r="B66" s="4" t="s">
        <v>29</v>
      </c>
      <c r="C66" s="4" t="s">
        <v>24</v>
      </c>
      <c r="D66" s="4" t="s">
        <v>105</v>
      </c>
      <c r="E66" s="3" t="s">
        <v>188</v>
      </c>
      <c r="F66" s="9" t="str">
        <f t="shared" si="11"/>
        <v/>
      </c>
      <c r="G66" s="8" t="str">
        <f t="shared" si="12"/>
        <v/>
      </c>
      <c r="H66" s="8" t="str">
        <f t="shared" si="13"/>
        <v/>
      </c>
      <c r="I66" s="13" t="str">
        <f t="shared" si="14"/>
        <v/>
      </c>
      <c r="J66" s="8" t="str">
        <f t="shared" si="15"/>
        <v>"floods": "This layer represents the grassland. It is visualised in green on the map. The land use classes are based on GLOBCOVER Land Cover Classifications.&lt;br/&gt;&lt;br/&gt;Combined grassland; consists of two land-use types.&lt;ol&gt;&lt;li&gt;Mosaic forest or shrubland - 50-70% (forest/shrubland &amp; 20-50% grassland&lt;/li&gt;&lt;li&gt;Mosaic grassland - 50-70% grassland &amp; 20-50% forest or shrubland&lt;/li&gt;&lt;/ol&gt;&lt;br/&gt;Grassland source: © ESA 2010 and UCLouvain. Accompanied by a link to our ESA DUE GlobCover website: &lt;a href='http://due.esrin.esa.int/page_globcover.php'&gt;http://due.esrin.esa.int/page_globcover.php&lt;/a&gt;. Year: 2010"</v>
      </c>
      <c r="K66" s="14" t="str">
        <f t="shared" si="16"/>
        <v>}</v>
      </c>
      <c r="L66" s="8" t="str">
        <f t="shared" si="17"/>
        <v>,</v>
      </c>
      <c r="M66" s="8" t="str">
        <f t="shared" si="18"/>
        <v/>
      </c>
      <c r="N66" s="8" t="str">
        <f t="shared" si="19"/>
        <v/>
      </c>
      <c r="O66" s="8" t="str">
        <f t="shared" si="20"/>
        <v/>
      </c>
      <c r="P66" s="8" t="str">
        <f t="shared" si="21"/>
        <v>"floods": "This layer represents the grassland. It is visualised in green on the map. The land use classes are based on GLOBCOVER Land Cover Classifications.&lt;br/&gt;&lt;br/&gt;Combined grassland; consists of two land-use types.&lt;ol&gt;&lt;li&gt;Mosaic forest or shrubland - 50-70% (forest/shrubland &amp; 20-50% grassland&lt;/li&gt;&lt;li&gt;Mosaic grassland - 50-70% grassland &amp; 20-50% forest or shrubland&lt;/li&gt;&lt;/ol&gt;&lt;br/&gt;Grassland source: © ESA 2010 and UCLouvain. Accompanied by a link to our ESA DUE GlobCover website: &lt;a href='http://due.esrin.esa.int/page_globcover.php'&gt;http://due.esrin.esa.int/page_globcover.php&lt;/a&gt;. Year: 2010"},</v>
      </c>
    </row>
    <row r="67" spans="1:16" ht="72" x14ac:dyDescent="0.55000000000000004">
      <c r="A67" s="4" t="s">
        <v>83</v>
      </c>
      <c r="B67" s="4" t="s">
        <v>29</v>
      </c>
      <c r="C67" s="4" t="s">
        <v>6</v>
      </c>
      <c r="D67" s="4" t="s">
        <v>106</v>
      </c>
      <c r="E67" s="3" t="s">
        <v>188</v>
      </c>
      <c r="F67" s="9" t="str">
        <f t="shared" ref="F67:F130" si="22">IF(A66="section","{","")</f>
        <v/>
      </c>
      <c r="G67" s="8" t="str">
        <f t="shared" ref="G67:G130" si="23">IF(A67=A66,"",""""&amp;A67&amp;""": {")</f>
        <v/>
      </c>
      <c r="H67" s="8" t="str">
        <f t="shared" ref="H67:H130" si="24">IF(B67=B66,"",""""&amp;B67&amp;""": {")</f>
        <v/>
      </c>
      <c r="I67" s="13" t="str">
        <f t="shared" ref="I67:I130" si="25">IF(AND(B67=B66,C67=C66),"",""""&amp;C67&amp;""": {")</f>
        <v>"ZWE": {</v>
      </c>
      <c r="J67" s="8" t="str">
        <f t="shared" ref="J67:J130" si="26">""""&amp;D67&amp;""": """&amp;SUBSTITUTE(E67,"""","'")&amp;""""</f>
        <v>"drought": "This layer represents the grassland. It is visualised in green on the map. The land use classes are based on GLOBCOVER Land Cover Classifications.&lt;br/&gt;&lt;br/&gt;Combined grassland; consists of two land-use types.&lt;ol&gt;&lt;li&gt;Mosaic forest or shrubland - 50-70% (forest/shrubland &amp; 20-50% grassland&lt;/li&gt;&lt;li&gt;Mosaic grassland - 50-70% grassland &amp; 20-50% forest or shrubland&lt;/li&gt;&lt;/ol&gt;&lt;br/&gt;Grassland source: © ESA 2010 and UCLouvain. Accompanied by a link to our ESA DUE GlobCover website: &lt;a href='http://due.esrin.esa.int/page_globcover.php'&gt;http://due.esrin.esa.int/page_globcover.php&lt;/a&gt;. Year: 2010"</v>
      </c>
      <c r="K67" s="14" t="str">
        <f t="shared" ref="K67:K130" si="27">IF(AND(B68=B67,C68=C67),",","}")</f>
        <v>}</v>
      </c>
      <c r="L67" s="8" t="str">
        <f t="shared" ref="L67:L130" si="28">IF(NOT(B67=B68),"}",IF(C67=C68,"",","))</f>
        <v>}</v>
      </c>
      <c r="M67" s="8" t="str">
        <f t="shared" ref="M67:M130" si="29">IF(B67=B68,"",IF(A67=A68,",",""))</f>
        <v>,</v>
      </c>
      <c r="N67" s="8" t="str">
        <f t="shared" ref="N67:N130" si="30">IF(A68=A67,"",IF(A68="","}","},"))</f>
        <v/>
      </c>
      <c r="O67" s="8" t="str">
        <f t="shared" ref="O67:O130" si="31">IF(A68="","}","")</f>
        <v/>
      </c>
      <c r="P67" s="8" t="str">
        <f t="shared" ref="P67:P130" si="32">IF(A67="","",F67&amp;G67&amp;H67&amp;I67&amp;J67&amp;K67&amp;L67&amp;M67&amp;N67&amp;O67)</f>
        <v>"ZWE": {"drought": "This layer represents the grassland. It is visualised in green on the map. The land use classes are based on GLOBCOVER Land Cover Classifications.&lt;br/&gt;&lt;br/&gt;Combined grassland; consists of two land-use types.&lt;ol&gt;&lt;li&gt;Mosaic forest or shrubland - 50-70% (forest/shrubland &amp; 20-50% grassland&lt;/li&gt;&lt;li&gt;Mosaic grassland - 50-70% grassland &amp; 20-50% forest or shrubland&lt;/li&gt;&lt;/ol&gt;&lt;br/&gt;Grassland source: © ESA 2010 and UCLouvain. Accompanied by a link to our ESA DUE GlobCover website: &lt;a href='http://due.esrin.esa.int/page_globcover.php'&gt;http://due.esrin.esa.int/page_globcover.php&lt;/a&gt;. Year: 2010"}},</v>
      </c>
    </row>
    <row r="68" spans="1:16" ht="43.2" x14ac:dyDescent="0.55000000000000004">
      <c r="A68" s="4" t="s">
        <v>83</v>
      </c>
      <c r="B68" s="4" t="s">
        <v>36</v>
      </c>
      <c r="C68" s="4" t="s">
        <v>15</v>
      </c>
      <c r="D68" s="4" t="s">
        <v>106</v>
      </c>
      <c r="E68" s="3" t="s">
        <v>189</v>
      </c>
      <c r="F68" s="9" t="str">
        <f t="shared" si="22"/>
        <v/>
      </c>
      <c r="G68" s="8" t="str">
        <f t="shared" si="23"/>
        <v/>
      </c>
      <c r="H68" s="8" t="str">
        <f t="shared" si="24"/>
        <v>"health_sites": {</v>
      </c>
      <c r="I68" s="13" t="str">
        <f t="shared" si="25"/>
        <v>"ETH": {</v>
      </c>
      <c r="J68" s="8" t="str">
        <f t="shared" si="26"/>
        <v>"drought": "This layer shows health sites in areas that are covered by this portal. Health sites are marked with a drop pin with an icon of a house with the letter H, clicking on the drop pin opens a pop up with information about the type of health site and its location..&lt;br/&gt;&lt;br/&gt;Source: &lt;a href='https://healthsites.io/'&gt;https://healthsites.io/&lt;a/&gt;"</v>
      </c>
      <c r="K68" s="14" t="str">
        <f t="shared" si="27"/>
        <v>,</v>
      </c>
      <c r="L68" s="8" t="str">
        <f t="shared" si="28"/>
        <v/>
      </c>
      <c r="M68" s="8" t="str">
        <f t="shared" si="29"/>
        <v/>
      </c>
      <c r="N68" s="8" t="str">
        <f t="shared" si="30"/>
        <v/>
      </c>
      <c r="O68" s="8" t="str">
        <f t="shared" si="31"/>
        <v/>
      </c>
      <c r="P68" s="8" t="str">
        <f t="shared" si="32"/>
        <v>"health_sites": {"ETH": {"drought": "This layer shows health sites in areas that are covered by this portal. Health sites are marked with a drop pin with an icon of a house with the letter H, clicking on the drop pin opens a pop up with information about the type of health site and its location..&lt;br/&gt;&lt;br/&gt;Source: &lt;a href='https://healthsites.io/'&gt;https://healthsites.io/&lt;a/&gt;",</v>
      </c>
    </row>
    <row r="69" spans="1:16" ht="43.2" x14ac:dyDescent="0.55000000000000004">
      <c r="A69" s="4" t="s">
        <v>83</v>
      </c>
      <c r="B69" s="4" t="s">
        <v>36</v>
      </c>
      <c r="C69" s="4" t="s">
        <v>15</v>
      </c>
      <c r="D69" s="4" t="s">
        <v>105</v>
      </c>
      <c r="E69" s="3" t="s">
        <v>190</v>
      </c>
      <c r="F69" s="9" t="str">
        <f t="shared" si="22"/>
        <v/>
      </c>
      <c r="G69" s="8" t="str">
        <f t="shared" si="23"/>
        <v/>
      </c>
      <c r="H69" s="8" t="str">
        <f t="shared" si="24"/>
        <v/>
      </c>
      <c r="I69" s="13" t="str">
        <f t="shared" si="25"/>
        <v/>
      </c>
      <c r="J69" s="8" t="str">
        <f t="shared" si="26"/>
        <v>"floods": "This layer shows health sites in areas that are covered by this portal. Health sites are marked with a drop pin with an icon of a house with the letter H, clicking on the drop pin opens a pop up with information about the type of health site and its location.&lt;br/&gt;&lt;br/&gt;Source: &lt;a href='https://healthsites.io/'&gt;https://healthsites.io/&lt;a/&gt;"</v>
      </c>
      <c r="K69" s="14" t="str">
        <f t="shared" si="27"/>
        <v>,</v>
      </c>
      <c r="L69" s="8" t="str">
        <f t="shared" si="28"/>
        <v/>
      </c>
      <c r="M69" s="8" t="str">
        <f t="shared" si="29"/>
        <v/>
      </c>
      <c r="N69" s="8" t="str">
        <f t="shared" si="30"/>
        <v/>
      </c>
      <c r="O69" s="8" t="str">
        <f t="shared" si="31"/>
        <v/>
      </c>
      <c r="P69" s="8" t="str">
        <f t="shared" si="32"/>
        <v>"floods": "This layer shows health sites in areas that are covered by this portal. Health sites are marked with a drop pin with an icon of a house with the letter H, clicking on the drop pin opens a pop up with information about the type of health site and its location.&lt;br/&gt;&lt;br/&gt;Source: &lt;a href='https://healthsites.io/'&gt;https://healthsites.io/&lt;a/&gt;",</v>
      </c>
    </row>
    <row r="70" spans="1:16" ht="43.2" x14ac:dyDescent="0.55000000000000004">
      <c r="A70" s="4" t="s">
        <v>83</v>
      </c>
      <c r="B70" s="4" t="s">
        <v>36</v>
      </c>
      <c r="C70" s="4" t="s">
        <v>15</v>
      </c>
      <c r="D70" s="4" t="s">
        <v>108</v>
      </c>
      <c r="E70" s="3" t="s">
        <v>190</v>
      </c>
      <c r="F70" s="9" t="str">
        <f t="shared" si="22"/>
        <v/>
      </c>
      <c r="G70" s="8" t="str">
        <f t="shared" si="23"/>
        <v/>
      </c>
      <c r="H70" s="8" t="str">
        <f t="shared" si="24"/>
        <v/>
      </c>
      <c r="I70" s="13" t="str">
        <f t="shared" si="25"/>
        <v/>
      </c>
      <c r="J70" s="8" t="str">
        <f t="shared" si="26"/>
        <v>"malaria": "This layer shows health sites in areas that are covered by this portal. Health sites are marked with a drop pin with an icon of a house with the letter H, clicking on the drop pin opens a pop up with information about the type of health site and its location.&lt;br/&gt;&lt;br/&gt;Source: &lt;a href='https://healthsites.io/'&gt;https://healthsites.io/&lt;a/&gt;"</v>
      </c>
      <c r="K70" s="14" t="str">
        <f t="shared" si="27"/>
        <v>}</v>
      </c>
      <c r="L70" s="8" t="str">
        <f t="shared" si="28"/>
        <v>,</v>
      </c>
      <c r="M70" s="8" t="str">
        <f t="shared" si="29"/>
        <v/>
      </c>
      <c r="N70" s="8" t="str">
        <f t="shared" si="30"/>
        <v/>
      </c>
      <c r="O70" s="8" t="str">
        <f t="shared" si="31"/>
        <v/>
      </c>
      <c r="P70" s="8" t="str">
        <f t="shared" si="32"/>
        <v>"malaria": "This layer shows health sites in areas that are covered by this portal. Health sites are marked with a drop pin with an icon of a house with the letter H, clicking on the drop pin opens a pop up with information about the type of health site and its location.&lt;br/&gt;&lt;br/&gt;Source: &lt;a href='https://healthsites.io/'&gt;https://healthsites.io/&lt;a/&gt;"},</v>
      </c>
    </row>
    <row r="71" spans="1:16" ht="105" customHeight="1" x14ac:dyDescent="0.55000000000000004">
      <c r="A71" s="4" t="s">
        <v>83</v>
      </c>
      <c r="B71" s="4" t="s">
        <v>36</v>
      </c>
      <c r="C71" s="4" t="s">
        <v>23</v>
      </c>
      <c r="D71" s="4" t="s">
        <v>105</v>
      </c>
      <c r="E71" s="3" t="s">
        <v>191</v>
      </c>
      <c r="F71" s="9" t="str">
        <f t="shared" si="22"/>
        <v/>
      </c>
      <c r="G71" s="8" t="str">
        <f t="shared" si="23"/>
        <v/>
      </c>
      <c r="H71" s="8" t="str">
        <f t="shared" si="24"/>
        <v/>
      </c>
      <c r="I71" s="13" t="str">
        <f t="shared" si="25"/>
        <v>"KEN": {</v>
      </c>
      <c r="J71" s="8" t="str">
        <f t="shared" si="26"/>
        <v>"floods": "This layer shows health sites in areas that are covered by this portal. Health sites are marked with a drop pin with an icon of a house with the letter H, clicking on the drop pin opens a pop up with information about the type of health site and its location.&lt;p&gt;&lt;strong&gt;Source link&lt;/strong&gt;: &lt;a href='https://healthsites.io/'&gt;https://healthsites.io/&lt;/a&gt;&lt;/p&gt;"</v>
      </c>
      <c r="K71" s="14" t="str">
        <f t="shared" si="27"/>
        <v>}</v>
      </c>
      <c r="L71" s="8" t="str">
        <f t="shared" si="28"/>
        <v>,</v>
      </c>
      <c r="M71" s="8" t="str">
        <f t="shared" si="29"/>
        <v/>
      </c>
      <c r="N71" s="8" t="str">
        <f t="shared" si="30"/>
        <v/>
      </c>
      <c r="O71" s="8" t="str">
        <f t="shared" si="31"/>
        <v/>
      </c>
      <c r="P71" s="8" t="str">
        <f t="shared" si="32"/>
        <v>"KEN": {"floods": "This layer shows health sites in areas that are covered by this portal. Health sites are marked with a drop pin with an icon of a house with the letter H, clicking on the drop pin opens a pop up with information about the type of health site and its location.&lt;p&gt;&lt;strong&gt;Source link&lt;/strong&gt;: &lt;a href='https://healthsites.io/'&gt;https://healthsites.io/&lt;/a&gt;&lt;/p&gt;"},</v>
      </c>
    </row>
    <row r="72" spans="1:16" ht="72" x14ac:dyDescent="0.55000000000000004">
      <c r="A72" s="4" t="s">
        <v>83</v>
      </c>
      <c r="B72" s="4" t="s">
        <v>36</v>
      </c>
      <c r="C72" s="4" t="s">
        <v>117</v>
      </c>
      <c r="D72" s="4" t="s">
        <v>129</v>
      </c>
      <c r="E72" s="3" t="s">
        <v>269</v>
      </c>
      <c r="F72" s="9" t="str">
        <f t="shared" si="22"/>
        <v/>
      </c>
      <c r="G72" s="8" t="str">
        <f t="shared" si="23"/>
        <v/>
      </c>
      <c r="H72" s="8" t="str">
        <f t="shared" si="24"/>
        <v/>
      </c>
      <c r="I72" s="13" t="str">
        <f t="shared" si="25"/>
        <v>"MWI": {</v>
      </c>
      <c r="J72" s="8" t="str">
        <f t="shared" si="26"/>
        <v>"flash-floods": "This layer shows health sites in areas that are covered by this flash floods portal. Health sites that are marked with a blue indicator means that they are outside of the predicted flash flood extent area and are therefore safe. Health sites that are marked with a red indicator means that they are inside of the predicted flash flood extent area and are therefore exposed.&lt;br/&gt;&lt;br/&gt;Source: Malawi's Ministry of Health, publicly available at &lt;a href='https://zipatala.health.gov.mw/facilities'&gt;https://zipatala.health.gov.mw/facilities&lt;/a&gt;."</v>
      </c>
      <c r="K72" s="14" t="str">
        <f t="shared" si="27"/>
        <v>}</v>
      </c>
      <c r="L72" s="8" t="str">
        <f t="shared" si="28"/>
        <v>,</v>
      </c>
      <c r="M72" s="8" t="str">
        <f t="shared" si="29"/>
        <v/>
      </c>
      <c r="N72" s="8" t="str">
        <f t="shared" si="30"/>
        <v/>
      </c>
      <c r="O72" s="8" t="str">
        <f t="shared" si="31"/>
        <v/>
      </c>
      <c r="P72" s="8" t="str">
        <f t="shared" si="32"/>
        <v>"MWI": {"flash-floods": "This layer shows health sites in areas that are covered by this flash floods portal. Health sites that are marked with a blue indicator means that they are outside of the predicted flash flood extent area and are therefore safe. Health sites that are marked with a red indicator means that they are inside of the predicted flash flood extent area and are therefore exposed.&lt;br/&gt;&lt;br/&gt;Source: Malawi's Ministry of Health, publicly available at &lt;a href='https://zipatala.health.gov.mw/facilities'&gt;https://zipatala.health.gov.mw/facilities&lt;/a&gt;."},</v>
      </c>
    </row>
    <row r="73" spans="1:16" ht="43.2" x14ac:dyDescent="0.55000000000000004">
      <c r="A73" s="4" t="s">
        <v>83</v>
      </c>
      <c r="B73" s="4" t="s">
        <v>36</v>
      </c>
      <c r="C73" s="4" t="s">
        <v>14</v>
      </c>
      <c r="D73" s="4" t="s">
        <v>105</v>
      </c>
      <c r="E73" s="3" t="s">
        <v>192</v>
      </c>
      <c r="F73" s="9" t="str">
        <f t="shared" si="22"/>
        <v/>
      </c>
      <c r="G73" s="8" t="str">
        <f t="shared" si="23"/>
        <v/>
      </c>
      <c r="H73" s="8" t="str">
        <f t="shared" si="24"/>
        <v/>
      </c>
      <c r="I73" s="13" t="str">
        <f t="shared" si="25"/>
        <v>"PHL": {</v>
      </c>
      <c r="J73" s="8" t="str">
        <f t="shared" si="26"/>
        <v>"floods": "This layer shows health sites in areas that are covered by this portal. Health sites are marked with a drop pin with an icon of a house with the letter H, clicking on the drop pin opens a pop up with information about the type of health site and its location.&lt;br/&gt;&lt;br/&gt;Source: &lt;a href='https://healthsites.io/'&gt;https://healthsites.io/&lt;/a&gt;"</v>
      </c>
      <c r="K73" s="14" t="str">
        <f t="shared" si="27"/>
        <v>,</v>
      </c>
      <c r="L73" s="8" t="str">
        <f t="shared" si="28"/>
        <v/>
      </c>
      <c r="M73" s="8" t="str">
        <f t="shared" si="29"/>
        <v/>
      </c>
      <c r="N73" s="8" t="str">
        <f t="shared" si="30"/>
        <v/>
      </c>
      <c r="O73" s="8" t="str">
        <f t="shared" si="31"/>
        <v/>
      </c>
      <c r="P73" s="8" t="str">
        <f t="shared" si="32"/>
        <v>"PHL": {"floods": "This layer shows health sites in areas that are covered by this portal. Health sites are marked with a drop pin with an icon of a house with the letter H, clicking on the drop pin opens a pop up with information about the type of health site and its location.&lt;br/&gt;&lt;br/&gt;Source: &lt;a href='https://healthsites.io/'&gt;https://healthsites.io/&lt;/a&gt;",</v>
      </c>
    </row>
    <row r="74" spans="1:16" ht="43.2" x14ac:dyDescent="0.55000000000000004">
      <c r="A74" s="4" t="s">
        <v>83</v>
      </c>
      <c r="B74" s="4" t="s">
        <v>36</v>
      </c>
      <c r="C74" s="4" t="s">
        <v>14</v>
      </c>
      <c r="D74" s="4" t="s">
        <v>109</v>
      </c>
      <c r="E74" s="3" t="s">
        <v>192</v>
      </c>
      <c r="F74" s="9" t="str">
        <f t="shared" si="22"/>
        <v/>
      </c>
      <c r="G74" s="8" t="str">
        <f t="shared" si="23"/>
        <v/>
      </c>
      <c r="H74" s="8" t="str">
        <f t="shared" si="24"/>
        <v/>
      </c>
      <c r="I74" s="13" t="str">
        <f t="shared" si="25"/>
        <v/>
      </c>
      <c r="J74" s="8" t="str">
        <f t="shared" si="26"/>
        <v>"typhoon": "This layer shows health sites in areas that are covered by this portal. Health sites are marked with a drop pin with an icon of a house with the letter H, clicking on the drop pin opens a pop up with information about the type of health site and its location.&lt;br/&gt;&lt;br/&gt;Source: &lt;a href='https://healthsites.io/'&gt;https://healthsites.io/&lt;/a&gt;"</v>
      </c>
      <c r="K74" s="14" t="str">
        <f t="shared" si="27"/>
        <v>}</v>
      </c>
      <c r="L74" s="8" t="str">
        <f t="shared" si="28"/>
        <v>}</v>
      </c>
      <c r="M74" s="8" t="str">
        <f t="shared" si="29"/>
        <v>,</v>
      </c>
      <c r="N74" s="8" t="str">
        <f t="shared" si="30"/>
        <v/>
      </c>
      <c r="O74" s="8" t="str">
        <f t="shared" si="31"/>
        <v/>
      </c>
      <c r="P74" s="8" t="str">
        <f t="shared" si="32"/>
        <v>"typhoon": "This layer shows health sites in areas that are covered by this portal. Health sites are marked with a drop pin with an icon of a house with the letter H, clicking on the drop pin opens a pop up with information about the type of health site and its location.&lt;br/&gt;&lt;br/&gt;Source: &lt;a href='https://healthsites.io/'&gt;https://healthsites.io/&lt;/a&gt;"}},</v>
      </c>
    </row>
    <row r="75" spans="1:16" ht="57.6" x14ac:dyDescent="0.55000000000000004">
      <c r="A75" s="4" t="s">
        <v>83</v>
      </c>
      <c r="B75" s="4" t="s">
        <v>40</v>
      </c>
      <c r="C75" s="4" t="s">
        <v>15</v>
      </c>
      <c r="D75" s="4" t="s">
        <v>106</v>
      </c>
      <c r="E75" s="3" t="s">
        <v>115</v>
      </c>
      <c r="F75" s="9" t="str">
        <f t="shared" si="22"/>
        <v/>
      </c>
      <c r="G75" s="8" t="str">
        <f t="shared" si="23"/>
        <v/>
      </c>
      <c r="H75" s="8" t="str">
        <f t="shared" si="24"/>
        <v>"Hotspot_General": {</v>
      </c>
      <c r="I75" s="13" t="str">
        <f t="shared" si="25"/>
        <v>"ETH": {</v>
      </c>
      <c r="J75" s="8" t="str">
        <f t="shared" si="26"/>
        <v>"drought": "Area of Concern or Hotspot is defined as: an area or population affected by any undesirable events or situations that have an immediate or in the near future direct bearing on food, livelihood and nutrition insecurity and require immediate attention or intervention that could be assessments, close monitoring or appropriate food or non-food response (related to water, human health, education, seed, livestock health and feed)"</v>
      </c>
      <c r="K75" s="14" t="str">
        <f t="shared" si="27"/>
        <v>,</v>
      </c>
      <c r="L75" s="8" t="str">
        <f t="shared" si="28"/>
        <v/>
      </c>
      <c r="M75" s="8" t="str">
        <f t="shared" si="29"/>
        <v/>
      </c>
      <c r="N75" s="8" t="str">
        <f t="shared" si="30"/>
        <v/>
      </c>
      <c r="O75" s="8" t="str">
        <f t="shared" si="31"/>
        <v/>
      </c>
      <c r="P75" s="8" t="str">
        <f t="shared" si="32"/>
        <v>"Hotspot_General": {"ETH": {"drought": "Area of Concern or Hotspot is defined as: an area or population affected by any undesirable events or situations that have an immediate or in the near future direct bearing on food, livelihood and nutrition insecurity and require immediate attention or intervention that could be assessments, close monitoring or appropriate food or non-food response (related to water, human health, education, seed, livestock health and feed)",</v>
      </c>
    </row>
    <row r="76" spans="1:16" ht="57.6" x14ac:dyDescent="0.55000000000000004">
      <c r="A76" s="4" t="s">
        <v>83</v>
      </c>
      <c r="B76" s="4" t="s">
        <v>40</v>
      </c>
      <c r="C76" s="4" t="s">
        <v>15</v>
      </c>
      <c r="D76" s="4" t="s">
        <v>105</v>
      </c>
      <c r="E76" s="3" t="s">
        <v>115</v>
      </c>
      <c r="F76" s="9" t="str">
        <f t="shared" si="22"/>
        <v/>
      </c>
      <c r="G76" s="8" t="str">
        <f t="shared" si="23"/>
        <v/>
      </c>
      <c r="H76" s="8" t="str">
        <f t="shared" si="24"/>
        <v/>
      </c>
      <c r="I76" s="13" t="str">
        <f t="shared" si="25"/>
        <v/>
      </c>
      <c r="J76" s="8" t="str">
        <f t="shared" si="26"/>
        <v>"floods": "Area of Concern or Hotspot is defined as: an area or population affected by any undesirable events or situations that have an immediate or in the near future direct bearing on food, livelihood and nutrition insecurity and require immediate attention or intervention that could be assessments, close monitoring or appropriate food or non-food response (related to water, human health, education, seed, livestock health and feed)"</v>
      </c>
      <c r="K76" s="14" t="str">
        <f t="shared" si="27"/>
        <v>,</v>
      </c>
      <c r="L76" s="8" t="str">
        <f t="shared" si="28"/>
        <v/>
      </c>
      <c r="M76" s="8" t="str">
        <f t="shared" si="29"/>
        <v/>
      </c>
      <c r="N76" s="8" t="str">
        <f t="shared" si="30"/>
        <v/>
      </c>
      <c r="O76" s="8" t="str">
        <f t="shared" si="31"/>
        <v/>
      </c>
      <c r="P76" s="8" t="str">
        <f t="shared" si="32"/>
        <v>"floods": "Area of Concern or Hotspot is defined as: an area or population affected by any undesirable events or situations that have an immediate or in the near future direct bearing on food, livelihood and nutrition insecurity and require immediate attention or intervention that could be assessments, close monitoring or appropriate food or non-food response (related to water, human health, education, seed, livestock health and feed)",</v>
      </c>
    </row>
    <row r="77" spans="1:16" ht="57.6" x14ac:dyDescent="0.55000000000000004">
      <c r="A77" s="4" t="s">
        <v>83</v>
      </c>
      <c r="B77" s="4" t="s">
        <v>40</v>
      </c>
      <c r="C77" s="4" t="s">
        <v>15</v>
      </c>
      <c r="D77" s="4" t="s">
        <v>108</v>
      </c>
      <c r="E77" s="3" t="s">
        <v>115</v>
      </c>
      <c r="F77" s="9" t="str">
        <f t="shared" si="22"/>
        <v/>
      </c>
      <c r="G77" s="8" t="str">
        <f t="shared" si="23"/>
        <v/>
      </c>
      <c r="H77" s="8" t="str">
        <f t="shared" si="24"/>
        <v/>
      </c>
      <c r="I77" s="13" t="str">
        <f t="shared" si="25"/>
        <v/>
      </c>
      <c r="J77" s="8" t="str">
        <f t="shared" si="26"/>
        <v>"malaria": "Area of Concern or Hotspot is defined as: an area or population affected by any undesirable events or situations that have an immediate or in the near future direct bearing on food, livelihood and nutrition insecurity and require immediate attention or intervention that could be assessments, close monitoring or appropriate food or non-food response (related to water, human health, education, seed, livestock health and feed)"</v>
      </c>
      <c r="K77" s="14" t="str">
        <f t="shared" si="27"/>
        <v>}</v>
      </c>
      <c r="L77" s="8" t="str">
        <f t="shared" si="28"/>
        <v>}</v>
      </c>
      <c r="M77" s="8" t="str">
        <f t="shared" si="29"/>
        <v>,</v>
      </c>
      <c r="N77" s="8" t="str">
        <f t="shared" si="30"/>
        <v/>
      </c>
      <c r="O77" s="8" t="str">
        <f t="shared" si="31"/>
        <v/>
      </c>
      <c r="P77" s="8" t="str">
        <f t="shared" si="32"/>
        <v>"malaria": "Area of Concern or Hotspot is defined as: an area or population affected by any undesirable events or situations that have an immediate or in the near future direct bearing on food, livelihood and nutrition insecurity and require immediate attention or intervention that could be assessments, close monitoring or appropriate food or non-food response (related to water, human health, education, seed, livestock health and feed)"}},</v>
      </c>
    </row>
    <row r="78" spans="1:16" ht="43.2" x14ac:dyDescent="0.55000000000000004">
      <c r="A78" s="4" t="s">
        <v>83</v>
      </c>
      <c r="B78" s="4" t="s">
        <v>42</v>
      </c>
      <c r="C78" s="4" t="s">
        <v>15</v>
      </c>
      <c r="D78" s="4" t="s">
        <v>108</v>
      </c>
      <c r="E78" s="3" t="s">
        <v>116</v>
      </c>
      <c r="F78" s="9" t="str">
        <f t="shared" si="22"/>
        <v/>
      </c>
      <c r="G78" s="8" t="str">
        <f t="shared" si="23"/>
        <v/>
      </c>
      <c r="H78" s="8" t="str">
        <f t="shared" si="24"/>
        <v>"Hotspot_Health": {</v>
      </c>
      <c r="I78" s="13" t="str">
        <f t="shared" si="25"/>
        <v>"ETH": {</v>
      </c>
      <c r="J78" s="8" t="str">
        <f t="shared" si="26"/>
        <v>"malaria": "Area of Concern or Hotspot for health is defined as: an area or population affected by any undesirable events or situations that have an immediate or in the near future direct bearing on health and require immediate attention or intervention that could be assessments, close monitoring or appropriate food or non-food response"</v>
      </c>
      <c r="K78" s="14" t="str">
        <f t="shared" si="27"/>
        <v>}</v>
      </c>
      <c r="L78" s="8" t="str">
        <f t="shared" si="28"/>
        <v>}</v>
      </c>
      <c r="M78" s="8" t="str">
        <f t="shared" si="29"/>
        <v>,</v>
      </c>
      <c r="N78" s="8" t="str">
        <f t="shared" si="30"/>
        <v/>
      </c>
      <c r="O78" s="8" t="str">
        <f t="shared" si="31"/>
        <v/>
      </c>
      <c r="P78" s="8" t="str">
        <f t="shared" si="32"/>
        <v>"Hotspot_Health": {"ETH": {"malaria": "Area of Concern or Hotspot for health is defined as: an area or population affected by any undesirable events or situations that have an immediate or in the near future direct bearing on health and require immediate attention or intervention that could be assessments, close monitoring or appropriate food or non-food response"}},</v>
      </c>
    </row>
    <row r="79" spans="1:16" ht="43.2" x14ac:dyDescent="0.55000000000000004">
      <c r="A79" s="4" t="s">
        <v>83</v>
      </c>
      <c r="B79" s="4" t="s">
        <v>119</v>
      </c>
      <c r="C79" s="4" t="s">
        <v>15</v>
      </c>
      <c r="D79" s="4" t="s">
        <v>106</v>
      </c>
      <c r="E79" s="3" t="s">
        <v>114</v>
      </c>
      <c r="F79" s="9" t="str">
        <f t="shared" si="22"/>
        <v/>
      </c>
      <c r="G79" s="8" t="str">
        <f t="shared" si="23"/>
        <v/>
      </c>
      <c r="H79" s="8" t="str">
        <f t="shared" si="24"/>
        <v>"Hotspot_Nutrition": {</v>
      </c>
      <c r="I79" s="13" t="str">
        <f t="shared" si="25"/>
        <v>"ETH": {</v>
      </c>
      <c r="J79" s="8" t="str">
        <f t="shared" si="26"/>
        <v>"drought": "Area of Concern or Hotspot for nutrition is defined as: an area or population affected by any undesirable events or situations that have an immediate or in the near future direct bearing on nutrition insecurity and require immediate attention or intervention that could be assessments, close monitoring or appropriate food or non-food response"</v>
      </c>
      <c r="K79" s="14" t="str">
        <f t="shared" si="27"/>
        <v>}</v>
      </c>
      <c r="L79" s="8" t="str">
        <f t="shared" si="28"/>
        <v>}</v>
      </c>
      <c r="M79" s="8" t="str">
        <f t="shared" si="29"/>
        <v>,</v>
      </c>
      <c r="N79" s="8" t="str">
        <f t="shared" si="30"/>
        <v/>
      </c>
      <c r="O79" s="8" t="str">
        <f t="shared" si="31"/>
        <v/>
      </c>
      <c r="P79" s="8" t="str">
        <f t="shared" si="32"/>
        <v>"Hotspot_Nutrition": {"ETH": {"drought": "Area of Concern or Hotspot for nutrition is defined as: an area or population affected by any undesirable events or situations that have an immediate or in the near future direct bearing on nutrition insecurity and require immediate attention or intervention that could be assessments, close monitoring or appropriate food or non-food response"}},</v>
      </c>
    </row>
    <row r="80" spans="1:16" ht="43.2" x14ac:dyDescent="0.55000000000000004">
      <c r="A80" s="4" t="s">
        <v>83</v>
      </c>
      <c r="B80" s="4" t="s">
        <v>41</v>
      </c>
      <c r="C80" s="4" t="s">
        <v>15</v>
      </c>
      <c r="D80" s="4" t="s">
        <v>106</v>
      </c>
      <c r="E80" s="3" t="s">
        <v>113</v>
      </c>
      <c r="F80" s="9" t="str">
        <f t="shared" si="22"/>
        <v/>
      </c>
      <c r="G80" s="8" t="str">
        <f t="shared" si="23"/>
        <v/>
      </c>
      <c r="H80" s="8" t="str">
        <f t="shared" si="24"/>
        <v>"Hotspot_Water": {</v>
      </c>
      <c r="I80" s="13" t="str">
        <f t="shared" si="25"/>
        <v>"ETH": {</v>
      </c>
      <c r="J80" s="8" t="str">
        <f t="shared" si="26"/>
        <v>"drought": "Area of Concern or Hotspot for Water is defined as: an area or population affected by any undesirable events or situations that have an immediate or in the near future direct bearing on WASH and require immediate attention or intervention that could be assessments, close monitoring or appropriate food or non-food response"</v>
      </c>
      <c r="K80" s="14" t="str">
        <f t="shared" si="27"/>
        <v>,</v>
      </c>
      <c r="L80" s="8" t="str">
        <f t="shared" si="28"/>
        <v/>
      </c>
      <c r="M80" s="8" t="str">
        <f t="shared" si="29"/>
        <v/>
      </c>
      <c r="N80" s="8" t="str">
        <f t="shared" si="30"/>
        <v/>
      </c>
      <c r="O80" s="8" t="str">
        <f t="shared" si="31"/>
        <v/>
      </c>
      <c r="P80" s="8" t="str">
        <f t="shared" si="32"/>
        <v>"Hotspot_Water": {"ETH": {"drought": "Area of Concern or Hotspot for Water is defined as: an area or population affected by any undesirable events or situations that have an immediate or in the near future direct bearing on WASH and require immediate attention or intervention that could be assessments, close monitoring or appropriate food or non-food response",</v>
      </c>
    </row>
    <row r="81" spans="1:16" ht="43.2" x14ac:dyDescent="0.55000000000000004">
      <c r="A81" s="4" t="s">
        <v>83</v>
      </c>
      <c r="B81" s="4" t="s">
        <v>41</v>
      </c>
      <c r="C81" s="4" t="s">
        <v>15</v>
      </c>
      <c r="D81" s="4" t="s">
        <v>105</v>
      </c>
      <c r="E81" s="3" t="s">
        <v>113</v>
      </c>
      <c r="F81" s="9" t="str">
        <f t="shared" si="22"/>
        <v/>
      </c>
      <c r="G81" s="8" t="str">
        <f t="shared" si="23"/>
        <v/>
      </c>
      <c r="H81" s="8" t="str">
        <f t="shared" si="24"/>
        <v/>
      </c>
      <c r="I81" s="13" t="str">
        <f t="shared" si="25"/>
        <v/>
      </c>
      <c r="J81" s="8" t="str">
        <f t="shared" si="26"/>
        <v>"floods": "Area of Concern or Hotspot for Water is defined as: an area or population affected by any undesirable events or situations that have an immediate or in the near future direct bearing on WASH and require immediate attention or intervention that could be assessments, close monitoring or appropriate food or non-food response"</v>
      </c>
      <c r="K81" s="14" t="str">
        <f t="shared" si="27"/>
        <v>,</v>
      </c>
      <c r="L81" s="8" t="str">
        <f t="shared" si="28"/>
        <v/>
      </c>
      <c r="M81" s="8" t="str">
        <f t="shared" si="29"/>
        <v/>
      </c>
      <c r="N81" s="8" t="str">
        <f t="shared" si="30"/>
        <v/>
      </c>
      <c r="O81" s="8" t="str">
        <f t="shared" si="31"/>
        <v/>
      </c>
      <c r="P81" s="8" t="str">
        <f t="shared" si="32"/>
        <v>"floods": "Area of Concern or Hotspot for Water is defined as: an area or population affected by any undesirable events or situations that have an immediate or in the near future direct bearing on WASH and require immediate attention or intervention that could be assessments, close monitoring or appropriate food or non-food response",</v>
      </c>
    </row>
    <row r="82" spans="1:16" ht="43.2" x14ac:dyDescent="0.55000000000000004">
      <c r="A82" s="4" t="s">
        <v>83</v>
      </c>
      <c r="B82" s="4" t="s">
        <v>41</v>
      </c>
      <c r="C82" s="4" t="s">
        <v>15</v>
      </c>
      <c r="D82" s="4" t="s">
        <v>108</v>
      </c>
      <c r="E82" s="3" t="s">
        <v>113</v>
      </c>
      <c r="F82" s="9" t="str">
        <f t="shared" si="22"/>
        <v/>
      </c>
      <c r="G82" s="8" t="str">
        <f t="shared" si="23"/>
        <v/>
      </c>
      <c r="H82" s="8" t="str">
        <f t="shared" si="24"/>
        <v/>
      </c>
      <c r="I82" s="13" t="str">
        <f t="shared" si="25"/>
        <v/>
      </c>
      <c r="J82" s="8" t="str">
        <f t="shared" si="26"/>
        <v>"malaria": "Area of Concern or Hotspot for Water is defined as: an area or population affected by any undesirable events or situations that have an immediate or in the near future direct bearing on WASH and require immediate attention or intervention that could be assessments, close monitoring or appropriate food or non-food response"</v>
      </c>
      <c r="K82" s="14" t="str">
        <f t="shared" si="27"/>
        <v>}</v>
      </c>
      <c r="L82" s="8" t="str">
        <f t="shared" si="28"/>
        <v>}</v>
      </c>
      <c r="M82" s="8" t="str">
        <f t="shared" si="29"/>
        <v>,</v>
      </c>
      <c r="N82" s="8" t="str">
        <f t="shared" si="30"/>
        <v/>
      </c>
      <c r="O82" s="8" t="str">
        <f t="shared" si="31"/>
        <v/>
      </c>
      <c r="P82" s="8" t="str">
        <f t="shared" si="32"/>
        <v>"malaria": "Area of Concern or Hotspot for Water is defined as: an area or population affected by any undesirable events or situations that have an immediate or in the near future direct bearing on WASH and require immediate attention or intervention that could be assessments, close monitoring or appropriate food or non-food response"}},</v>
      </c>
    </row>
    <row r="83" spans="1:16" x14ac:dyDescent="0.55000000000000004">
      <c r="A83" s="4" t="s">
        <v>83</v>
      </c>
      <c r="B83" s="4" t="s">
        <v>96</v>
      </c>
      <c r="C83" s="4" t="s">
        <v>14</v>
      </c>
      <c r="D83" s="4" t="s">
        <v>109</v>
      </c>
      <c r="E83" s="3" t="s">
        <v>193</v>
      </c>
      <c r="F83" s="9" t="str">
        <f t="shared" si="22"/>
        <v/>
      </c>
      <c r="G83" s="8" t="str">
        <f t="shared" si="23"/>
        <v/>
      </c>
      <c r="H83" s="8" t="str">
        <f t="shared" si="24"/>
        <v>"houses_affected": {</v>
      </c>
      <c r="I83" s="13" t="str">
        <f t="shared" si="25"/>
        <v>"PHL": {</v>
      </c>
      <c r="J83" s="8" t="str">
        <f t="shared" si="26"/>
        <v>"typhoon": "Total number of completely damaged houses as predicted by 510 typhoon impact prediction model."</v>
      </c>
      <c r="K83" s="14" t="str">
        <f t="shared" si="27"/>
        <v>}</v>
      </c>
      <c r="L83" s="8" t="str">
        <f t="shared" si="28"/>
        <v>}</v>
      </c>
      <c r="M83" s="8" t="str">
        <f t="shared" si="29"/>
        <v>,</v>
      </c>
      <c r="N83" s="8" t="str">
        <f t="shared" si="30"/>
        <v/>
      </c>
      <c r="O83" s="8" t="str">
        <f t="shared" si="31"/>
        <v/>
      </c>
      <c r="P83" s="8" t="str">
        <f t="shared" si="32"/>
        <v>"houses_affected": {"PHL": {"typhoon": "Total number of completely damaged houses as predicted by 510 typhoon impact prediction model."}},</v>
      </c>
    </row>
    <row r="84" spans="1:16" ht="43.2" x14ac:dyDescent="0.55000000000000004">
      <c r="A84" s="4" t="s">
        <v>83</v>
      </c>
      <c r="B84" s="4" t="s">
        <v>44</v>
      </c>
      <c r="C84" s="4" t="s">
        <v>15</v>
      </c>
      <c r="D84" s="4" t="s">
        <v>106</v>
      </c>
      <c r="E84" s="3" t="s">
        <v>194</v>
      </c>
      <c r="F84" s="9" t="str">
        <f t="shared" si="22"/>
        <v/>
      </c>
      <c r="G84" s="8" t="str">
        <f t="shared" si="23"/>
        <v/>
      </c>
      <c r="H84" s="8" t="str">
        <f t="shared" si="24"/>
        <v>"IPC_forecast_long": {</v>
      </c>
      <c r="I84" s="13" t="str">
        <f t="shared" si="25"/>
        <v>"ETH": {</v>
      </c>
      <c r="J84" s="8" t="str">
        <f t="shared" si="26"/>
        <v>"drought": "This layer represents the IPC (Integrated food security Phase Classification). It is visualised in shades of grey or purple on the map depending on if there is a trigger. IPC long forecast: Most likely food security outcomes -  the medium-term projection &lt;a href='https://fews.net/about/integrated-phase-classification'&gt;https://fews.net/about/integrated-phase-classification&lt;/a&gt;"</v>
      </c>
      <c r="K84" s="14" t="str">
        <f t="shared" si="27"/>
        <v>,</v>
      </c>
      <c r="L84" s="8" t="str">
        <f t="shared" si="28"/>
        <v/>
      </c>
      <c r="M84" s="8" t="str">
        <f t="shared" si="29"/>
        <v/>
      </c>
      <c r="N84" s="8" t="str">
        <f t="shared" si="30"/>
        <v/>
      </c>
      <c r="O84" s="8" t="str">
        <f t="shared" si="31"/>
        <v/>
      </c>
      <c r="P84" s="8" t="str">
        <f t="shared" si="32"/>
        <v>"IPC_forecast_long": {"ETH": {"drought": "This layer represents the IPC (Integrated food security Phase Classification). It is visualised in shades of grey or purple on the map depending on if there is a trigger. IPC long forecast: Most likely food security outcomes -  the medium-term projection &lt;a href='https://fews.net/about/integrated-phase-classification'&gt;https://fews.net/about/integrated-phase-classification&lt;/a&gt;",</v>
      </c>
    </row>
    <row r="85" spans="1:16" ht="43.2" x14ac:dyDescent="0.55000000000000004">
      <c r="A85" s="4" t="s">
        <v>83</v>
      </c>
      <c r="B85" s="4" t="s">
        <v>44</v>
      </c>
      <c r="C85" s="4" t="s">
        <v>15</v>
      </c>
      <c r="D85" s="4" t="s">
        <v>108</v>
      </c>
      <c r="E85" s="3" t="s">
        <v>194</v>
      </c>
      <c r="F85" s="9" t="str">
        <f t="shared" si="22"/>
        <v/>
      </c>
      <c r="G85" s="8" t="str">
        <f t="shared" si="23"/>
        <v/>
      </c>
      <c r="H85" s="8" t="str">
        <f t="shared" si="24"/>
        <v/>
      </c>
      <c r="I85" s="13" t="str">
        <f t="shared" si="25"/>
        <v/>
      </c>
      <c r="J85" s="8" t="str">
        <f t="shared" si="26"/>
        <v>"malaria": "This layer represents the IPC (Integrated food security Phase Classification). It is visualised in shades of grey or purple on the map depending on if there is a trigger. IPC long forecast: Most likely food security outcomes -  the medium-term projection &lt;a href='https://fews.net/about/integrated-phase-classification'&gt;https://fews.net/about/integrated-phase-classification&lt;/a&gt;"</v>
      </c>
      <c r="K85" s="14" t="str">
        <f t="shared" si="27"/>
        <v>}</v>
      </c>
      <c r="L85" s="8" t="str">
        <f t="shared" si="28"/>
        <v>,</v>
      </c>
      <c r="M85" s="8" t="str">
        <f t="shared" si="29"/>
        <v/>
      </c>
      <c r="N85" s="8" t="str">
        <f t="shared" si="30"/>
        <v/>
      </c>
      <c r="O85" s="8" t="str">
        <f t="shared" si="31"/>
        <v/>
      </c>
      <c r="P85" s="8" t="str">
        <f t="shared" si="32"/>
        <v>"malaria": "This layer represents the IPC (Integrated food security Phase Classification). It is visualised in shades of grey or purple on the map depending on if there is a trigger. IPC long forecast: Most likely food security outcomes -  the medium-term projection &lt;a href='https://fews.net/about/integrated-phase-classification'&gt;https://fews.net/about/integrated-phase-classification&lt;/a&gt;"},</v>
      </c>
    </row>
    <row r="86" spans="1:16" ht="43.2" x14ac:dyDescent="0.55000000000000004">
      <c r="A86" s="4" t="s">
        <v>83</v>
      </c>
      <c r="B86" s="4" t="s">
        <v>44</v>
      </c>
      <c r="C86" s="4" t="s">
        <v>5</v>
      </c>
      <c r="D86" s="4" t="s">
        <v>106</v>
      </c>
      <c r="E86" s="3" t="s">
        <v>194</v>
      </c>
      <c r="F86" s="9" t="str">
        <f t="shared" si="22"/>
        <v/>
      </c>
      <c r="G86" s="8" t="str">
        <f t="shared" si="23"/>
        <v/>
      </c>
      <c r="H86" s="8" t="str">
        <f t="shared" si="24"/>
        <v/>
      </c>
      <c r="I86" s="13" t="str">
        <f t="shared" si="25"/>
        <v>"UGA": {</v>
      </c>
      <c r="J86" s="8" t="str">
        <f t="shared" si="26"/>
        <v>"drought": "This layer represents the IPC (Integrated food security Phase Classification). It is visualised in shades of grey or purple on the map depending on if there is a trigger. IPC long forecast: Most likely food security outcomes -  the medium-term projection &lt;a href='https://fews.net/about/integrated-phase-classification'&gt;https://fews.net/about/integrated-phase-classification&lt;/a&gt;"</v>
      </c>
      <c r="K86" s="14" t="str">
        <f t="shared" si="27"/>
        <v>}</v>
      </c>
      <c r="L86" s="8" t="str">
        <f t="shared" si="28"/>
        <v>}</v>
      </c>
      <c r="M86" s="8" t="str">
        <f t="shared" si="29"/>
        <v>,</v>
      </c>
      <c r="N86" s="8" t="str">
        <f t="shared" si="30"/>
        <v/>
      </c>
      <c r="O86" s="8" t="str">
        <f t="shared" si="31"/>
        <v/>
      </c>
      <c r="P86" s="8" t="str">
        <f t="shared" si="32"/>
        <v>"UGA": {"drought": "This layer represents the IPC (Integrated food security Phase Classification). It is visualised in shades of grey or purple on the map depending on if there is a trigger. IPC long forecast: Most likely food security outcomes -  the medium-term projection &lt;a href='https://fews.net/about/integrated-phase-classification'&gt;https://fews.net/about/integrated-phase-classification&lt;/a&gt;"}},</v>
      </c>
    </row>
    <row r="87" spans="1:16" ht="43.2" x14ac:dyDescent="0.55000000000000004">
      <c r="A87" s="4" t="s">
        <v>83</v>
      </c>
      <c r="B87" s="4" t="s">
        <v>43</v>
      </c>
      <c r="C87" s="4" t="s">
        <v>15</v>
      </c>
      <c r="D87" s="4" t="s">
        <v>105</v>
      </c>
      <c r="E87" s="3" t="s">
        <v>195</v>
      </c>
      <c r="F87" s="9" t="str">
        <f t="shared" si="22"/>
        <v/>
      </c>
      <c r="G87" s="8" t="str">
        <f t="shared" si="23"/>
        <v/>
      </c>
      <c r="H87" s="8" t="str">
        <f t="shared" si="24"/>
        <v>"IPC_forecast_short": {</v>
      </c>
      <c r="I87" s="13" t="str">
        <f t="shared" si="25"/>
        <v>"ETH": {</v>
      </c>
      <c r="J87" s="8" t="str">
        <f t="shared" si="26"/>
        <v>"floods": "This layer represents the IPC (Integrated food security Phase Classification). It is visualised in shades of grey or purple on the map depending on if there is a trigger. IPC short forecast: Most likely food security outcomes -  the near-term projection &lt;a href='https://fews.net/about/integrated-phase-classification'&gt;https://fews.net/about/integrated-phase-classification&lt;/a&gt;"</v>
      </c>
      <c r="K87" s="14" t="str">
        <f t="shared" si="27"/>
        <v>}</v>
      </c>
      <c r="L87" s="8" t="str">
        <f t="shared" si="28"/>
        <v>}</v>
      </c>
      <c r="M87" s="8" t="str">
        <f t="shared" si="29"/>
        <v>,</v>
      </c>
      <c r="N87" s="8" t="str">
        <f t="shared" si="30"/>
        <v/>
      </c>
      <c r="O87" s="8" t="str">
        <f t="shared" si="31"/>
        <v/>
      </c>
      <c r="P87" s="8" t="str">
        <f t="shared" si="32"/>
        <v>"IPC_forecast_short": {"ETH": {"floods": "This layer represents the IPC (Integrated food security Phase Classification). It is visualised in shades of grey or purple on the map depending on if there is a trigger. IPC short forecast: Most likely food security outcomes -  the near-term projection &lt;a href='https://fews.net/about/integrated-phase-classification'&gt;https://fews.net/about/integrated-phase-classification&lt;/a&gt;"}},</v>
      </c>
    </row>
    <row r="88" spans="1:16" ht="86.4" x14ac:dyDescent="0.55000000000000004">
      <c r="A88" s="4" t="s">
        <v>83</v>
      </c>
      <c r="B88" s="4" t="s">
        <v>103</v>
      </c>
      <c r="C88" s="4" t="s">
        <v>23</v>
      </c>
      <c r="D88" s="4" t="s">
        <v>106</v>
      </c>
      <c r="E88" s="3" t="s">
        <v>196</v>
      </c>
      <c r="F88" s="9" t="str">
        <f t="shared" si="22"/>
        <v/>
      </c>
      <c r="G88" s="8" t="str">
        <f t="shared" si="23"/>
        <v/>
      </c>
      <c r="H88" s="8" t="str">
        <f t="shared" si="24"/>
        <v>"livestock_body_condition": {</v>
      </c>
      <c r="I88" s="13" t="str">
        <f t="shared" si="25"/>
        <v>"KEN": {</v>
      </c>
      <c r="J88" s="8" t="str">
        <f t="shared" si="26"/>
        <v>"drought": "Livestock body condition is one of the indicators monitored within the drought early warning system of NDMA as part of the production type of indicator. This layer presents the livestock body condition expressed as a score to describe the relative fatness of the herd. The score is ranging from extremely thin to extremely obese on a nine-point scale. The areas that are evaluated are the backbone, ribs, hips, pin bones, tailhead, and brisket&lt;br/&gt;&lt;br/&gt;Source: &lt;a href='https://www.ndma.go.ke/index.php/resource-center/national-drought-bulletin'&gt;National monthly Drought Update published by the National Drought Management Authority (NDMA)"</v>
      </c>
      <c r="K88" s="14" t="str">
        <f t="shared" si="27"/>
        <v>}</v>
      </c>
      <c r="L88" s="8" t="str">
        <f t="shared" si="28"/>
        <v>}</v>
      </c>
      <c r="M88" s="8" t="str">
        <f t="shared" si="29"/>
        <v>,</v>
      </c>
      <c r="N88" s="8" t="str">
        <f t="shared" si="30"/>
        <v/>
      </c>
      <c r="O88" s="8" t="str">
        <f t="shared" si="31"/>
        <v/>
      </c>
      <c r="P88" s="8" t="str">
        <f t="shared" si="32"/>
        <v>"livestock_body_condition": {"KEN": {"drought": "Livestock body condition is one of the indicators monitored within the drought early warning system of NDMA as part of the production type of indicator. This layer presents the livestock body condition expressed as a score to describe the relative fatness of the herd. The score is ranging from extremely thin to extremely obese on a nine-point scale. The areas that are evaluated are the backbone, ribs, hips, pin bones, tailhead, and brisket&lt;br/&gt;&lt;br/&gt;Source: &lt;a href='https://www.ndma.go.ke/index.php/resource-center/national-drought-bulletin'&gt;National monthly Drought Update published by the National Drought Management Authority (NDMA)"}},</v>
      </c>
    </row>
    <row r="89" spans="1:16" ht="28.8" x14ac:dyDescent="0.55000000000000004">
      <c r="A89" s="4" t="s">
        <v>83</v>
      </c>
      <c r="B89" s="4" t="s">
        <v>49</v>
      </c>
      <c r="C89" s="4" t="s">
        <v>15</v>
      </c>
      <c r="D89" s="4" t="s">
        <v>108</v>
      </c>
      <c r="E89" s="3" t="s">
        <v>197</v>
      </c>
      <c r="F89" s="9" t="str">
        <f t="shared" si="22"/>
        <v/>
      </c>
      <c r="G89" s="8" t="str">
        <f t="shared" si="23"/>
        <v/>
      </c>
      <c r="H89" s="8" t="str">
        <f t="shared" si="24"/>
        <v>"malaria_risk": {</v>
      </c>
      <c r="I89" s="13" t="str">
        <f t="shared" si="25"/>
        <v>"ETH": {</v>
      </c>
      <c r="J89" s="8" t="str">
        <f t="shared" si="26"/>
        <v>"malaria": "Malaria risk:Spatial limits of Plasmodium vivax malaria transmission (0-none 2- high)  &lt;a href='https://malariaatlas.org'&gt;https://malariaatlas.org&lt;/a&gt;"</v>
      </c>
      <c r="K89" s="14" t="str">
        <f t="shared" si="27"/>
        <v>}</v>
      </c>
      <c r="L89" s="8" t="str">
        <f t="shared" si="28"/>
        <v>}</v>
      </c>
      <c r="M89" s="8" t="str">
        <f t="shared" si="29"/>
        <v>,</v>
      </c>
      <c r="N89" s="8" t="str">
        <f t="shared" si="30"/>
        <v/>
      </c>
      <c r="O89" s="8" t="str">
        <f t="shared" si="31"/>
        <v/>
      </c>
      <c r="P89" s="8" t="str">
        <f t="shared" si="32"/>
        <v>"malaria_risk": {"ETH": {"malaria": "Malaria risk:Spatial limits of Plasmodium vivax malaria transmission (0-none 2- high)  &lt;a href='https://malariaatlas.org'&gt;https://malariaatlas.org&lt;/a&gt;"}},</v>
      </c>
    </row>
    <row r="90" spans="1:16" ht="43.2" x14ac:dyDescent="0.55000000000000004">
      <c r="A90" s="4" t="s">
        <v>83</v>
      </c>
      <c r="B90" s="4" t="s">
        <v>48</v>
      </c>
      <c r="C90" s="4" t="s">
        <v>15</v>
      </c>
      <c r="D90" s="4" t="s">
        <v>108</v>
      </c>
      <c r="E90" s="3" t="s">
        <v>198</v>
      </c>
      <c r="F90" s="9" t="str">
        <f t="shared" si="22"/>
        <v/>
      </c>
      <c r="G90" s="8" t="str">
        <f t="shared" si="23"/>
        <v/>
      </c>
      <c r="H90" s="8" t="str">
        <f t="shared" si="24"/>
        <v>"malaria_suitable_temperature": {</v>
      </c>
      <c r="I90" s="13" t="str">
        <f t="shared" si="25"/>
        <v>"ETH": {</v>
      </c>
      <c r="J90" s="8" t="str">
        <f t="shared" si="26"/>
        <v>"malaria": "Malaria suitability:Temperature suitability index for Plasmodium vivax transmission, 2010 &lt;a href='https://malariaatlas.org/research-project/accessibility-to-healthcare'&gt;https://malariaatlas.org/research-project/accessibility-to-healthcare&lt;/a&gt;"</v>
      </c>
      <c r="K90" s="14" t="str">
        <f t="shared" si="27"/>
        <v>}</v>
      </c>
      <c r="L90" s="8" t="str">
        <f t="shared" si="28"/>
        <v>}</v>
      </c>
      <c r="M90" s="8" t="str">
        <f t="shared" si="29"/>
        <v>,</v>
      </c>
      <c r="N90" s="8" t="str">
        <f t="shared" si="30"/>
        <v/>
      </c>
      <c r="O90" s="8" t="str">
        <f t="shared" si="31"/>
        <v/>
      </c>
      <c r="P90" s="8" t="str">
        <f t="shared" si="32"/>
        <v>"malaria_suitable_temperature": {"ETH": {"malaria": "Malaria suitability:Temperature suitability index for Plasmodium vivax transmission, 2010 &lt;a href='https://malariaatlas.org/research-project/accessibility-to-healthcare'&gt;https://malariaatlas.org/research-project/accessibility-to-healthcare&lt;/a&gt;"}},</v>
      </c>
    </row>
    <row r="91" spans="1:16" ht="43.2" x14ac:dyDescent="0.55000000000000004">
      <c r="A91" s="4" t="s">
        <v>83</v>
      </c>
      <c r="B91" s="4" t="s">
        <v>46</v>
      </c>
      <c r="C91" s="4" t="s">
        <v>15</v>
      </c>
      <c r="D91" s="4" t="s">
        <v>108</v>
      </c>
      <c r="E91" s="3" t="s">
        <v>199</v>
      </c>
      <c r="F91" s="9" t="str">
        <f t="shared" si="22"/>
        <v/>
      </c>
      <c r="G91" s="8" t="str">
        <f t="shared" si="23"/>
        <v/>
      </c>
      <c r="H91" s="8" t="str">
        <f t="shared" si="24"/>
        <v>"motorized_travel_time_to_health": {</v>
      </c>
      <c r="I91" s="13" t="str">
        <f t="shared" si="25"/>
        <v>"ETH": {</v>
      </c>
      <c r="J91" s="8" t="str">
        <f t="shared" si="26"/>
        <v>"malaria": "Access to Health with vehicle: Estimated travel time (minutes) to the nearest healthcare facility, with motorized vehicle &lt;a href='https://malariaatlas.org/research-project/accessibility-to-healthcare'&gt;https://malariaatlas.org/research-project/accessibility-to-healthcare&lt;/a&gt;"</v>
      </c>
      <c r="K91" s="14" t="str">
        <f t="shared" si="27"/>
        <v>}</v>
      </c>
      <c r="L91" s="8" t="str">
        <f t="shared" si="28"/>
        <v>}</v>
      </c>
      <c r="M91" s="8" t="str">
        <f t="shared" si="29"/>
        <v>,</v>
      </c>
      <c r="N91" s="8" t="str">
        <f t="shared" si="30"/>
        <v/>
      </c>
      <c r="O91" s="8" t="str">
        <f t="shared" si="31"/>
        <v/>
      </c>
      <c r="P91" s="8" t="str">
        <f t="shared" si="32"/>
        <v>"motorized_travel_time_to_health": {"ETH": {"malaria": "Access to Health with vehicle: Estimated travel time (minutes) to the nearest healthcare facility, with motorized vehicle &lt;a href='https://malariaatlas.org/research-project/accessibility-to-healthcare'&gt;https://malariaatlas.org/research-project/accessibility-to-healthcare&lt;/a&gt;"}},</v>
      </c>
    </row>
    <row r="92" spans="1:16" ht="28.8" x14ac:dyDescent="0.55000000000000004">
      <c r="A92" s="4" t="s">
        <v>83</v>
      </c>
      <c r="B92" s="4" t="s">
        <v>140</v>
      </c>
      <c r="C92" s="4" t="s">
        <v>117</v>
      </c>
      <c r="D92" s="4" t="s">
        <v>129</v>
      </c>
      <c r="E92" s="3" t="s">
        <v>200</v>
      </c>
      <c r="F92" s="9" t="str">
        <f t="shared" si="22"/>
        <v/>
      </c>
      <c r="G92" s="8" t="str">
        <f t="shared" si="23"/>
        <v/>
      </c>
      <c r="H92" s="8" t="str">
        <f t="shared" si="24"/>
        <v>"nr_affected_buildings": {</v>
      </c>
      <c r="I92" s="13" t="str">
        <f t="shared" si="25"/>
        <v>"MWI": {</v>
      </c>
      <c r="J92" s="8" t="str">
        <f t="shared" si="26"/>
        <v>"flash-floods": "This indicator shows the total number of exposed buildings in the potentially flooded area, calculated based on the selected area.&lt;br/&gt;&lt;br/&gt;Source: OpenStreetMap"</v>
      </c>
      <c r="K92" s="14" t="str">
        <f t="shared" si="27"/>
        <v>}</v>
      </c>
      <c r="L92" s="8" t="str">
        <f t="shared" si="28"/>
        <v>}</v>
      </c>
      <c r="M92" s="8" t="str">
        <f t="shared" si="29"/>
        <v>,</v>
      </c>
      <c r="N92" s="8" t="str">
        <f t="shared" si="30"/>
        <v/>
      </c>
      <c r="O92" s="8" t="str">
        <f t="shared" si="31"/>
        <v/>
      </c>
      <c r="P92" s="8" t="str">
        <f t="shared" si="32"/>
        <v>"nr_affected_buildings": {"MWI": {"flash-floods": "This indicator shows the total number of exposed buildings in the potentially flooded area, calculated based on the selected area.&lt;br/&gt;&lt;br/&gt;Source: OpenStreetMap"}},</v>
      </c>
    </row>
    <row r="93" spans="1:16" ht="43.2" x14ac:dyDescent="0.55000000000000004">
      <c r="A93" s="4" t="s">
        <v>83</v>
      </c>
      <c r="B93" s="4" t="s">
        <v>138</v>
      </c>
      <c r="C93" s="4" t="s">
        <v>117</v>
      </c>
      <c r="D93" s="4" t="s">
        <v>129</v>
      </c>
      <c r="E93" s="3" t="s">
        <v>270</v>
      </c>
      <c r="F93" s="9" t="str">
        <f t="shared" si="22"/>
        <v/>
      </c>
      <c r="G93" s="8" t="str">
        <f t="shared" si="23"/>
        <v/>
      </c>
      <c r="H93" s="8" t="str">
        <f t="shared" si="24"/>
        <v>"nr_affected_clinics": {</v>
      </c>
      <c r="I93" s="13" t="str">
        <f t="shared" si="25"/>
        <v>"MWI": {</v>
      </c>
      <c r="J93" s="8" t="str">
        <f t="shared" si="26"/>
        <v>"flash-floods": "This indicator shows the total number of exposed health sites in the potentially flooded area, calculated based on the selected area.&lt;br/&gt;&lt;br/&gt;Source health sites: Malawi's Ministry of Health, publicly available at &lt;a href='https://zipatala.health.gov.mw/facilities'&gt;https://zipatala.health.gov.mw/facilities&lt;/a&gt;."</v>
      </c>
      <c r="K93" s="14" t="str">
        <f t="shared" si="27"/>
        <v>}</v>
      </c>
      <c r="L93" s="8" t="str">
        <f t="shared" si="28"/>
        <v>}</v>
      </c>
      <c r="M93" s="8" t="str">
        <f t="shared" si="29"/>
        <v>,</v>
      </c>
      <c r="N93" s="8" t="str">
        <f t="shared" si="30"/>
        <v/>
      </c>
      <c r="O93" s="8" t="str">
        <f t="shared" si="31"/>
        <v/>
      </c>
      <c r="P93" s="8" t="str">
        <f t="shared" si="32"/>
        <v>"nr_affected_clinics": {"MWI": {"flash-floods": "This indicator shows the total number of exposed health sites in the potentially flooded area, calculated based on the selected area.&lt;br/&gt;&lt;br/&gt;Source health sites: Malawi's Ministry of Health, publicly available at &lt;a href='https://zipatala.health.gov.mw/facilities'&gt;https://zipatala.health.gov.mw/facilities&lt;/a&gt;."}},</v>
      </c>
    </row>
    <row r="94" spans="1:16" ht="43.2" x14ac:dyDescent="0.55000000000000004">
      <c r="A94" s="4" t="s">
        <v>83</v>
      </c>
      <c r="B94" s="4" t="s">
        <v>136</v>
      </c>
      <c r="C94" s="4" t="s">
        <v>117</v>
      </c>
      <c r="D94" s="4" t="s">
        <v>129</v>
      </c>
      <c r="E94" s="3" t="s">
        <v>201</v>
      </c>
      <c r="F94" s="9" t="str">
        <f t="shared" si="22"/>
        <v/>
      </c>
      <c r="G94" s="8" t="str">
        <f t="shared" si="23"/>
        <v/>
      </c>
      <c r="H94" s="8" t="str">
        <f t="shared" si="24"/>
        <v>"nr_affected_roads": {</v>
      </c>
      <c r="I94" s="13" t="str">
        <f t="shared" si="25"/>
        <v>"MWI": {</v>
      </c>
      <c r="J94" s="8" t="str">
        <f t="shared" si="26"/>
        <v>"flash-floods": "This indicator shows the total length of exposed roads (in kilometers) in the potentially flooded area, calculated based on the selected area. The calculation includes all road types, which may exceed what is shown on the map layer.&lt;br/&gt;&lt;br/&gt;Source: OpenStreetMap"</v>
      </c>
      <c r="K94" s="14" t="str">
        <f t="shared" si="27"/>
        <v>}</v>
      </c>
      <c r="L94" s="8" t="str">
        <f t="shared" si="28"/>
        <v>}</v>
      </c>
      <c r="M94" s="8" t="str">
        <f t="shared" si="29"/>
        <v>,</v>
      </c>
      <c r="N94" s="8" t="str">
        <f t="shared" si="30"/>
        <v/>
      </c>
      <c r="O94" s="8" t="str">
        <f t="shared" si="31"/>
        <v/>
      </c>
      <c r="P94" s="8" t="str">
        <f t="shared" si="32"/>
        <v>"nr_affected_roads": {"MWI": {"flash-floods": "This indicator shows the total length of exposed roads (in kilometers) in the potentially flooded area, calculated based on the selected area. The calculation includes all road types, which may exceed what is shown on the map layer.&lt;br/&gt;&lt;br/&gt;Source: OpenStreetMap"}},</v>
      </c>
    </row>
    <row r="95" spans="1:16" ht="28.8" x14ac:dyDescent="0.55000000000000004">
      <c r="A95" s="4" t="s">
        <v>83</v>
      </c>
      <c r="B95" s="4" t="s">
        <v>137</v>
      </c>
      <c r="C95" s="4" t="s">
        <v>117</v>
      </c>
      <c r="D95" s="4" t="s">
        <v>129</v>
      </c>
      <c r="E95" s="3" t="s">
        <v>271</v>
      </c>
      <c r="F95" s="9" t="str">
        <f t="shared" si="22"/>
        <v/>
      </c>
      <c r="G95" s="8" t="str">
        <f t="shared" si="23"/>
        <v/>
      </c>
      <c r="H95" s="8" t="str">
        <f t="shared" si="24"/>
        <v>"nr_affected_schools": {</v>
      </c>
      <c r="I95" s="13" t="str">
        <f t="shared" si="25"/>
        <v>"MWI": {</v>
      </c>
      <c r="J95" s="8" t="str">
        <f t="shared" si="26"/>
        <v>"flash-floods": "This indicator shows the total number of school buildings in the potentially flooded area, calculated based on the selected area.&lt;br/&gt;&lt;br/&gt;Source schools: Provided by Unicef Malawi."</v>
      </c>
      <c r="K95" s="14" t="str">
        <f t="shared" si="27"/>
        <v>}</v>
      </c>
      <c r="L95" s="8" t="str">
        <f t="shared" si="28"/>
        <v>}</v>
      </c>
      <c r="M95" s="8" t="str">
        <f t="shared" si="29"/>
        <v>,</v>
      </c>
      <c r="N95" s="8" t="str">
        <f t="shared" si="30"/>
        <v/>
      </c>
      <c r="O95" s="8" t="str">
        <f t="shared" si="31"/>
        <v/>
      </c>
      <c r="P95" s="8" t="str">
        <f t="shared" si="32"/>
        <v>"nr_affected_schools": {"MWI": {"flash-floods": "This indicator shows the total number of school buildings in the potentially flooded area, calculated based on the selected area.&lt;br/&gt;&lt;br/&gt;Source schools: Provided by Unicef Malawi."}},</v>
      </c>
    </row>
    <row r="96" spans="1:16" ht="28.8" x14ac:dyDescent="0.55000000000000004">
      <c r="A96" s="4" t="s">
        <v>83</v>
      </c>
      <c r="B96" s="4" t="s">
        <v>139</v>
      </c>
      <c r="C96" s="4" t="s">
        <v>117</v>
      </c>
      <c r="D96" s="4" t="s">
        <v>129</v>
      </c>
      <c r="E96" s="3" t="s">
        <v>202</v>
      </c>
      <c r="F96" s="9" t="str">
        <f t="shared" si="22"/>
        <v/>
      </c>
      <c r="G96" s="8" t="str">
        <f t="shared" si="23"/>
        <v/>
      </c>
      <c r="H96" s="8" t="str">
        <f t="shared" si="24"/>
        <v>"nr_affected_waterpoints": {</v>
      </c>
      <c r="I96" s="13" t="str">
        <f t="shared" si="25"/>
        <v>"MWI": {</v>
      </c>
      <c r="J96" s="8" t="str">
        <f t="shared" si="26"/>
        <v>"flash-floods": "This indicator shows the total number of exposed water points in the potentially flooded area, calculated based on the selected area.&lt;br/&gt;&lt;br/&gt;Source: &lt;a href='https://portal.mwater.co'&gt;mWater&lt;/a&gt;"</v>
      </c>
      <c r="K96" s="14" t="str">
        <f t="shared" si="27"/>
        <v>}</v>
      </c>
      <c r="L96" s="8" t="str">
        <f t="shared" si="28"/>
        <v>}</v>
      </c>
      <c r="M96" s="8" t="str">
        <f t="shared" si="29"/>
        <v>,</v>
      </c>
      <c r="N96" s="8" t="str">
        <f t="shared" si="30"/>
        <v/>
      </c>
      <c r="O96" s="8" t="str">
        <f t="shared" si="31"/>
        <v/>
      </c>
      <c r="P96" s="8" t="str">
        <f t="shared" si="32"/>
        <v>"nr_affected_waterpoints": {"MWI": {"flash-floods": "This indicator shows the total number of exposed water points in the potentially flooded area, calculated based on the selected area.&lt;br/&gt;&lt;br/&gt;Source: &lt;a href='https://portal.mwater.co'&gt;mWater&lt;/a&gt;"}},</v>
      </c>
    </row>
    <row r="97" spans="1:16" ht="57.6" x14ac:dyDescent="0.55000000000000004">
      <c r="A97" s="4" t="s">
        <v>83</v>
      </c>
      <c r="B97" s="4" t="s">
        <v>37</v>
      </c>
      <c r="C97" s="4" t="s">
        <v>15</v>
      </c>
      <c r="D97" s="4" t="s">
        <v>106</v>
      </c>
      <c r="E97" s="3" t="s">
        <v>203</v>
      </c>
      <c r="F97" s="9" t="str">
        <f t="shared" si="22"/>
        <v/>
      </c>
      <c r="G97" s="8" t="str">
        <f t="shared" si="23"/>
        <v/>
      </c>
      <c r="H97" s="8" t="str">
        <f t="shared" si="24"/>
        <v>"population": {</v>
      </c>
      <c r="I97" s="13" t="str">
        <f t="shared" si="25"/>
        <v>"ETH": {</v>
      </c>
      <c r="J97" s="8" t="str">
        <f t="shared" si="26"/>
        <v>"drought":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K97" s="14" t="str">
        <f t="shared" si="27"/>
        <v>,</v>
      </c>
      <c r="L97" s="8" t="str">
        <f t="shared" si="28"/>
        <v/>
      </c>
      <c r="M97" s="8" t="str">
        <f t="shared" si="29"/>
        <v/>
      </c>
      <c r="N97" s="8" t="str">
        <f t="shared" si="30"/>
        <v/>
      </c>
      <c r="O97" s="8" t="str">
        <f t="shared" si="31"/>
        <v/>
      </c>
      <c r="P97" s="8" t="str">
        <f t="shared" si="32"/>
        <v>"population": {"ETH": {"drought":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98" spans="1:16" ht="57.6" x14ac:dyDescent="0.55000000000000004">
      <c r="A98" s="4" t="s">
        <v>83</v>
      </c>
      <c r="B98" s="4" t="s">
        <v>37</v>
      </c>
      <c r="C98" s="4" t="s">
        <v>15</v>
      </c>
      <c r="D98" s="4" t="s">
        <v>105</v>
      </c>
      <c r="E98" s="3" t="s">
        <v>203</v>
      </c>
      <c r="F98" s="9" t="str">
        <f t="shared" si="22"/>
        <v/>
      </c>
      <c r="G98" s="8" t="str">
        <f t="shared" si="23"/>
        <v/>
      </c>
      <c r="H98" s="8" t="str">
        <f t="shared" si="24"/>
        <v/>
      </c>
      <c r="I98" s="13" t="str">
        <f t="shared" si="25"/>
        <v/>
      </c>
      <c r="J98" s="8" t="str">
        <f t="shared" si="26"/>
        <v>"floods":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K98" s="14" t="str">
        <f t="shared" si="27"/>
        <v>}</v>
      </c>
      <c r="L98" s="8" t="str">
        <f t="shared" si="28"/>
        <v>,</v>
      </c>
      <c r="M98" s="8" t="str">
        <f t="shared" si="29"/>
        <v/>
      </c>
      <c r="N98" s="8" t="str">
        <f t="shared" si="30"/>
        <v/>
      </c>
      <c r="O98" s="8" t="str">
        <f t="shared" si="31"/>
        <v/>
      </c>
      <c r="P98" s="8" t="str">
        <f t="shared" si="32"/>
        <v>"floods":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99" spans="1:16" ht="57.6" x14ac:dyDescent="0.55000000000000004">
      <c r="A99" s="4" t="s">
        <v>83</v>
      </c>
      <c r="B99" s="4" t="s">
        <v>37</v>
      </c>
      <c r="C99" s="4" t="s">
        <v>23</v>
      </c>
      <c r="D99" s="4" t="s">
        <v>106</v>
      </c>
      <c r="E99" s="3" t="s">
        <v>204</v>
      </c>
      <c r="F99" s="9" t="str">
        <f t="shared" si="22"/>
        <v/>
      </c>
      <c r="G99" s="8" t="str">
        <f t="shared" si="23"/>
        <v/>
      </c>
      <c r="H99" s="8" t="str">
        <f t="shared" si="24"/>
        <v/>
      </c>
      <c r="I99" s="13" t="str">
        <f t="shared" si="25"/>
        <v>"KEN": {</v>
      </c>
      <c r="J99" s="8" t="str">
        <f t="shared" si="26"/>
        <v>"drought": "&lt;p&gt;Population data aggregated per administrative area.&lt;/p&gt;&lt;p&gt;&lt;strong&gt;Source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v>
      </c>
      <c r="K99" s="14" t="str">
        <f t="shared" si="27"/>
        <v>,</v>
      </c>
      <c r="L99" s="8" t="str">
        <f t="shared" si="28"/>
        <v/>
      </c>
      <c r="M99" s="8" t="str">
        <f t="shared" si="29"/>
        <v/>
      </c>
      <c r="N99" s="8" t="str">
        <f t="shared" si="30"/>
        <v/>
      </c>
      <c r="O99" s="8" t="str">
        <f t="shared" si="31"/>
        <v/>
      </c>
      <c r="P99" s="8" t="str">
        <f t="shared" si="32"/>
        <v>"KEN": {"drought": "&lt;p&gt;Population data aggregated per administrative area.&lt;/p&gt;&lt;p&gt;&lt;strong&gt;Source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v>
      </c>
    </row>
    <row r="100" spans="1:16" ht="57.6" x14ac:dyDescent="0.55000000000000004">
      <c r="A100" s="4" t="s">
        <v>83</v>
      </c>
      <c r="B100" s="4" t="s">
        <v>37</v>
      </c>
      <c r="C100" s="4" t="s">
        <v>23</v>
      </c>
      <c r="D100" s="4" t="s">
        <v>105</v>
      </c>
      <c r="E100" s="3" t="s">
        <v>204</v>
      </c>
      <c r="F100" s="9" t="str">
        <f t="shared" si="22"/>
        <v/>
      </c>
      <c r="G100" s="8" t="str">
        <f t="shared" si="23"/>
        <v/>
      </c>
      <c r="H100" s="8" t="str">
        <f t="shared" si="24"/>
        <v/>
      </c>
      <c r="I100" s="13" t="str">
        <f t="shared" si="25"/>
        <v/>
      </c>
      <c r="J100" s="8" t="str">
        <f t="shared" si="26"/>
        <v>"floods": "&lt;p&gt;Population data aggregated per administrative area.&lt;/p&gt;&lt;p&gt;&lt;strong&gt;Source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v>
      </c>
      <c r="K100" s="14" t="str">
        <f t="shared" si="27"/>
        <v>}</v>
      </c>
      <c r="L100" s="8" t="str">
        <f t="shared" si="28"/>
        <v>,</v>
      </c>
      <c r="M100" s="8" t="str">
        <f t="shared" si="29"/>
        <v/>
      </c>
      <c r="N100" s="8" t="str">
        <f t="shared" si="30"/>
        <v/>
      </c>
      <c r="O100" s="8" t="str">
        <f t="shared" si="31"/>
        <v/>
      </c>
      <c r="P100" s="8" t="str">
        <f t="shared" si="32"/>
        <v>"floods": "&lt;p&gt;Population data aggregated per administrative area.&lt;/p&gt;&lt;p&gt;&lt;strong&gt;Source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v>
      </c>
    </row>
    <row r="101" spans="1:16" ht="57.6" x14ac:dyDescent="0.55000000000000004">
      <c r="A101" s="4" t="s">
        <v>83</v>
      </c>
      <c r="B101" s="4" t="s">
        <v>37</v>
      </c>
      <c r="C101" s="4" t="s">
        <v>117</v>
      </c>
      <c r="D101" s="4" t="s">
        <v>105</v>
      </c>
      <c r="E101" s="3" t="s">
        <v>205</v>
      </c>
      <c r="F101" s="9" t="str">
        <f t="shared" si="22"/>
        <v/>
      </c>
      <c r="G101" s="8" t="str">
        <f t="shared" si="23"/>
        <v/>
      </c>
      <c r="H101" s="8" t="str">
        <f t="shared" si="24"/>
        <v/>
      </c>
      <c r="I101" s="13" t="str">
        <f t="shared" si="25"/>
        <v>"MWI": {</v>
      </c>
      <c r="J101" s="8" t="str">
        <f t="shared" si="26"/>
        <v>"floods": "&lt;p&gt;Population data aggregated per administrative area.&lt;/p&gt;&lt;p&gt;&lt;strong&gt;Source link:&lt;/strong&gt; peanutButter: An R package to produce rapid-response gridded population estimates from building footprints, version 1.0.0 version 1.0.0. Accessed 15-08-2022. WorldPop, University of Southampton. 2021. &amp;nbsp;&lt;a href='https://apps.worldpop.org/peanutButter/'&gt;https://apps.worldpop.org/peanutButter/&lt;/a&gt;&lt;/p&gt;"</v>
      </c>
      <c r="K101" s="14" t="str">
        <f t="shared" si="27"/>
        <v>}</v>
      </c>
      <c r="L101" s="8" t="str">
        <f t="shared" si="28"/>
        <v>,</v>
      </c>
      <c r="M101" s="8" t="str">
        <f t="shared" si="29"/>
        <v/>
      </c>
      <c r="N101" s="8" t="str">
        <f t="shared" si="30"/>
        <v/>
      </c>
      <c r="O101" s="8" t="str">
        <f t="shared" si="31"/>
        <v/>
      </c>
      <c r="P101" s="8" t="str">
        <f t="shared" si="32"/>
        <v>"MWI": {"floods": "&lt;p&gt;Population data aggregated per administrative area.&lt;/p&gt;&lt;p&gt;&lt;strong&gt;Source link:&lt;/strong&gt; peanutButter: An R package to produce rapid-response gridded population estimates from building footprints, version 1.0.0 version 1.0.0. Accessed 15-08-2022. WorldPop, University of Southampton. 2021. &amp;nbsp;&lt;a href='https://apps.worldpop.org/peanutButter/'&gt;https://apps.worldpop.org/peanutButter/&lt;/a&gt;&lt;/p&gt;"},</v>
      </c>
    </row>
    <row r="102" spans="1:16" ht="270" customHeight="1" x14ac:dyDescent="0.55000000000000004">
      <c r="A102" s="4" t="s">
        <v>83</v>
      </c>
      <c r="B102" s="4" t="s">
        <v>37</v>
      </c>
      <c r="C102" s="4" t="s">
        <v>14</v>
      </c>
      <c r="D102" s="4" t="s">
        <v>105</v>
      </c>
      <c r="E102" s="3" t="s">
        <v>206</v>
      </c>
      <c r="F102" s="9" t="str">
        <f t="shared" si="22"/>
        <v/>
      </c>
      <c r="G102" s="8" t="str">
        <f t="shared" si="23"/>
        <v/>
      </c>
      <c r="H102" s="8" t="str">
        <f t="shared" si="24"/>
        <v/>
      </c>
      <c r="I102" s="13" t="str">
        <f t="shared" si="25"/>
        <v>"PHL": {</v>
      </c>
      <c r="J102" s="8" t="str">
        <f t="shared" si="26"/>
        <v>"floods":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2016.&lt;a href='https://www.ciesin.columbia.edu/data/hrsl/'&gt;https://www.ciesin.columbia.edu/data/hrsl/&lt;/a&gt;"</v>
      </c>
      <c r="K102" s="14" t="str">
        <f t="shared" si="27"/>
        <v>}</v>
      </c>
      <c r="L102" s="8" t="str">
        <f t="shared" si="28"/>
        <v>,</v>
      </c>
      <c r="M102" s="8" t="str">
        <f t="shared" si="29"/>
        <v/>
      </c>
      <c r="N102" s="8" t="str">
        <f t="shared" si="30"/>
        <v/>
      </c>
      <c r="O102" s="8" t="str">
        <f t="shared" si="31"/>
        <v/>
      </c>
      <c r="P102" s="8" t="str">
        <f t="shared" si="32"/>
        <v>"PHL": {"floods":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2016.&lt;a href='https://www.ciesin.columbia.edu/data/hrsl/'&gt;https://www.ciesin.columbia.edu/data/hrsl/&lt;/a&gt;"},</v>
      </c>
    </row>
    <row r="103" spans="1:16" ht="72" x14ac:dyDescent="0.55000000000000004">
      <c r="A103" s="4" t="s">
        <v>83</v>
      </c>
      <c r="B103" s="4" t="s">
        <v>37</v>
      </c>
      <c r="C103" s="4" t="s">
        <v>123</v>
      </c>
      <c r="D103" s="4" t="s">
        <v>105</v>
      </c>
      <c r="E103" s="3" t="s">
        <v>207</v>
      </c>
      <c r="F103" s="9" t="str">
        <f t="shared" si="22"/>
        <v/>
      </c>
      <c r="G103" s="8" t="str">
        <f t="shared" si="23"/>
        <v/>
      </c>
      <c r="H103" s="8" t="str">
        <f t="shared" si="24"/>
        <v/>
      </c>
      <c r="I103" s="13" t="str">
        <f t="shared" si="25"/>
        <v>"SSD": {</v>
      </c>
      <c r="J103" s="8" t="str">
        <f t="shared" si="26"/>
        <v>"floods": "This layer shows the population’s location in the country, visualised in grey on the map.&lt;br/&gt;&lt;br/&gt;&lt;strong&gt;Population data source&lt;/strong&gt;: WorldPop (&lt;a href='https://www.worldpop.org/'&gt;https://www.worldpop.org/&lt;/a&gt; - School of Geography and Environmental Science, University of Southampton; Department of Geography and Geosciences, University of Louisville; Departement de Geographie, Universite de Namur) and Center for International Earth Science Information Network (CIESIN), Columbia University (2018)."</v>
      </c>
      <c r="K103" s="14" t="str">
        <f t="shared" si="27"/>
        <v>}</v>
      </c>
      <c r="L103" s="8" t="str">
        <f t="shared" si="28"/>
        <v>,</v>
      </c>
      <c r="M103" s="8" t="str">
        <f t="shared" si="29"/>
        <v/>
      </c>
      <c r="N103" s="8" t="str">
        <f t="shared" si="30"/>
        <v/>
      </c>
      <c r="O103" s="8" t="str">
        <f t="shared" si="31"/>
        <v/>
      </c>
      <c r="P103" s="8" t="str">
        <f t="shared" si="32"/>
        <v>"SSD": {"floods": "This layer shows the population’s location in the country, visualised in grey on the map.&lt;br/&gt;&lt;br/&gt;&lt;strong&gt;Population data source&lt;/strong&gt;: WorldPop (&lt;a href='https://www.worldpop.org/'&gt;https://www.worldpop.org/&lt;/a&gt; - School of Geography and Environmental Science, University of Southampton; Department of Geography and Geosciences, University of Louisville; Departement de Geographie, Universite de Namur) and Center for International Earth Science Information Network (CIESIN), Columbia University (2018)."},</v>
      </c>
    </row>
    <row r="104" spans="1:16" ht="57.6" x14ac:dyDescent="0.55000000000000004">
      <c r="A104" s="4" t="s">
        <v>83</v>
      </c>
      <c r="B104" s="4" t="s">
        <v>37</v>
      </c>
      <c r="C104" s="4" t="s">
        <v>5</v>
      </c>
      <c r="D104" s="4" t="s">
        <v>106</v>
      </c>
      <c r="E104" s="3" t="s">
        <v>208</v>
      </c>
      <c r="F104" s="9" t="str">
        <f t="shared" si="22"/>
        <v/>
      </c>
      <c r="G104" s="8" t="str">
        <f t="shared" si="23"/>
        <v/>
      </c>
      <c r="H104" s="8" t="str">
        <f t="shared" si="24"/>
        <v/>
      </c>
      <c r="I104" s="13" t="str">
        <f t="shared" si="25"/>
        <v>"UGA": {</v>
      </c>
      <c r="J104" s="8" t="str">
        <f t="shared" si="26"/>
        <v>"drought": "This layer shows the population. It is visualised in grey on the map. Population source: High Resolution Settlement Layer (HRSL). Source imagery for HRSL © 2016 DigitalGlobe. Accessed 01-01-2020. Facebook Connectivity Lab and Center for International Earth Science Information Network - CIESIN - Columbia University. 2016.&lt;a href='https://www.ciesin.columbia.edu/data/hrsl/'&gt;https://www.ciesin.columbia.edu/data/hrsl/&lt;/a&gt;"</v>
      </c>
      <c r="K104" s="14" t="str">
        <f t="shared" si="27"/>
        <v>,</v>
      </c>
      <c r="L104" s="8" t="str">
        <f t="shared" si="28"/>
        <v/>
      </c>
      <c r="M104" s="8" t="str">
        <f t="shared" si="29"/>
        <v/>
      </c>
      <c r="N104" s="8" t="str">
        <f t="shared" si="30"/>
        <v/>
      </c>
      <c r="O104" s="8" t="str">
        <f t="shared" si="31"/>
        <v/>
      </c>
      <c r="P104" s="8" t="str">
        <f t="shared" si="32"/>
        <v>"UGA": {"drought": "This layer shows the population. It is visualised in grey on the map. Population source: High Resolution Settlement Layer (HRSL). Source imagery for HRSL © 2016 DigitalGlobe. Accessed 01-01-2020. Facebook Connectivity Lab and Center for International Earth Science Information Network - CIESIN - Columbia University. 2016.&lt;a href='https://www.ciesin.columbia.edu/data/hrsl/'&gt;https://www.ciesin.columbia.edu/data/hrsl/&lt;/a&gt;",</v>
      </c>
    </row>
    <row r="105" spans="1:16" ht="57.6" x14ac:dyDescent="0.55000000000000004">
      <c r="A105" s="4" t="s">
        <v>83</v>
      </c>
      <c r="B105" s="4" t="s">
        <v>37</v>
      </c>
      <c r="C105" s="4" t="s">
        <v>5</v>
      </c>
      <c r="D105" s="4" t="s">
        <v>105</v>
      </c>
      <c r="E105" s="3" t="s">
        <v>203</v>
      </c>
      <c r="F105" s="9" t="str">
        <f t="shared" si="22"/>
        <v/>
      </c>
      <c r="G105" s="8" t="str">
        <f t="shared" si="23"/>
        <v/>
      </c>
      <c r="H105" s="8" t="str">
        <f t="shared" si="24"/>
        <v/>
      </c>
      <c r="I105" s="13" t="str">
        <f t="shared" si="25"/>
        <v/>
      </c>
      <c r="J105" s="8" t="str">
        <f t="shared" si="26"/>
        <v>"floods":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K105" s="14" t="str">
        <f t="shared" si="27"/>
        <v>,</v>
      </c>
      <c r="L105" s="8" t="str">
        <f t="shared" si="28"/>
        <v/>
      </c>
      <c r="M105" s="8" t="str">
        <f t="shared" si="29"/>
        <v/>
      </c>
      <c r="N105" s="8" t="str">
        <f t="shared" si="30"/>
        <v/>
      </c>
      <c r="O105" s="8" t="str">
        <f t="shared" si="31"/>
        <v/>
      </c>
      <c r="P105" s="8" t="str">
        <f t="shared" si="32"/>
        <v>"floods":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06" spans="1:16" ht="57.6" x14ac:dyDescent="0.55000000000000004">
      <c r="A106" s="4" t="s">
        <v>83</v>
      </c>
      <c r="B106" s="4" t="s">
        <v>37</v>
      </c>
      <c r="C106" s="4" t="s">
        <v>5</v>
      </c>
      <c r="D106" s="4" t="s">
        <v>107</v>
      </c>
      <c r="E106" s="3" t="s">
        <v>208</v>
      </c>
      <c r="F106" s="9" t="str">
        <f t="shared" si="22"/>
        <v/>
      </c>
      <c r="G106" s="8" t="str">
        <f t="shared" si="23"/>
        <v/>
      </c>
      <c r="H106" s="8" t="str">
        <f t="shared" si="24"/>
        <v/>
      </c>
      <c r="I106" s="13" t="str">
        <f t="shared" si="25"/>
        <v/>
      </c>
      <c r="J106" s="8" t="str">
        <f t="shared" si="26"/>
        <v>"heavy-rain": "This layer shows the population. It is visualised in grey on the map. Population source: High Resolution Settlement Layer (HRSL). Source imagery for HRSL © 2016 DigitalGlobe. Accessed 01-01-2020. Facebook Connectivity Lab and Center for International Earth Science Information Network - CIESIN - Columbia University. 2016.&lt;a href='https://www.ciesin.columbia.edu/data/hrsl/'&gt;https://www.ciesin.columbia.edu/data/hrsl/&lt;/a&gt;"</v>
      </c>
      <c r="K106" s="14" t="str">
        <f t="shared" si="27"/>
        <v>}</v>
      </c>
      <c r="L106" s="8" t="str">
        <f t="shared" si="28"/>
        <v>,</v>
      </c>
      <c r="M106" s="8" t="str">
        <f t="shared" si="29"/>
        <v/>
      </c>
      <c r="N106" s="8" t="str">
        <f t="shared" si="30"/>
        <v/>
      </c>
      <c r="O106" s="8" t="str">
        <f t="shared" si="31"/>
        <v/>
      </c>
      <c r="P106" s="8" t="str">
        <f t="shared" si="32"/>
        <v>"heavy-rain": "This layer shows the population. It is visualised in grey on the map. Population source: High Resolution Settlement Layer (HRSL). Source imagery for HRSL © 2016 DigitalGlobe. Accessed 01-01-2020. Facebook Connectivity Lab and Center for International Earth Science Information Network - CIESIN - Columbia University. 2016.&lt;a href='https://www.ciesin.columbia.edu/data/hrsl/'&gt;https://www.ciesin.columbia.edu/data/hrsl/&lt;/a&gt;"},</v>
      </c>
    </row>
    <row r="107" spans="1:16" ht="57.6" x14ac:dyDescent="0.55000000000000004">
      <c r="A107" s="4" t="s">
        <v>83</v>
      </c>
      <c r="B107" s="4" t="s">
        <v>37</v>
      </c>
      <c r="C107" s="4" t="s">
        <v>24</v>
      </c>
      <c r="D107" s="4" t="s">
        <v>106</v>
      </c>
      <c r="E107" s="3" t="s">
        <v>203</v>
      </c>
      <c r="F107" s="9" t="str">
        <f t="shared" si="22"/>
        <v/>
      </c>
      <c r="G107" s="8" t="str">
        <f t="shared" si="23"/>
        <v/>
      </c>
      <c r="H107" s="8" t="str">
        <f t="shared" si="24"/>
        <v/>
      </c>
      <c r="I107" s="13" t="str">
        <f t="shared" si="25"/>
        <v>"ZMB": {</v>
      </c>
      <c r="J107" s="8" t="str">
        <f t="shared" si="26"/>
        <v>"drought":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K107" s="14" t="str">
        <f t="shared" si="27"/>
        <v>,</v>
      </c>
      <c r="L107" s="8" t="str">
        <f t="shared" si="28"/>
        <v/>
      </c>
      <c r="M107" s="8" t="str">
        <f t="shared" si="29"/>
        <v/>
      </c>
      <c r="N107" s="8" t="str">
        <f t="shared" si="30"/>
        <v/>
      </c>
      <c r="O107" s="8" t="str">
        <f t="shared" si="31"/>
        <v/>
      </c>
      <c r="P107" s="8" t="str">
        <f t="shared" si="32"/>
        <v>"ZMB": {"drought":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08" spans="1:16" ht="57.6" x14ac:dyDescent="0.55000000000000004">
      <c r="A108" s="4" t="s">
        <v>83</v>
      </c>
      <c r="B108" s="4" t="s">
        <v>37</v>
      </c>
      <c r="C108" s="4" t="s">
        <v>24</v>
      </c>
      <c r="D108" s="4" t="s">
        <v>105</v>
      </c>
      <c r="E108" s="3" t="s">
        <v>203</v>
      </c>
      <c r="F108" s="9" t="str">
        <f t="shared" si="22"/>
        <v/>
      </c>
      <c r="G108" s="8" t="str">
        <f t="shared" si="23"/>
        <v/>
      </c>
      <c r="H108" s="8" t="str">
        <f t="shared" si="24"/>
        <v/>
      </c>
      <c r="I108" s="13" t="str">
        <f t="shared" si="25"/>
        <v/>
      </c>
      <c r="J108" s="8" t="str">
        <f t="shared" si="26"/>
        <v>"floods":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K108" s="14" t="str">
        <f t="shared" si="27"/>
        <v>}</v>
      </c>
      <c r="L108" s="8" t="str">
        <f t="shared" si="28"/>
        <v>,</v>
      </c>
      <c r="M108" s="8" t="str">
        <f t="shared" si="29"/>
        <v/>
      </c>
      <c r="N108" s="8" t="str">
        <f t="shared" si="30"/>
        <v/>
      </c>
      <c r="O108" s="8" t="str">
        <f t="shared" si="31"/>
        <v/>
      </c>
      <c r="P108" s="8" t="str">
        <f t="shared" si="32"/>
        <v>"floods":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09" spans="1:16" ht="72" x14ac:dyDescent="0.55000000000000004">
      <c r="A109" s="4" t="s">
        <v>83</v>
      </c>
      <c r="B109" s="4" t="s">
        <v>37</v>
      </c>
      <c r="C109" s="4" t="s">
        <v>6</v>
      </c>
      <c r="D109" s="4" t="s">
        <v>106</v>
      </c>
      <c r="E109" s="3" t="s">
        <v>209</v>
      </c>
      <c r="F109" s="9" t="str">
        <f t="shared" si="22"/>
        <v/>
      </c>
      <c r="G109" s="8" t="str">
        <f t="shared" si="23"/>
        <v/>
      </c>
      <c r="H109" s="8" t="str">
        <f t="shared" si="24"/>
        <v/>
      </c>
      <c r="I109" s="13" t="str">
        <f t="shared" si="25"/>
        <v>"ZWE": {</v>
      </c>
      <c r="J109" s="8" t="str">
        <f t="shared" si="26"/>
        <v>"drought": "&lt;p&gt;The population data comes from the following source: Worldpop data:&amp;nbsp;&lt;a href='https://www.worldpop.org/geodata/'&gt;https://www.worldpop.org/geodata/&lt;/a&gt;&lt;/p&gt; &lt;p&gt;Accessed 07-2020 The mapping approach is Pezzulo, C., Hornby, G., Sorichetta, A. et al. Sub-national mapping of population pyramids and dependency ratios in Africa and Asia. Sci Data 4, 170089 (2017). &lt;a ghref='https://doi.org/10.1038/sdata.2017.89'&gt;https://doi.org/10.1038/sdata.2017.89&lt;/a&gt;&lt;/p&gt;&lt;p&gt;&lt;br/&gt;&lt;/p&gt;"</v>
      </c>
      <c r="K109" s="14" t="str">
        <f t="shared" si="27"/>
        <v>}</v>
      </c>
      <c r="L109" s="8" t="str">
        <f t="shared" si="28"/>
        <v>}</v>
      </c>
      <c r="M109" s="8" t="str">
        <f t="shared" si="29"/>
        <v>,</v>
      </c>
      <c r="N109" s="8" t="str">
        <f t="shared" si="30"/>
        <v/>
      </c>
      <c r="O109" s="8" t="str">
        <f t="shared" si="31"/>
        <v/>
      </c>
      <c r="P109" s="8" t="str">
        <f t="shared" si="32"/>
        <v>"ZWE": {"drought": "&lt;p&gt;The population data comes from the following source: Worldpop data:&amp;nbsp;&lt;a href='https://www.worldpop.org/geodata/'&gt;https://www.worldpop.org/geodata/&lt;/a&gt;&lt;/p&gt; &lt;p&gt;Accessed 07-2020 The mapping approach is Pezzulo, C., Hornby, G., Sorichetta, A. et al. Sub-national mapping of population pyramids and dependency ratios in Africa and Asia. Sci Data 4, 170089 (2017). &lt;a ghref='https://doi.org/10.1038/sdata.2017.89'&gt;https://doi.org/10.1038/sdata.2017.89&lt;/a&gt;&lt;/p&gt;&lt;p&gt;&lt;br/&gt;&lt;/p&gt;"}},</v>
      </c>
    </row>
    <row r="110" spans="1:16" ht="72" x14ac:dyDescent="0.55000000000000004">
      <c r="A110" s="4" t="s">
        <v>83</v>
      </c>
      <c r="B110" s="4" t="s">
        <v>4</v>
      </c>
      <c r="C110" s="4" t="s">
        <v>15</v>
      </c>
      <c r="D110" s="4" t="s">
        <v>106</v>
      </c>
      <c r="E110" s="3" t="s">
        <v>210</v>
      </c>
      <c r="F110" s="9" t="str">
        <f t="shared" si="22"/>
        <v/>
      </c>
      <c r="G110" s="8" t="str">
        <f t="shared" si="23"/>
        <v/>
      </c>
      <c r="H110" s="8" t="str">
        <f t="shared" si="24"/>
        <v>"population_affected": {</v>
      </c>
      <c r="I110" s="13" t="str">
        <f t="shared" si="25"/>
        <v>"ETH": {</v>
      </c>
      <c r="J110" s="8" t="str">
        <f t="shared" si="26"/>
        <v>"drought": "This layer shows the estimated rounded number of people potentially exposed per geographic area. The estimate is calculated by determining the population living in the potential drought extant area.&lt;br/&gt;&lt;br/&gt;Source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v>
      </c>
      <c r="K110" s="14" t="str">
        <f t="shared" si="27"/>
        <v>,</v>
      </c>
      <c r="L110" s="8" t="str">
        <f t="shared" si="28"/>
        <v/>
      </c>
      <c r="M110" s="8" t="str">
        <f t="shared" si="29"/>
        <v/>
      </c>
      <c r="N110" s="8" t="str">
        <f t="shared" si="30"/>
        <v/>
      </c>
      <c r="O110" s="8" t="str">
        <f t="shared" si="31"/>
        <v/>
      </c>
      <c r="P110" s="8" t="str">
        <f t="shared" si="32"/>
        <v>"population_affected": {"ETH": {"drought": "This layer shows the estimated rounded number of people potentially exposed per geographic area. The estimate is calculated by determining the population living in the potential drought extant area.&lt;br/&gt;&lt;br/&gt;Source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v>
      </c>
    </row>
    <row r="111" spans="1:16" ht="115.2" x14ac:dyDescent="0.55000000000000004">
      <c r="A111" s="4" t="s">
        <v>83</v>
      </c>
      <c r="B111" s="4" t="s">
        <v>4</v>
      </c>
      <c r="C111" s="4" t="s">
        <v>15</v>
      </c>
      <c r="D111" s="4" t="s">
        <v>105</v>
      </c>
      <c r="E111" s="3" t="s">
        <v>211</v>
      </c>
      <c r="F111" s="9" t="str">
        <f t="shared" si="22"/>
        <v/>
      </c>
      <c r="G111" s="8" t="str">
        <f t="shared" si="23"/>
        <v/>
      </c>
      <c r="H111" s="8" t="str">
        <f t="shared" si="24"/>
        <v/>
      </c>
      <c r="I111" s="13" t="str">
        <f t="shared" si="25"/>
        <v/>
      </c>
      <c r="J111" s="8" t="str">
        <f t="shared" si="26"/>
        <v>"floods": "This layer shows the estimated rounded number of people potentially exposed per geographic area. The estimate is calculated by determining the population living in the potentially flooded area. &lt;br/&gt;&lt;br/&gt;Source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2016.&lt;/a&gt;&lt;br/&gt;&lt;br/&gt;Source (Flood Extent): The flood extent maps compare six global flood hazard models and one local model. These models are CaMa-UT [Yamazaki D 2011], GLOFRIS [Winsemius H 2013], ECMWF [Pappenberge 2012], JRC [Dottori 2016], SSBN [Sampson 2015], CIMA-UNEP [UNISDR 2015] and local model ATKINS[2012]."</v>
      </c>
      <c r="K111" s="14" t="str">
        <f t="shared" si="27"/>
        <v>}</v>
      </c>
      <c r="L111" s="8" t="str">
        <f t="shared" si="28"/>
        <v>,</v>
      </c>
      <c r="M111" s="8" t="str">
        <f t="shared" si="29"/>
        <v/>
      </c>
      <c r="N111" s="8" t="str">
        <f t="shared" si="30"/>
        <v/>
      </c>
      <c r="O111" s="8" t="str">
        <f t="shared" si="31"/>
        <v/>
      </c>
      <c r="P111" s="8" t="str">
        <f t="shared" si="32"/>
        <v>"floods": "This layer shows the estimated rounded number of people potentially exposed per geographic area. The estimate is calculated by determining the population living in the potentially flooded area. &lt;br/&gt;&lt;br/&gt;Source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2016.&lt;/a&gt;&lt;br/&gt;&lt;br/&gt;Source (Flood Extent): The flood extent maps compare six global flood hazard models and one local model. These models are CaMa-UT [Yamazaki D 2011], GLOFRIS [Winsemius H 2013], ECMWF [Pappenberge 2012], JRC [Dottori 2016], SSBN [Sampson 2015], CIMA-UNEP [UNISDR 2015] and local model ATKINS[2012]."},</v>
      </c>
    </row>
    <row r="112" spans="1:16" ht="100.8" x14ac:dyDescent="0.55000000000000004">
      <c r="A112" s="4" t="s">
        <v>83</v>
      </c>
      <c r="B112" s="4" t="s">
        <v>4</v>
      </c>
      <c r="C112" s="4" t="s">
        <v>23</v>
      </c>
      <c r="D112" s="4" t="s">
        <v>106</v>
      </c>
      <c r="E112" s="3" t="s">
        <v>212</v>
      </c>
      <c r="F112" s="9" t="str">
        <f t="shared" si="22"/>
        <v/>
      </c>
      <c r="G112" s="8" t="str">
        <f t="shared" si="23"/>
        <v/>
      </c>
      <c r="H112" s="8" t="str">
        <f t="shared" si="24"/>
        <v/>
      </c>
      <c r="I112" s="13" t="str">
        <f t="shared" si="25"/>
        <v>"KEN": {</v>
      </c>
      <c r="J112" s="8" t="str">
        <f t="shared" si="26"/>
        <v>"drought": "This layer shows the estimated rounded number of people potentially exposed per geographic area. The estimate is calculated by determining the population living in the potential drought extant area.&lt;br/&gt;&lt;br/&gt;Source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2016.&lt;/a&gt;&lt;br/&gt;&lt;br/&gt;Source (Drought Extent): Based on the SPI3 and VCI3M forecast information: for example, see &lt;a href='http://www.ndma.go.ke/index.php/resource-center/early-warning-reports/send/3-taita-taveta/5771-taita-taveta-august-2020'&gt;August 2020 bulletin from Taita Taveta county.&lt;/a&gt;"</v>
      </c>
      <c r="K112" s="14" t="str">
        <f t="shared" si="27"/>
        <v>,</v>
      </c>
      <c r="L112" s="8" t="str">
        <f t="shared" si="28"/>
        <v/>
      </c>
      <c r="M112" s="8" t="str">
        <f t="shared" si="29"/>
        <v/>
      </c>
      <c r="N112" s="8" t="str">
        <f t="shared" si="30"/>
        <v/>
      </c>
      <c r="O112" s="8" t="str">
        <f t="shared" si="31"/>
        <v/>
      </c>
      <c r="P112" s="8" t="str">
        <f t="shared" si="32"/>
        <v>"KEN": {"drought": "This layer shows the estimated rounded number of people potentially exposed per geographic area. The estimate is calculated by determining the population living in the potential drought extant area.&lt;br/&gt;&lt;br/&gt;Source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2016.&lt;/a&gt;&lt;br/&gt;&lt;br/&gt;Source (Drought Extent): Based on the SPI3 and VCI3M forecast information: for example, see &lt;a href='http://www.ndma.go.ke/index.php/resource-center/early-warning-reports/send/3-taita-taveta/5771-taita-taveta-august-2020'&gt;August 2020 bulletin from Taita Taveta county.&lt;/a&gt;",</v>
      </c>
    </row>
    <row r="113" spans="1:16" ht="115.2" x14ac:dyDescent="0.55000000000000004">
      <c r="A113" s="4" t="s">
        <v>83</v>
      </c>
      <c r="B113" s="4" t="s">
        <v>4</v>
      </c>
      <c r="C113" s="4" t="s">
        <v>23</v>
      </c>
      <c r="D113" s="4" t="s">
        <v>105</v>
      </c>
      <c r="E113" s="3" t="s">
        <v>211</v>
      </c>
      <c r="F113" s="9" t="str">
        <f t="shared" si="22"/>
        <v/>
      </c>
      <c r="G113" s="8" t="str">
        <f t="shared" si="23"/>
        <v/>
      </c>
      <c r="H113" s="8" t="str">
        <f t="shared" si="24"/>
        <v/>
      </c>
      <c r="I113" s="13" t="str">
        <f t="shared" si="25"/>
        <v/>
      </c>
      <c r="J113" s="8" t="str">
        <f t="shared" si="26"/>
        <v>"floods": "This layer shows the estimated rounded number of people potentially exposed per geographic area. The estimate is calculated by determining the population living in the potentially flooded area. &lt;br/&gt;&lt;br/&gt;Source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2016.&lt;/a&gt;&lt;br/&gt;&lt;br/&gt;Source (Flood Extent): The flood extent maps compare six global flood hazard models and one local model. These models are CaMa-UT [Yamazaki D 2011], GLOFRIS [Winsemius H 2013], ECMWF [Pappenberge 2012], JRC [Dottori 2016], SSBN [Sampson 2015], CIMA-UNEP [UNISDR 2015] and local model ATKINS[2012]."</v>
      </c>
      <c r="K113" s="14" t="str">
        <f t="shared" si="27"/>
        <v>}</v>
      </c>
      <c r="L113" s="8" t="str">
        <f t="shared" si="28"/>
        <v>,</v>
      </c>
      <c r="M113" s="8" t="str">
        <f t="shared" si="29"/>
        <v/>
      </c>
      <c r="N113" s="8" t="str">
        <f t="shared" si="30"/>
        <v/>
      </c>
      <c r="O113" s="8" t="str">
        <f t="shared" si="31"/>
        <v/>
      </c>
      <c r="P113" s="8" t="str">
        <f t="shared" si="32"/>
        <v>"floods": "This layer shows the estimated rounded number of people potentially exposed per geographic area. The estimate is calculated by determining the population living in the potentially flooded area. &lt;br/&gt;&lt;br/&gt;Source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2016.&lt;/a&gt;&lt;br/&gt;&lt;br/&gt;Source (Flood Extent): The flood extent maps compare six global flood hazard models and one local model. These models are CaMa-UT [Yamazaki D 2011], GLOFRIS [Winsemius H 2013], ECMWF [Pappenberge 2012], JRC [Dottori 2016], SSBN [Sampson 2015], CIMA-UNEP [UNISDR 2015] and local model ATKINS[2012]."},</v>
      </c>
    </row>
    <row r="114" spans="1:16" ht="57.6" x14ac:dyDescent="0.55000000000000004">
      <c r="A114" s="4" t="s">
        <v>83</v>
      </c>
      <c r="B114" s="4" t="s">
        <v>4</v>
      </c>
      <c r="C114" s="4" t="s">
        <v>117</v>
      </c>
      <c r="D114" s="4" t="s">
        <v>129</v>
      </c>
      <c r="E114" s="3" t="s">
        <v>213</v>
      </c>
      <c r="F114" s="9" t="str">
        <f t="shared" si="22"/>
        <v/>
      </c>
      <c r="G114" s="8" t="str">
        <f t="shared" si="23"/>
        <v/>
      </c>
      <c r="H114" s="8" t="str">
        <f t="shared" si="24"/>
        <v/>
      </c>
      <c r="I114" s="13" t="str">
        <f t="shared" si="25"/>
        <v>"MWI": {</v>
      </c>
      <c r="J114" s="8" t="str">
        <f t="shared" si="26"/>
        <v>"flash-floods": "This layer shows the estimated rounded number of people potentially exposed per geographic area. The estimate is calculated by determining the population living in the potentially flooded area.&lt;br/&gt;&lt;br/&gt;Source (Population Data): &lt;a href='https://data.humdata.org/dataset/highresolutionpopulationdensitymaps-mwi'&gt;High Resolution Population Density Maps&lt;/a&gt;"</v>
      </c>
      <c r="K114" s="14" t="str">
        <f t="shared" si="27"/>
        <v>,</v>
      </c>
      <c r="L114" s="8" t="str">
        <f t="shared" si="28"/>
        <v/>
      </c>
      <c r="M114" s="8" t="str">
        <f t="shared" si="29"/>
        <v/>
      </c>
      <c r="N114" s="8" t="str">
        <f t="shared" si="30"/>
        <v/>
      </c>
      <c r="O114" s="8" t="str">
        <f t="shared" si="31"/>
        <v/>
      </c>
      <c r="P114" s="8" t="str">
        <f t="shared" si="32"/>
        <v>"MWI": {"flash-floods": "This layer shows the estimated rounded number of people potentially exposed per geographic area. The estimate is calculated by determining the population living in the potentially flooded area.&lt;br/&gt;&lt;br/&gt;Source (Population Data): &lt;a href='https://data.humdata.org/dataset/highresolutionpopulationdensitymaps-mwi'&gt;High Resolution Population Density Maps&lt;/a&gt;",</v>
      </c>
    </row>
    <row r="115" spans="1:16" ht="100.8" x14ac:dyDescent="0.55000000000000004">
      <c r="A115" s="4" t="s">
        <v>83</v>
      </c>
      <c r="B115" s="4" t="s">
        <v>4</v>
      </c>
      <c r="C115" s="4" t="s">
        <v>117</v>
      </c>
      <c r="D115" s="4" t="s">
        <v>105</v>
      </c>
      <c r="E115" s="3" t="s">
        <v>214</v>
      </c>
      <c r="F115" s="9" t="str">
        <f t="shared" si="22"/>
        <v/>
      </c>
      <c r="G115" s="8" t="str">
        <f t="shared" si="23"/>
        <v/>
      </c>
      <c r="H115" s="8" t="str">
        <f t="shared" si="24"/>
        <v/>
      </c>
      <c r="I115" s="13" t="str">
        <f t="shared" si="25"/>
        <v/>
      </c>
      <c r="J115" s="8" t="str">
        <f t="shared" si="26"/>
        <v>"floods": "This layer shows the estimated rounded number of people potentially exposed per geographic area. The estimate is calculated by determining the population living in the potentially flooded area. &lt;br/&gt;&lt;br/&gt;Source (Population Data): &lt;a href='https://apps.worldpop.org/peanutButter'&gt;peanutButter: An R package to produce rapid-response gridded population estimates from building footprints, version 1.0.0 version 1.0.0. Accessed 15-08-2022. WorldPop, University of Southampton. 2021.&lt;/a&gt;&lt;br/&gt;&lt;br/&gt;Source (Flood Extent): The flood extent maps compare six global flood hazard models and one local model. These models are CaMa-UT [Yamazaki D 2011], GLOFRIS [Winsemius H 2013], ECMWF [Pappenberge 2012], JRC [Dottori 2016], SSBN [Sampson 2015], CIMA-UNEP [UNISDR 2015] and local model ATKINS[2012]."</v>
      </c>
      <c r="K115" s="14" t="str">
        <f t="shared" si="27"/>
        <v>}</v>
      </c>
      <c r="L115" s="8" t="str">
        <f t="shared" si="28"/>
        <v>,</v>
      </c>
      <c r="M115" s="8" t="str">
        <f t="shared" si="29"/>
        <v/>
      </c>
      <c r="N115" s="8" t="str">
        <f t="shared" si="30"/>
        <v/>
      </c>
      <c r="O115" s="8" t="str">
        <f t="shared" si="31"/>
        <v/>
      </c>
      <c r="P115" s="8" t="str">
        <f t="shared" si="32"/>
        <v>"floods": "This layer shows the estimated rounded number of people potentially exposed per geographic area. The estimate is calculated by determining the population living in the potentially flooded area. &lt;br/&gt;&lt;br/&gt;Source (Population Data): &lt;a href='https://apps.worldpop.org/peanutButter'&gt;peanutButter: An R package to produce rapid-response gridded population estimates from building footprints, version 1.0.0 version 1.0.0. Accessed 15-08-2022. WorldPop, University of Southampton. 2021.&lt;/a&gt;&lt;br/&gt;&lt;br/&gt;Source (Flood Extent): The flood extent maps compare six global flood hazard models and one local model. These models are CaMa-UT [Yamazaki D 2011], GLOFRIS [Winsemius H 2013], ECMWF [Pappenberge 2012], JRC [Dottori 2016], SSBN [Sampson 2015], CIMA-UNEP [UNISDR 2015] and local model ATKINS[2012]."},</v>
      </c>
    </row>
    <row r="116" spans="1:16" ht="187.2" x14ac:dyDescent="0.55000000000000004">
      <c r="A116" s="4" t="s">
        <v>83</v>
      </c>
      <c r="B116" s="4" t="s">
        <v>4</v>
      </c>
      <c r="C116" s="4" t="s">
        <v>14</v>
      </c>
      <c r="D116" s="4" t="s">
        <v>105</v>
      </c>
      <c r="E116" s="3" t="s">
        <v>215</v>
      </c>
      <c r="F116" s="9" t="str">
        <f t="shared" si="22"/>
        <v/>
      </c>
      <c r="G116" s="8" t="str">
        <f t="shared" si="23"/>
        <v/>
      </c>
      <c r="H116" s="8" t="str">
        <f t="shared" si="24"/>
        <v/>
      </c>
      <c r="I116" s="13" t="str">
        <f t="shared" si="25"/>
        <v>"PHL": {</v>
      </c>
      <c r="J116" s="8" t="str">
        <f t="shared" si="26"/>
        <v>"floods": "This layer shows the estimated rounded number of people potentially exposed per geographic area. The estimate is calculated by determining the population living in the potentially flooded area. &lt;br/&gt;&lt;br/&gt;Source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2016.&lt;/a&gt;Source (Flood Extent): &lt;a href='https://noah.up.edu.ph'&gt;The flood extent maps are generated by the National Operational Assesment of Hazards (NOAH) project.&lt;/a&gt;&lt;br/&gt;&lt;br/&gt;The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v>
      </c>
      <c r="K116" s="14" t="str">
        <f t="shared" si="27"/>
        <v>}</v>
      </c>
      <c r="L116" s="8" t="str">
        <f t="shared" si="28"/>
        <v>,</v>
      </c>
      <c r="M116" s="8" t="str">
        <f t="shared" si="29"/>
        <v/>
      </c>
      <c r="N116" s="8" t="str">
        <f t="shared" si="30"/>
        <v/>
      </c>
      <c r="O116" s="8" t="str">
        <f t="shared" si="31"/>
        <v/>
      </c>
      <c r="P116" s="8" t="str">
        <f t="shared" si="32"/>
        <v>"PHL": {"floods": "This layer shows the estimated rounded number of people potentially exposed per geographic area. The estimate is calculated by determining the population living in the potentially flooded area. &lt;br/&gt;&lt;br/&gt;Source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2016.&lt;/a&gt;Source (Flood Extent): &lt;a href='https://noah.up.edu.ph'&gt;The flood extent maps are generated by the National Operational Assesment of Hazards (NOAH) project.&lt;/a&gt;&lt;br/&gt;&lt;br/&gt;The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v>
      </c>
    </row>
    <row r="117" spans="1:16" ht="115.2" x14ac:dyDescent="0.55000000000000004">
      <c r="A117" s="4" t="s">
        <v>83</v>
      </c>
      <c r="B117" s="4" t="s">
        <v>4</v>
      </c>
      <c r="C117" s="4" t="s">
        <v>123</v>
      </c>
      <c r="D117" s="4" t="s">
        <v>105</v>
      </c>
      <c r="E117" s="3" t="s">
        <v>216</v>
      </c>
      <c r="F117" s="9" t="str">
        <f t="shared" si="22"/>
        <v/>
      </c>
      <c r="G117" s="8" t="str">
        <f t="shared" si="23"/>
        <v/>
      </c>
      <c r="H117" s="8" t="str">
        <f t="shared" si="24"/>
        <v/>
      </c>
      <c r="I117" s="13" t="str">
        <f t="shared" si="25"/>
        <v>"SSD": {</v>
      </c>
      <c r="J117" s="8" t="str">
        <f t="shared" si="26"/>
        <v>"floods": "This layer shows the estimated rounded number of people potentially exposed per geographic area. The estimate is calculated by determining the population living in the potentially flooded area. &lt;br/&gt;&lt;br/&gt;Source (Population Data): &lt;a href='www.worldpop.org'&gt;WorldPop&lt;/a&gt; (School of Geography and Environmental Science, University of Southampton; Department of Geography and Geosciences, University of Louisville; Departement de Geographie, Universite de Namur) and Center for International Earth Science Information Network (CIESIN), Columbia University (2018).&lt;br/&gt;&lt;br/&gt;Source (Flood Extent): The flood extent maps compare six global flood hazard models and one local model. These models are CaMa-UT [Yamazaki D 2011], GLOFRIS [Winsemius H 2013], ECMWF [Pappenberge 2012], JRC [Dottori 2016], SSBN [Sampson 2015], CIMA-UNEP [UNISDR 2015] and local model ATKINS[2012]."</v>
      </c>
      <c r="K117" s="14" t="str">
        <f t="shared" si="27"/>
        <v>}</v>
      </c>
      <c r="L117" s="8" t="str">
        <f t="shared" si="28"/>
        <v>,</v>
      </c>
      <c r="M117" s="8" t="str">
        <f t="shared" si="29"/>
        <v/>
      </c>
      <c r="N117" s="8" t="str">
        <f t="shared" si="30"/>
        <v/>
      </c>
      <c r="O117" s="8" t="str">
        <f t="shared" si="31"/>
        <v/>
      </c>
      <c r="P117" s="8" t="str">
        <f t="shared" si="32"/>
        <v>"SSD": {"floods": "This layer shows the estimated rounded number of people potentially exposed per geographic area. The estimate is calculated by determining the population living in the potentially flooded area. &lt;br/&gt;&lt;br/&gt;Source (Population Data): &lt;a href='www.worldpop.org'&gt;WorldPop&lt;/a&gt; (School of Geography and Environmental Science, University of Southampton; Department of Geography and Geosciences, University of Louisville; Departement de Geographie, Universite de Namur) and Center for International Earth Science Information Network (CIESIN), Columbia University (2018).&lt;br/&gt;&lt;br/&gt;Source (Flood Extent): The flood extent maps compare six global flood hazard models and one local model. These models are CaMa-UT [Yamazaki D 2011], GLOFRIS [Winsemius H 2013], ECMWF [Pappenberge 2012], JRC [Dottori 2016], SSBN [Sampson 2015], CIMA-UNEP [UNISDR 2015] and local model ATKINS[2012]."},</v>
      </c>
    </row>
    <row r="118" spans="1:16" ht="72" x14ac:dyDescent="0.55000000000000004">
      <c r="A118" s="4" t="s">
        <v>83</v>
      </c>
      <c r="B118" s="4" t="s">
        <v>4</v>
      </c>
      <c r="C118" s="4" t="s">
        <v>5</v>
      </c>
      <c r="D118" s="4" t="s">
        <v>106</v>
      </c>
      <c r="E118" s="3" t="s">
        <v>217</v>
      </c>
      <c r="F118" s="9" t="str">
        <f t="shared" si="22"/>
        <v/>
      </c>
      <c r="G118" s="8" t="str">
        <f t="shared" si="23"/>
        <v/>
      </c>
      <c r="H118" s="8" t="str">
        <f t="shared" si="24"/>
        <v/>
      </c>
      <c r="I118" s="13" t="str">
        <f t="shared" si="25"/>
        <v>"UGA": {</v>
      </c>
      <c r="J118" s="8" t="str">
        <f t="shared" si="26"/>
        <v>"drought": "This layer shows the estimated rounded number of people potentially exposed per geographic area. The estimate is calculated by determining the population living in the potential drought extant area. &lt;br/&gt;&lt;br/&gt;Source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v>
      </c>
      <c r="K118" s="14" t="str">
        <f t="shared" si="27"/>
        <v>,</v>
      </c>
      <c r="L118" s="8" t="str">
        <f t="shared" si="28"/>
        <v/>
      </c>
      <c r="M118" s="8" t="str">
        <f t="shared" si="29"/>
        <v/>
      </c>
      <c r="N118" s="8" t="str">
        <f t="shared" si="30"/>
        <v/>
      </c>
      <c r="O118" s="8" t="str">
        <f t="shared" si="31"/>
        <v/>
      </c>
      <c r="P118" s="8" t="str">
        <f t="shared" si="32"/>
        <v>"UGA": {"drought": "This layer shows the estimated rounded number of people potentially exposed per geographic area. The estimate is calculated by determining the population living in the potential drought extant area. &lt;br/&gt;&lt;br/&gt;Source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v>
      </c>
    </row>
    <row r="119" spans="1:16" ht="115.2" x14ac:dyDescent="0.55000000000000004">
      <c r="A119" s="4" t="s">
        <v>83</v>
      </c>
      <c r="B119" s="4" t="s">
        <v>4</v>
      </c>
      <c r="C119" s="4" t="s">
        <v>5</v>
      </c>
      <c r="D119" s="4" t="s">
        <v>105</v>
      </c>
      <c r="E119" s="3" t="s">
        <v>211</v>
      </c>
      <c r="F119" s="9" t="str">
        <f t="shared" si="22"/>
        <v/>
      </c>
      <c r="G119" s="8" t="str">
        <f t="shared" si="23"/>
        <v/>
      </c>
      <c r="H119" s="8" t="str">
        <f t="shared" si="24"/>
        <v/>
      </c>
      <c r="I119" s="13" t="str">
        <f t="shared" si="25"/>
        <v/>
      </c>
      <c r="J119" s="8" t="str">
        <f t="shared" si="26"/>
        <v>"floods": "This layer shows the estimated rounded number of people potentially exposed per geographic area. The estimate is calculated by determining the population living in the potentially flooded area. &lt;br/&gt;&lt;br/&gt;Source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2016.&lt;/a&gt;&lt;br/&gt;&lt;br/&gt;Source (Flood Extent): The flood extent maps compare six global flood hazard models and one local model. These models are CaMa-UT [Yamazaki D 2011], GLOFRIS [Winsemius H 2013], ECMWF [Pappenberge 2012], JRC [Dottori 2016], SSBN [Sampson 2015], CIMA-UNEP [UNISDR 2015] and local model ATKINS[2012]."</v>
      </c>
      <c r="K119" s="14" t="str">
        <f t="shared" si="27"/>
        <v>,</v>
      </c>
      <c r="L119" s="8" t="str">
        <f t="shared" si="28"/>
        <v/>
      </c>
      <c r="M119" s="8" t="str">
        <f t="shared" si="29"/>
        <v/>
      </c>
      <c r="N119" s="8" t="str">
        <f t="shared" si="30"/>
        <v/>
      </c>
      <c r="O119" s="8" t="str">
        <f t="shared" si="31"/>
        <v/>
      </c>
      <c r="P119" s="8" t="str">
        <f t="shared" si="32"/>
        <v>"floods": "This layer shows the estimated rounded number of people potentially exposed per geographic area. The estimate is calculated by determining the population living in the potentially flooded area. &lt;br/&gt;&lt;br/&gt;Source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2016.&lt;/a&gt;&lt;br/&gt;&lt;br/&gt;Source (Flood Extent): The flood extent maps compare six global flood hazard models and one local model. These models are CaMa-UT [Yamazaki D 2011], GLOFRIS [Winsemius H 2013], ECMWF [Pappenberge 2012], JRC [Dottori 2016], SSBN [Sampson 2015], CIMA-UNEP [UNISDR 2015] and local model ATKINS[2012].",</v>
      </c>
    </row>
    <row r="120" spans="1:16" ht="72" x14ac:dyDescent="0.55000000000000004">
      <c r="A120" s="4" t="s">
        <v>83</v>
      </c>
      <c r="B120" s="4" t="s">
        <v>4</v>
      </c>
      <c r="C120" s="4" t="s">
        <v>5</v>
      </c>
      <c r="D120" s="4" t="s">
        <v>107</v>
      </c>
      <c r="E120" s="3" t="s">
        <v>218</v>
      </c>
      <c r="F120" s="9" t="str">
        <f t="shared" si="22"/>
        <v/>
      </c>
      <c r="G120" s="8" t="str">
        <f t="shared" si="23"/>
        <v/>
      </c>
      <c r="H120" s="8" t="str">
        <f t="shared" si="24"/>
        <v/>
      </c>
      <c r="I120" s="13" t="str">
        <f t="shared" si="25"/>
        <v/>
      </c>
      <c r="J120" s="8" t="str">
        <f t="shared" si="26"/>
        <v>"heavy-rain": "This layer shows the estimated rounded number of people potentially exposed per geographic area. The estimate is calculated by determining the population living in the triggered .&lt;br/&gt;&lt;br/&gt;Source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v>
      </c>
      <c r="K120" s="14" t="str">
        <f t="shared" si="27"/>
        <v>}</v>
      </c>
      <c r="L120" s="8" t="str">
        <f t="shared" si="28"/>
        <v>,</v>
      </c>
      <c r="M120" s="8" t="str">
        <f t="shared" si="29"/>
        <v/>
      </c>
      <c r="N120" s="8" t="str">
        <f t="shared" si="30"/>
        <v/>
      </c>
      <c r="O120" s="8" t="str">
        <f t="shared" si="31"/>
        <v/>
      </c>
      <c r="P120" s="8" t="str">
        <f t="shared" si="32"/>
        <v>"heavy-rain": "This layer shows the estimated rounded number of people potentially exposed per geographic area. The estimate is calculated by determining the population living in the triggered .&lt;br/&gt;&lt;br/&gt;Source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v>
      </c>
    </row>
    <row r="121" spans="1:16" ht="72" x14ac:dyDescent="0.55000000000000004">
      <c r="A121" s="4" t="s">
        <v>83</v>
      </c>
      <c r="B121" s="4" t="s">
        <v>4</v>
      </c>
      <c r="C121" s="4" t="s">
        <v>24</v>
      </c>
      <c r="D121" s="4" t="s">
        <v>106</v>
      </c>
      <c r="E121" s="3" t="s">
        <v>219</v>
      </c>
      <c r="F121" s="9" t="str">
        <f t="shared" si="22"/>
        <v/>
      </c>
      <c r="G121" s="8" t="str">
        <f t="shared" si="23"/>
        <v/>
      </c>
      <c r="H121" s="8" t="str">
        <f t="shared" si="24"/>
        <v/>
      </c>
      <c r="I121" s="13" t="str">
        <f t="shared" si="25"/>
        <v>"ZMB": {</v>
      </c>
      <c r="J121" s="8" t="str">
        <f t="shared" si="26"/>
        <v>"drought": "This layer shows the estimated rounded number of people potentially exposed per geographic area. The estimate is calculated by determining the population living in the potential drought extant area. .&lt;br/&gt;&lt;br/&gt;Source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v>
      </c>
      <c r="K121" s="14" t="str">
        <f t="shared" si="27"/>
        <v>,</v>
      </c>
      <c r="L121" s="8" t="str">
        <f t="shared" si="28"/>
        <v/>
      </c>
      <c r="M121" s="8" t="str">
        <f t="shared" si="29"/>
        <v/>
      </c>
      <c r="N121" s="8" t="str">
        <f t="shared" si="30"/>
        <v/>
      </c>
      <c r="O121" s="8" t="str">
        <f t="shared" si="31"/>
        <v/>
      </c>
      <c r="P121" s="8" t="str">
        <f t="shared" si="32"/>
        <v>"ZMB": {"drought": "This layer shows the estimated rounded number of people potentially exposed per geographic area. The estimate is calculated by determining the population living in the potential drought extant area. .&lt;br/&gt;&lt;br/&gt;Source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v>
      </c>
    </row>
    <row r="122" spans="1:16" ht="115.2" x14ac:dyDescent="0.55000000000000004">
      <c r="A122" s="4" t="s">
        <v>83</v>
      </c>
      <c r="B122" s="4" t="s">
        <v>4</v>
      </c>
      <c r="C122" s="4" t="s">
        <v>24</v>
      </c>
      <c r="D122" s="4" t="s">
        <v>105</v>
      </c>
      <c r="E122" s="3" t="s">
        <v>220</v>
      </c>
      <c r="F122" s="9" t="str">
        <f t="shared" si="22"/>
        <v/>
      </c>
      <c r="G122" s="8" t="str">
        <f t="shared" si="23"/>
        <v/>
      </c>
      <c r="H122" s="8" t="str">
        <f t="shared" si="24"/>
        <v/>
      </c>
      <c r="I122" s="13" t="str">
        <f t="shared" si="25"/>
        <v/>
      </c>
      <c r="J122" s="8" t="str">
        <f t="shared" si="26"/>
        <v>"floods": "This layer shows the estimated rounded number of people potentially exposed per geographic area. The estimate is calculated by determining the population living in the potentially flooded area.&lt;br/&gt;&lt;br/&gt;Source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2016.&lt;/a&gt;&lt;br/&gt;&lt;br/&gt;Source (Flood Extent): The flood extent maps compare six global flood hazard models and one local model. These models are CaMa-UT [Yamazaki D 2011], GLOFRIS [Winsemius H 2013], ECMWF [Pappenberge 2012], JRC [Dottori 2016], SSBN [Sampson 2015], CIMA-UNEP [UNISDR 2015] and local model ATKINS[2012]."</v>
      </c>
      <c r="K122" s="14" t="str">
        <f t="shared" si="27"/>
        <v>}</v>
      </c>
      <c r="L122" s="8" t="str">
        <f t="shared" si="28"/>
        <v>,</v>
      </c>
      <c r="M122" s="8" t="str">
        <f t="shared" si="29"/>
        <v/>
      </c>
      <c r="N122" s="8" t="str">
        <f t="shared" si="30"/>
        <v/>
      </c>
      <c r="O122" s="8" t="str">
        <f t="shared" si="31"/>
        <v/>
      </c>
      <c r="P122" s="8" t="str">
        <f t="shared" si="32"/>
        <v>"floods": "This layer shows the estimated rounded number of people potentially exposed per geographic area. The estimate is calculated by determining the population living in the potentially flooded area.&lt;br/&gt;&lt;br/&gt;Source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2016.&lt;/a&gt;&lt;br/&gt;&lt;br/&gt;Source (Flood Extent): The flood extent maps compare six global flood hazard models and one local model. These models are CaMa-UT [Yamazaki D 2011], GLOFRIS [Winsemius H 2013], ECMWF [Pappenberge 2012], JRC [Dottori 2016], SSBN [Sampson 2015], CIMA-UNEP [UNISDR 2015] and local model ATKINS[2012]."},</v>
      </c>
    </row>
    <row r="123" spans="1:16" ht="144" x14ac:dyDescent="0.55000000000000004">
      <c r="A123" s="4" t="s">
        <v>83</v>
      </c>
      <c r="B123" s="4" t="s">
        <v>4</v>
      </c>
      <c r="C123" s="4" t="s">
        <v>6</v>
      </c>
      <c r="D123" s="4" t="s">
        <v>106</v>
      </c>
      <c r="E123" s="3" t="s">
        <v>221</v>
      </c>
      <c r="F123" s="9" t="str">
        <f t="shared" si="22"/>
        <v/>
      </c>
      <c r="G123" s="8" t="str">
        <f t="shared" si="23"/>
        <v/>
      </c>
      <c r="H123" s="8" t="str">
        <f t="shared" si="24"/>
        <v/>
      </c>
      <c r="I123" s="13" t="str">
        <f t="shared" si="25"/>
        <v>"ZWE": {</v>
      </c>
      <c r="J123" s="8" t="str">
        <f t="shared" si="26"/>
        <v>"drought": "This layer shows the estimated rounded number of people potentially exposed per geographic area. The estimate is calculated by determining the population living in the potential drought extant area.  &lt;br/&gt;&lt;br/&gt;Source (Population Data): &lt;a href='https://www.worldpop.org'&gt;Worldpop&lt;/a&gt;&lt;br/&gt;&lt;br/&gt;Source (Drought Alert Threshold): &lt;a href='https://www.cpc.ncep.noaa.gov/data/indices/3mth.nino34.91-20.ascii.txt'&gt;ENSO: Seasonal ERSSTv5 (1991-2020 base period) 3-month running average in Ni&amp;ntilde;o 3.4 (5oNorth-5oSouth) (170-120oWest)).&lt;/a&gt; and &lt;a href='https://www.chc.ucsb.edu/data/chirps'&gt;CHIRPS: Rainfall Estimates from Rain Gauge and Satellite Observations | Climate Hazards Center - UC Santa Barbara.&lt;/a&gt;&lt;br/&gt;&lt;br/&gt;Source (Crop Yield Data): &lt;a href='https://doi.org/10.1594/PANGAEA.909132'&gt;Izumi, Toshichika (2019): Global dataset of historical yields v1.2 and v1.3 aligned version. PANGAEA&lt;/a&gt;, Supplement to &lt;a href='https://doi.org/10.1038/s41597-020-0433-7'&gt;Iizumi, Toshichika; Sakai, T (2020): The global dataset of historical yields for major crops 1981&amp;ndash;2016. Scientific Data, 7(1)"</v>
      </c>
      <c r="K123" s="14" t="str">
        <f t="shared" si="27"/>
        <v>}</v>
      </c>
      <c r="L123" s="8" t="str">
        <f t="shared" si="28"/>
        <v>}</v>
      </c>
      <c r="M123" s="8" t="str">
        <f t="shared" si="29"/>
        <v>,</v>
      </c>
      <c r="N123" s="8" t="str">
        <f t="shared" si="30"/>
        <v/>
      </c>
      <c r="O123" s="8" t="str">
        <f t="shared" si="31"/>
        <v/>
      </c>
      <c r="P123" s="8" t="str">
        <f t="shared" si="32"/>
        <v>"ZWE": {"drought": "This layer shows the estimated rounded number of people potentially exposed per geographic area. The estimate is calculated by determining the population living in the potential drought extant area.  &lt;br/&gt;&lt;br/&gt;Source (Population Data): &lt;a href='https://www.worldpop.org'&gt;Worldpop&lt;/a&gt;&lt;br/&gt;&lt;br/&gt;Source (Drought Alert Threshold): &lt;a href='https://www.cpc.ncep.noaa.gov/data/indices/3mth.nino34.91-20.ascii.txt'&gt;ENSO: Seasonal ERSSTv5 (1991-2020 base period) 3-month running average in Ni&amp;ntilde;o 3.4 (5oNorth-5oSouth) (170-120oWest)).&lt;/a&gt; and &lt;a href='https://www.chc.ucsb.edu/data/chirps'&gt;CHIRPS: Rainfall Estimates from Rain Gauge and Satellite Observations | Climate Hazards Center - UC Santa Barbara.&lt;/a&gt;&lt;br/&gt;&lt;br/&gt;Source (Crop Yield Data): &lt;a href='https://doi.org/10.1594/PANGAEA.909132'&gt;Izumi, Toshichika (2019): Global dataset of historical yields v1.2 and v1.3 aligned version. PANGAEA&lt;/a&gt;, Supplement to &lt;a href='https://doi.org/10.1038/s41597-020-0433-7'&gt;Iizumi, Toshichika; Sakai, T (2020): The global dataset of historical yields for major crops 1981&amp;ndash;2016. Scientific Data, 7(1)"}},</v>
      </c>
    </row>
    <row r="124" spans="1:16" ht="72" x14ac:dyDescent="0.55000000000000004">
      <c r="A124" s="4" t="s">
        <v>83</v>
      </c>
      <c r="B124" s="4" t="s">
        <v>7</v>
      </c>
      <c r="C124" s="4" t="s">
        <v>15</v>
      </c>
      <c r="D124" s="4" t="s">
        <v>106</v>
      </c>
      <c r="E124" s="3" t="s">
        <v>222</v>
      </c>
      <c r="F124" s="9" t="str">
        <f t="shared" si="22"/>
        <v/>
      </c>
      <c r="G124" s="8" t="str">
        <f t="shared" si="23"/>
        <v/>
      </c>
      <c r="H124" s="8" t="str">
        <f t="shared" si="24"/>
        <v>"population_affected_percentage": {</v>
      </c>
      <c r="I124" s="13" t="str">
        <f t="shared" si="25"/>
        <v>"ETH": {</v>
      </c>
      <c r="J124" s="8" t="str">
        <f t="shared" si="26"/>
        <v>"drought": "Percentage of people exposed is calculated by the population living in within the districts currently triggered. The number of people was derived from the below sources.&lt;br/&gt;&lt;br/&gt;Source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v>
      </c>
      <c r="K124" s="14" t="str">
        <f t="shared" si="27"/>
        <v>,</v>
      </c>
      <c r="L124" s="8" t="str">
        <f t="shared" si="28"/>
        <v/>
      </c>
      <c r="M124" s="8" t="str">
        <f t="shared" si="29"/>
        <v/>
      </c>
      <c r="N124" s="8" t="str">
        <f t="shared" si="30"/>
        <v/>
      </c>
      <c r="O124" s="8" t="str">
        <f t="shared" si="31"/>
        <v/>
      </c>
      <c r="P124" s="8" t="str">
        <f t="shared" si="32"/>
        <v>"population_affected_percentage": {"ETH": {"drought": "Percentage of people exposed is calculated by the population living in within the districts currently triggered. The number of people was derived from the below sources.&lt;br/&gt;&lt;br/&gt;Source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v>
      </c>
    </row>
    <row r="125" spans="1:16" ht="115.2" x14ac:dyDescent="0.55000000000000004">
      <c r="A125" s="4" t="s">
        <v>83</v>
      </c>
      <c r="B125" s="4" t="s">
        <v>7</v>
      </c>
      <c r="C125" s="4" t="s">
        <v>15</v>
      </c>
      <c r="D125" s="4" t="s">
        <v>105</v>
      </c>
      <c r="E125" s="3" t="s">
        <v>223</v>
      </c>
      <c r="F125" s="9" t="str">
        <f t="shared" si="22"/>
        <v/>
      </c>
      <c r="G125" s="8" t="str">
        <f t="shared" si="23"/>
        <v/>
      </c>
      <c r="H125" s="8" t="str">
        <f t="shared" si="24"/>
        <v/>
      </c>
      <c r="I125" s="13" t="str">
        <f t="shared" si="25"/>
        <v/>
      </c>
      <c r="J125" s="8" t="str">
        <f t="shared" si="26"/>
        <v>"floods": "Percentage of people exposed is calculated by the population living in the flood extent area within the districts currently triggered. The number of people and the flood extent are derived from the below sources.&lt;br/&gt;&lt;br/&gt;Source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2016.&lt;/a&gt;&lt;br/&gt;&lt;br/&gt;Source (Flood Extent): The flood extent maps compare six global flood hazard models and one local model. These models are CaMa-UT [Yamazaki D 2011], GLOFRIS [Winsemius H 2013], ECMWF [Pappenberge 2012], JRC [Dottori 2016], SSBN [Sampson 2015], CIMA-UNEP [UNISDR 2015] and local model ATKINS[2012]."</v>
      </c>
      <c r="K125" s="14" t="str">
        <f t="shared" si="27"/>
        <v>}</v>
      </c>
      <c r="L125" s="8" t="str">
        <f t="shared" si="28"/>
        <v>,</v>
      </c>
      <c r="M125" s="8" t="str">
        <f t="shared" si="29"/>
        <v/>
      </c>
      <c r="N125" s="8" t="str">
        <f t="shared" si="30"/>
        <v/>
      </c>
      <c r="O125" s="8" t="str">
        <f t="shared" si="31"/>
        <v/>
      </c>
      <c r="P125" s="8" t="str">
        <f t="shared" si="32"/>
        <v>"floods": "Percentage of people exposed is calculated by the population living in the flood extent area within the districts currently triggered. The number of people and the flood extent are derived from the below sources.&lt;br/&gt;&lt;br/&gt;Source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2016.&lt;/a&gt;&lt;br/&gt;&lt;br/&gt;Source (Flood Extent): The flood extent maps compare six global flood hazard models and one local model. These models are CaMa-UT [Yamazaki D 2011], GLOFRIS [Winsemius H 2013], ECMWF [Pappenberge 2012], JRC [Dottori 2016], SSBN [Sampson 2015], CIMA-UNEP [UNISDR 2015] and local model ATKINS[2012]."},</v>
      </c>
    </row>
    <row r="126" spans="1:16" ht="115.2" x14ac:dyDescent="0.55000000000000004">
      <c r="A126" s="4" t="s">
        <v>83</v>
      </c>
      <c r="B126" s="4" t="s">
        <v>7</v>
      </c>
      <c r="C126" s="4" t="s">
        <v>23</v>
      </c>
      <c r="D126" s="4" t="s">
        <v>105</v>
      </c>
      <c r="E126" s="3" t="s">
        <v>224</v>
      </c>
      <c r="F126" s="9" t="str">
        <f t="shared" si="22"/>
        <v/>
      </c>
      <c r="G126" s="8" t="str">
        <f t="shared" si="23"/>
        <v/>
      </c>
      <c r="H126" s="8" t="str">
        <f t="shared" si="24"/>
        <v/>
      </c>
      <c r="I126" s="13" t="str">
        <f t="shared" si="25"/>
        <v>"KEN": {</v>
      </c>
      <c r="J126" s="8" t="str">
        <f t="shared" si="26"/>
        <v>"floods": "The percentage of people exposed is calculated by the population living in the flood extent area within the districts currently triggered. The number of people and the flood extent are derived from the below sources.&lt;br/&gt;&lt;br/&gt;Source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2016.&lt;/a&gt;&lt;br/&gt;&lt;br/&gt;Source (Flood Extent): The flood extent maps compare six global flood hazard models and one local model. These models are CaMa-UT [Yamazaki D 2011], GLOFRIS [Winsemius H 2013], ECMWF [Pappenberge 2012], JRC [Dottori 2016], SSBN [Sampson 2015], CIMA-UNEP [UNISDR 2015] and local model ATKINS[2012]."</v>
      </c>
      <c r="K126" s="14" t="str">
        <f t="shared" si="27"/>
        <v>}</v>
      </c>
      <c r="L126" s="8" t="str">
        <f t="shared" si="28"/>
        <v>,</v>
      </c>
      <c r="M126" s="8" t="str">
        <f t="shared" si="29"/>
        <v/>
      </c>
      <c r="N126" s="8" t="str">
        <f t="shared" si="30"/>
        <v/>
      </c>
      <c r="O126" s="8" t="str">
        <f t="shared" si="31"/>
        <v/>
      </c>
      <c r="P126" s="8" t="str">
        <f t="shared" si="32"/>
        <v>"KEN": {"floods": "The percentage of people exposed is calculated by the population living in the flood extent area within the districts currently triggered. The number of people and the flood extent are derived from the below sources.&lt;br/&gt;&lt;br/&gt;Source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2016.&lt;/a&gt;&lt;br/&gt;&lt;br/&gt;Source (Flood Extent): The flood extent maps compare six global flood hazard models and one local model. These models are CaMa-UT [Yamazaki D 2011], GLOFRIS [Winsemius H 2013], ECMWF [Pappenberge 2012], JRC [Dottori 2016], SSBN [Sampson 2015], CIMA-UNEP [UNISDR 2015] and local model ATKINS[2012]."},</v>
      </c>
    </row>
    <row r="127" spans="1:16" ht="86.4" x14ac:dyDescent="0.55000000000000004">
      <c r="A127" s="4" t="s">
        <v>83</v>
      </c>
      <c r="B127" s="4" t="s">
        <v>7</v>
      </c>
      <c r="C127" s="4" t="s">
        <v>117</v>
      </c>
      <c r="D127" s="4" t="s">
        <v>105</v>
      </c>
      <c r="E127" s="3" t="s">
        <v>225</v>
      </c>
      <c r="F127" s="9" t="str">
        <f t="shared" si="22"/>
        <v/>
      </c>
      <c r="G127" s="8" t="str">
        <f t="shared" si="23"/>
        <v/>
      </c>
      <c r="H127" s="8" t="str">
        <f t="shared" si="24"/>
        <v/>
      </c>
      <c r="I127" s="13" t="str">
        <f t="shared" si="25"/>
        <v>"MWI": {</v>
      </c>
      <c r="J127" s="8" t="str">
        <f t="shared" si="26"/>
        <v>"floods": "The percentage of people exposed is calculated by the population living in the flood extent area within the districts currently triggered. The number of people and the flood extent are derived from the below sources.&lt;br/&gt;&lt;br/&gt;Source (Population Data): &lt;a href='https://apps.worldpop.org/peanutButter'&gt;peanutButter: An R package to produce rapid-response gridded population estimates from building footprints, version 1.0.0 version 1.0.0. Accessed 15-08-2022. WorldPop, University of Southampton. 2021.&lt;/a&gt;&lt;br/&gt;&lt;br/&gt;Source (Flood Extent): &lt;a href='https://data.jrc.ec.europa.eu/dataset/jrc-floods-floodmapgl_rp10y-tif'&gt;Flood hazard map of the World - 10-year return period. European Commission, Joint Research Centre (JRC). 2016.&lt;/a&gt;"</v>
      </c>
      <c r="K127" s="14" t="str">
        <f t="shared" si="27"/>
        <v>}</v>
      </c>
      <c r="L127" s="8" t="str">
        <f t="shared" si="28"/>
        <v>,</v>
      </c>
      <c r="M127" s="8" t="str">
        <f t="shared" si="29"/>
        <v/>
      </c>
      <c r="N127" s="8" t="str">
        <f t="shared" si="30"/>
        <v/>
      </c>
      <c r="O127" s="8" t="str">
        <f t="shared" si="31"/>
        <v/>
      </c>
      <c r="P127" s="8" t="str">
        <f t="shared" si="32"/>
        <v>"MWI": {"floods": "The percentage of people exposed is calculated by the population living in the flood extent area within the districts currently triggered. The number of people and the flood extent are derived from the below sources.&lt;br/&gt;&lt;br/&gt;Source (Population Data): &lt;a href='https://apps.worldpop.org/peanutButter'&gt;peanutButter: An R package to produce rapid-response gridded population estimates from building footprints, version 1.0.0 version 1.0.0. Accessed 15-08-2022. WorldPop, University of Southampton. 2021.&lt;/a&gt;&lt;br/&gt;&lt;br/&gt;Source (Flood Extent): &lt;a href='https://data.jrc.ec.europa.eu/dataset/jrc-floods-floodmapgl_rp10y-tif'&gt;Flood hazard map of the World - 10-year return period. European Commission, Joint Research Centre (JRC). 2016.&lt;/a&gt;"},</v>
      </c>
    </row>
    <row r="128" spans="1:16" ht="187.2" x14ac:dyDescent="0.55000000000000004">
      <c r="A128" s="4" t="s">
        <v>83</v>
      </c>
      <c r="B128" s="4" t="s">
        <v>7</v>
      </c>
      <c r="C128" s="4" t="s">
        <v>14</v>
      </c>
      <c r="D128" s="4" t="s">
        <v>105</v>
      </c>
      <c r="E128" s="3" t="s">
        <v>226</v>
      </c>
      <c r="F128" s="9" t="str">
        <f t="shared" si="22"/>
        <v/>
      </c>
      <c r="G128" s="8" t="str">
        <f t="shared" si="23"/>
        <v/>
      </c>
      <c r="H128" s="8" t="str">
        <f t="shared" si="24"/>
        <v/>
      </c>
      <c r="I128" s="13" t="str">
        <f t="shared" si="25"/>
        <v>"PHL": {</v>
      </c>
      <c r="J128" s="8" t="str">
        <f t="shared" si="26"/>
        <v>"floods": "The percentage of people exposed is calculated by the population living in the flood extent area within the manucipality currently triggered. The number of people and the flood extent are derived from the below sources.&lt;br/&gt;&lt;br/&gt;Source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2016.&lt;/a&gt;&lt;br/&gt;&lt;br/&gt;Source (Flood Extent): &lt;a href='https://noah.up.edu.ph'&gt;The flood extent maps are generated by the National Operational Assesment of Hazards (NOAH) project.&lt;/a&gt;&lt;br/&gt;&lt;br/&gt;The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v>
      </c>
      <c r="K128" s="14" t="str">
        <f t="shared" si="27"/>
        <v>}</v>
      </c>
      <c r="L128" s="8" t="str">
        <f t="shared" si="28"/>
        <v>,</v>
      </c>
      <c r="M128" s="8" t="str">
        <f t="shared" si="29"/>
        <v/>
      </c>
      <c r="N128" s="8" t="str">
        <f t="shared" si="30"/>
        <v/>
      </c>
      <c r="O128" s="8" t="str">
        <f t="shared" si="31"/>
        <v/>
      </c>
      <c r="P128" s="8" t="str">
        <f t="shared" si="32"/>
        <v>"PHL": {"floods": "The percentage of people exposed is calculated by the population living in the flood extent area within the manucipality currently triggered. The number of people and the flood extent are derived from the below sources.&lt;br/&gt;&lt;br/&gt;Source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2016.&lt;/a&gt;&lt;br/&gt;&lt;br/&gt;Source (Flood Extent): &lt;a href='https://noah.up.edu.ph'&gt;The flood extent maps are generated by the National Operational Assesment of Hazards (NOAH) project.&lt;/a&gt;&lt;br/&gt;&lt;br/&gt;The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v>
      </c>
    </row>
    <row r="129" spans="1:16" ht="129.6" x14ac:dyDescent="0.55000000000000004">
      <c r="A129" s="4" t="s">
        <v>83</v>
      </c>
      <c r="B129" s="4" t="s">
        <v>7</v>
      </c>
      <c r="C129" s="4" t="s">
        <v>123</v>
      </c>
      <c r="D129" s="4" t="s">
        <v>105</v>
      </c>
      <c r="E129" s="3" t="s">
        <v>227</v>
      </c>
      <c r="F129" s="9" t="str">
        <f t="shared" si="22"/>
        <v/>
      </c>
      <c r="G129" s="8" t="str">
        <f t="shared" si="23"/>
        <v/>
      </c>
      <c r="H129" s="8" t="str">
        <f t="shared" si="24"/>
        <v/>
      </c>
      <c r="I129" s="13" t="str">
        <f t="shared" si="25"/>
        <v>"SSD": {</v>
      </c>
      <c r="J129" s="8" t="str">
        <f t="shared" si="26"/>
        <v>"floods": "This layer shows the exposed population by percentage in the triggered areas, It is visualised in shades of purple that are represented in the legend on the bottom left corner of the map when the layer is selected. The percentage of people exposed is the proportion of the exposed population  In the triggered area out of the total population of the triggered area.&lt;br/&gt;&lt;br/&gt;Source (Population Data): &lt;a href='www.worldpop.org'&gt;WorldPop&lt;/a&gt; (School of Geography and Environmental Science, University of Southampton; Department of Geography and Geosciences, University of Louisville; Departement de Geographie, Universite de Namur) and Center for International Earth Science Information Network (CIESIN), Columbia University (2018).&lt;br/&gt;&lt;br/&gt;Source (Flood Extent): The flood extent maps compare six global flood hazard models and one local model. These models are CaMa-UT [Yamazaki D 2011], GLOFRIS [Winsemius H 2013], ECMWF [Pappenberge 2012], JRC [Dottori 2016], SSBN [Sampson 2015], CIMA-UNEP [UNISDR 2015] and local model ATKINS[2012]."</v>
      </c>
      <c r="K129" s="14" t="str">
        <f t="shared" si="27"/>
        <v>}</v>
      </c>
      <c r="L129" s="8" t="str">
        <f t="shared" si="28"/>
        <v>,</v>
      </c>
      <c r="M129" s="8" t="str">
        <f t="shared" si="29"/>
        <v/>
      </c>
      <c r="N129" s="8" t="str">
        <f t="shared" si="30"/>
        <v/>
      </c>
      <c r="O129" s="8" t="str">
        <f t="shared" si="31"/>
        <v/>
      </c>
      <c r="P129" s="8" t="str">
        <f t="shared" si="32"/>
        <v>"SSD": {"floods": "This layer shows the exposed population by percentage in the triggered areas, It is visualised in shades of purple that are represented in the legend on the bottom left corner of the map when the layer is selected. The percentage of people exposed is the proportion of the exposed population  In the triggered area out of the total population of the triggered area.&lt;br/&gt;&lt;br/&gt;Source (Population Data): &lt;a href='www.worldpop.org'&gt;WorldPop&lt;/a&gt; (School of Geography and Environmental Science, University of Southampton; Department of Geography and Geosciences, University of Louisville; Departement de Geographie, Universite de Namur) and Center for International Earth Science Information Network (CIESIN), Columbia University (2018).&lt;br/&gt;&lt;br/&gt;Source (Flood Extent): The flood extent maps compare six global flood hazard models and one local model. These models are CaMa-UT [Yamazaki D 2011], GLOFRIS [Winsemius H 2013], ECMWF [Pappenberge 2012], JRC [Dottori 2016], SSBN [Sampson 2015], CIMA-UNEP [UNISDR 2015] and local model ATKINS[2012]."},</v>
      </c>
    </row>
    <row r="130" spans="1:16" ht="115.2" x14ac:dyDescent="0.55000000000000004">
      <c r="A130" s="4" t="s">
        <v>83</v>
      </c>
      <c r="B130" s="4" t="s">
        <v>7</v>
      </c>
      <c r="C130" s="4" t="s">
        <v>5</v>
      </c>
      <c r="D130" s="4" t="s">
        <v>105</v>
      </c>
      <c r="E130" s="3" t="s">
        <v>223</v>
      </c>
      <c r="F130" s="9" t="str">
        <f t="shared" si="22"/>
        <v/>
      </c>
      <c r="G130" s="8" t="str">
        <f t="shared" si="23"/>
        <v/>
      </c>
      <c r="H130" s="8" t="str">
        <f t="shared" si="24"/>
        <v/>
      </c>
      <c r="I130" s="13" t="str">
        <f t="shared" si="25"/>
        <v>"UGA": {</v>
      </c>
      <c r="J130" s="8" t="str">
        <f t="shared" si="26"/>
        <v>"floods": "Percentage of people exposed is calculated by the population living in the flood extent area within the districts currently triggered. The number of people and the flood extent are derived from the below sources.&lt;br/&gt;&lt;br/&gt;Source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2016.&lt;/a&gt;&lt;br/&gt;&lt;br/&gt;Source (Flood Extent): The flood extent maps compare six global flood hazard models and one local model. These models are CaMa-UT [Yamazaki D 2011], GLOFRIS [Winsemius H 2013], ECMWF [Pappenberge 2012], JRC [Dottori 2016], SSBN [Sampson 2015], CIMA-UNEP [UNISDR 2015] and local model ATKINS[2012]."</v>
      </c>
      <c r="K130" s="14" t="str">
        <f t="shared" si="27"/>
        <v>}</v>
      </c>
      <c r="L130" s="8" t="str">
        <f t="shared" si="28"/>
        <v>,</v>
      </c>
      <c r="M130" s="8" t="str">
        <f t="shared" si="29"/>
        <v/>
      </c>
      <c r="N130" s="8" t="str">
        <f t="shared" si="30"/>
        <v/>
      </c>
      <c r="O130" s="8" t="str">
        <f t="shared" si="31"/>
        <v/>
      </c>
      <c r="P130" s="8" t="str">
        <f t="shared" si="32"/>
        <v>"UGA": {"floods": "Percentage of people exposed is calculated by the population living in the flood extent area within the districts currently triggered. The number of people and the flood extent are derived from the below sources.&lt;br/&gt;&lt;br/&gt;Source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2016.&lt;/a&gt;&lt;br/&gt;&lt;br/&gt;Source (Flood Extent): The flood extent maps compare six global flood hazard models and one local model. These models are CaMa-UT [Yamazaki D 2011], GLOFRIS [Winsemius H 2013], ECMWF [Pappenberge 2012], JRC [Dottori 2016], SSBN [Sampson 2015], CIMA-UNEP [UNISDR 2015] and local model ATKINS[2012]."},</v>
      </c>
    </row>
    <row r="131" spans="1:16" ht="115.2" x14ac:dyDescent="0.55000000000000004">
      <c r="A131" s="4" t="s">
        <v>83</v>
      </c>
      <c r="B131" s="4" t="s">
        <v>7</v>
      </c>
      <c r="C131" s="4" t="s">
        <v>24</v>
      </c>
      <c r="D131" s="4" t="s">
        <v>105</v>
      </c>
      <c r="E131" s="3" t="s">
        <v>223</v>
      </c>
      <c r="F131" s="9" t="str">
        <f t="shared" ref="F131:F194" si="33">IF(A130="section","{","")</f>
        <v/>
      </c>
      <c r="G131" s="8" t="str">
        <f t="shared" ref="G131:G194" si="34">IF(A131=A130,"",""""&amp;A131&amp;""": {")</f>
        <v/>
      </c>
      <c r="H131" s="8" t="str">
        <f t="shared" ref="H131:H194" si="35">IF(B131=B130,"",""""&amp;B131&amp;""": {")</f>
        <v/>
      </c>
      <c r="I131" s="13" t="str">
        <f t="shared" ref="I131:I194" si="36">IF(AND(B131=B130,C131=C130),"",""""&amp;C131&amp;""": {")</f>
        <v>"ZMB": {</v>
      </c>
      <c r="J131" s="8" t="str">
        <f t="shared" ref="J131:J194" si="37">""""&amp;D131&amp;""": """&amp;SUBSTITUTE(E131,"""","'")&amp;""""</f>
        <v>"floods": "Percentage of people exposed is calculated by the population living in the flood extent area within the districts currently triggered. The number of people and the flood extent are derived from the below sources.&lt;br/&gt;&lt;br/&gt;Source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2016.&lt;/a&gt;&lt;br/&gt;&lt;br/&gt;Source (Flood Extent): The flood extent maps compare six global flood hazard models and one local model. These models are CaMa-UT [Yamazaki D 2011], GLOFRIS [Winsemius H 2013], ECMWF [Pappenberge 2012], JRC [Dottori 2016], SSBN [Sampson 2015], CIMA-UNEP [UNISDR 2015] and local model ATKINS[2012]."</v>
      </c>
      <c r="K131" s="14" t="str">
        <f t="shared" ref="K131:K194" si="38">IF(AND(B132=B131,C132=C131),",","}")</f>
        <v>}</v>
      </c>
      <c r="L131" s="8" t="str">
        <f t="shared" ref="L131:L194" si="39">IF(NOT(B131=B132),"}",IF(C131=C132,"",","))</f>
        <v>}</v>
      </c>
      <c r="M131" s="8" t="str">
        <f t="shared" ref="M131:M194" si="40">IF(B131=B132,"",IF(A131=A132,",",""))</f>
        <v>,</v>
      </c>
      <c r="N131" s="8" t="str">
        <f t="shared" ref="N131:N194" si="41">IF(A132=A131,"",IF(A132="","}","},"))</f>
        <v/>
      </c>
      <c r="O131" s="8" t="str">
        <f t="shared" ref="O131:O194" si="42">IF(A132="","}","")</f>
        <v/>
      </c>
      <c r="P131" s="8" t="str">
        <f t="shared" ref="P131:P194" si="43">IF(A131="","",F131&amp;G131&amp;H131&amp;I131&amp;J131&amp;K131&amp;L131&amp;M131&amp;N131&amp;O131)</f>
        <v>"ZMB": {"floods": "Percentage of people exposed is calculated by the population living in the flood extent area within the districts currently triggered. The number of people and the flood extent are derived from the below sources.&lt;br/&gt;&lt;br/&gt;Source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2016.&lt;/a&gt;&lt;br/&gt;&lt;br/&gt;Source (Flood Extent): The flood extent maps compare six global flood hazard models and one local model. These models are CaMa-UT [Yamazaki D 2011], GLOFRIS [Winsemius H 2013], ECMWF [Pappenberge 2012], JRC [Dottori 2016], SSBN [Sampson 2015], CIMA-UNEP [UNISDR 2015] and local model ATKINS[2012]."}},</v>
      </c>
    </row>
    <row r="132" spans="1:16" ht="43.2" x14ac:dyDescent="0.55000000000000004">
      <c r="A132" s="4" t="s">
        <v>83</v>
      </c>
      <c r="B132" s="4" t="s">
        <v>11</v>
      </c>
      <c r="C132" s="4" t="s">
        <v>5</v>
      </c>
      <c r="D132" s="4" t="s">
        <v>105</v>
      </c>
      <c r="E132" s="3" t="s">
        <v>228</v>
      </c>
      <c r="F132" s="9" t="str">
        <f t="shared" si="33"/>
        <v/>
      </c>
      <c r="G132" s="8" t="str">
        <f t="shared" si="34"/>
        <v/>
      </c>
      <c r="H132" s="8" t="str">
        <f t="shared" si="35"/>
        <v>"population_over65": {</v>
      </c>
      <c r="I132" s="13" t="str">
        <f t="shared" si="36"/>
        <v>"UGA": {</v>
      </c>
      <c r="J132" s="8" t="str">
        <f t="shared" si="37"/>
        <v>"floods": "Percentage of people over 65 years old.&lt;br/&gt;&lt;br/&gt;Source (Population Data): &lt;a href='https://unstats.un.org/unsd/demographic/sources/census/wphc/Uganda/UGA-2016-05-23.pdf'&gt;National Population and Housing Census 2014&lt;/a&gt;"</v>
      </c>
      <c r="K132" s="14" t="str">
        <f t="shared" si="38"/>
        <v>}</v>
      </c>
      <c r="L132" s="8" t="str">
        <f t="shared" si="39"/>
        <v>}</v>
      </c>
      <c r="M132" s="8" t="str">
        <f t="shared" si="40"/>
        <v>,</v>
      </c>
      <c r="N132" s="8" t="str">
        <f t="shared" si="41"/>
        <v/>
      </c>
      <c r="O132" s="8" t="str">
        <f t="shared" si="42"/>
        <v/>
      </c>
      <c r="P132" s="8" t="str">
        <f t="shared" si="43"/>
        <v>"population_over65": {"UGA": {"floods": "Percentage of people over 65 years old.&lt;br/&gt;&lt;br/&gt;Source (Population Data): &lt;a href='https://unstats.un.org/unsd/demographic/sources/census/wphc/Uganda/UGA-2016-05-23.pdf'&gt;National Population and Housing Census 2014&lt;/a&gt;"}},</v>
      </c>
    </row>
    <row r="133" spans="1:16" ht="43.2" x14ac:dyDescent="0.55000000000000004">
      <c r="A133" s="4" t="s">
        <v>83</v>
      </c>
      <c r="B133" s="4" t="s">
        <v>20</v>
      </c>
      <c r="C133" s="4" t="s">
        <v>15</v>
      </c>
      <c r="D133" s="4" t="s">
        <v>106</v>
      </c>
      <c r="E133" s="3" t="s">
        <v>229</v>
      </c>
      <c r="F133" s="9" t="str">
        <f t="shared" si="33"/>
        <v/>
      </c>
      <c r="G133" s="8" t="str">
        <f t="shared" si="34"/>
        <v/>
      </c>
      <c r="H133" s="8" t="str">
        <f t="shared" si="35"/>
        <v>"population_u5": {</v>
      </c>
      <c r="I133" s="13" t="str">
        <f t="shared" si="36"/>
        <v>"ETH": {</v>
      </c>
      <c r="J133" s="8" t="str">
        <f t="shared" si="37"/>
        <v>"drought": "Under age: vulnerable population group Ethiopia: High Resolution Population Density Maps + Demographic Estimates.&lt;br/&gt;&lt;br/&gt;Source (Population Data): &lt;a href='https://data.humdata.org/dataset/ethiopia-high-resolution-population-density-maps-demographic-estimates'&gt;Ethiopia: High Resolution Population Density Maps + Demographic Estimates&lt;/a&gt;"</v>
      </c>
      <c r="K133" s="14" t="str">
        <f t="shared" si="38"/>
        <v>,</v>
      </c>
      <c r="L133" s="8" t="str">
        <f t="shared" si="39"/>
        <v/>
      </c>
      <c r="M133" s="8" t="str">
        <f t="shared" si="40"/>
        <v/>
      </c>
      <c r="N133" s="8" t="str">
        <f t="shared" si="41"/>
        <v/>
      </c>
      <c r="O133" s="8" t="str">
        <f t="shared" si="42"/>
        <v/>
      </c>
      <c r="P133" s="8" t="str">
        <f t="shared" si="43"/>
        <v>"population_u5": {"ETH": {"drought": "Under age: vulnerable population group Ethiopia: High Resolution Population Density Maps + Demographic Estimates.&lt;br/&gt;&lt;br/&gt;Source (Population Data): &lt;a href='https://data.humdata.org/dataset/ethiopia-high-resolution-population-density-maps-demographic-estimates'&gt;Ethiopia: High Resolution Population Density Maps + Demographic Estimates&lt;/a&gt;",</v>
      </c>
    </row>
    <row r="134" spans="1:16" ht="43.2" x14ac:dyDescent="0.55000000000000004">
      <c r="A134" s="4" t="s">
        <v>83</v>
      </c>
      <c r="B134" s="4" t="s">
        <v>20</v>
      </c>
      <c r="C134" s="4" t="s">
        <v>15</v>
      </c>
      <c r="D134" s="4" t="s">
        <v>105</v>
      </c>
      <c r="E134" s="3" t="s">
        <v>229</v>
      </c>
      <c r="F134" s="9" t="str">
        <f t="shared" si="33"/>
        <v/>
      </c>
      <c r="G134" s="8" t="str">
        <f t="shared" si="34"/>
        <v/>
      </c>
      <c r="H134" s="8" t="str">
        <f t="shared" si="35"/>
        <v/>
      </c>
      <c r="I134" s="13" t="str">
        <f t="shared" si="36"/>
        <v/>
      </c>
      <c r="J134" s="8" t="str">
        <f t="shared" si="37"/>
        <v>"floods": "Under age: vulnerable population group Ethiopia: High Resolution Population Density Maps + Demographic Estimates.&lt;br/&gt;&lt;br/&gt;Source (Population Data): &lt;a href='https://data.humdata.org/dataset/ethiopia-high-resolution-population-density-maps-demographic-estimates'&gt;Ethiopia: High Resolution Population Density Maps + Demographic Estimates&lt;/a&gt;"</v>
      </c>
      <c r="K134" s="14" t="str">
        <f t="shared" si="38"/>
        <v>,</v>
      </c>
      <c r="L134" s="8" t="str">
        <f t="shared" si="39"/>
        <v/>
      </c>
      <c r="M134" s="8" t="str">
        <f t="shared" si="40"/>
        <v/>
      </c>
      <c r="N134" s="8" t="str">
        <f t="shared" si="41"/>
        <v/>
      </c>
      <c r="O134" s="8" t="str">
        <f t="shared" si="42"/>
        <v/>
      </c>
      <c r="P134" s="8" t="str">
        <f t="shared" si="43"/>
        <v>"floods": "Under age: vulnerable population group Ethiopia: High Resolution Population Density Maps + Demographic Estimates.&lt;br/&gt;&lt;br/&gt;Source (Population Data): &lt;a href='https://data.humdata.org/dataset/ethiopia-high-resolution-population-density-maps-demographic-estimates'&gt;Ethiopia: High Resolution Population Density Maps + Demographic Estimates&lt;/a&gt;",</v>
      </c>
    </row>
    <row r="135" spans="1:16" ht="43.2" x14ac:dyDescent="0.55000000000000004">
      <c r="A135" s="4" t="s">
        <v>83</v>
      </c>
      <c r="B135" s="4" t="s">
        <v>20</v>
      </c>
      <c r="C135" s="4" t="s">
        <v>15</v>
      </c>
      <c r="D135" s="4" t="s">
        <v>108</v>
      </c>
      <c r="E135" s="3" t="s">
        <v>229</v>
      </c>
      <c r="F135" s="9" t="str">
        <f t="shared" si="33"/>
        <v/>
      </c>
      <c r="G135" s="8" t="str">
        <f t="shared" si="34"/>
        <v/>
      </c>
      <c r="H135" s="8" t="str">
        <f t="shared" si="35"/>
        <v/>
      </c>
      <c r="I135" s="13" t="str">
        <f t="shared" si="36"/>
        <v/>
      </c>
      <c r="J135" s="8" t="str">
        <f t="shared" si="37"/>
        <v>"malaria": "Under age: vulnerable population group Ethiopia: High Resolution Population Density Maps + Demographic Estimates.&lt;br/&gt;&lt;br/&gt;Source (Population Data): &lt;a href='https://data.humdata.org/dataset/ethiopia-high-resolution-population-density-maps-demographic-estimates'&gt;Ethiopia: High Resolution Population Density Maps + Demographic Estimates&lt;/a&gt;"</v>
      </c>
      <c r="K135" s="14" t="str">
        <f t="shared" si="38"/>
        <v>}</v>
      </c>
      <c r="L135" s="8" t="str">
        <f t="shared" si="39"/>
        <v>}</v>
      </c>
      <c r="M135" s="8" t="str">
        <f t="shared" si="40"/>
        <v>,</v>
      </c>
      <c r="N135" s="8" t="str">
        <f t="shared" si="41"/>
        <v/>
      </c>
      <c r="O135" s="8" t="str">
        <f t="shared" si="42"/>
        <v/>
      </c>
      <c r="P135" s="8" t="str">
        <f t="shared" si="43"/>
        <v>"malaria": "Under age: vulnerable population group Ethiopia: High Resolution Population Density Maps + Demographic Estimates.&lt;br/&gt;&lt;br/&gt;Source (Population Data): &lt;a href='https://data.humdata.org/dataset/ethiopia-high-resolution-population-density-maps-demographic-estimates'&gt;Ethiopia: High Resolution Population Density Maps + Demographic Estimates&lt;/a&gt;"}},</v>
      </c>
    </row>
    <row r="136" spans="1:16" ht="43.2" x14ac:dyDescent="0.55000000000000004">
      <c r="A136" s="4" t="s">
        <v>83</v>
      </c>
      <c r="B136" s="4" t="s">
        <v>10</v>
      </c>
      <c r="C136" s="4" t="s">
        <v>5</v>
      </c>
      <c r="D136" s="4" t="s">
        <v>105</v>
      </c>
      <c r="E136" s="3" t="s">
        <v>230</v>
      </c>
      <c r="F136" s="9" t="str">
        <f t="shared" si="33"/>
        <v/>
      </c>
      <c r="G136" s="8" t="str">
        <f t="shared" si="34"/>
        <v/>
      </c>
      <c r="H136" s="8" t="str">
        <f t="shared" si="35"/>
        <v>"population_u8": {</v>
      </c>
      <c r="I136" s="13" t="str">
        <f t="shared" si="36"/>
        <v>"UGA": {</v>
      </c>
      <c r="J136" s="8" t="str">
        <f t="shared" si="37"/>
        <v>"floods": "Percentage of people under 8 years old.&lt;br/&gt;&lt;br/&gt;Source (Population Data): &lt;a href='https://unstats.un.org/unsd/demographic/sources/census/wphc/Uganda/UGA-2016-05-23.pdf'&gt;National Population and Housing Census 2014&lt;/a&gt;"</v>
      </c>
      <c r="K136" s="14" t="str">
        <f t="shared" si="38"/>
        <v>}</v>
      </c>
      <c r="L136" s="8" t="str">
        <f t="shared" si="39"/>
        <v>}</v>
      </c>
      <c r="M136" s="8" t="str">
        <f t="shared" si="40"/>
        <v>,</v>
      </c>
      <c r="N136" s="8" t="str">
        <f t="shared" si="41"/>
        <v/>
      </c>
      <c r="O136" s="8" t="str">
        <f t="shared" si="42"/>
        <v/>
      </c>
      <c r="P136" s="8" t="str">
        <f t="shared" si="43"/>
        <v>"population_u8": {"UGA": {"floods": "Percentage of people under 8 years old.&lt;br/&gt;&lt;br/&gt;Source (Population Data): &lt;a href='https://unstats.un.org/unsd/demographic/sources/census/wphc/Uganda/UGA-2016-05-23.pdf'&gt;National Population and Housing Census 2014&lt;/a&gt;"}},</v>
      </c>
    </row>
    <row r="137" spans="1:16" ht="57.6" x14ac:dyDescent="0.55000000000000004">
      <c r="A137" s="4" t="s">
        <v>83</v>
      </c>
      <c r="B137" s="4" t="s">
        <v>8</v>
      </c>
      <c r="C137" s="4" t="s">
        <v>15</v>
      </c>
      <c r="D137" s="4" t="s">
        <v>106</v>
      </c>
      <c r="E137" s="3" t="s">
        <v>231</v>
      </c>
      <c r="F137" s="9" t="str">
        <f t="shared" si="33"/>
        <v/>
      </c>
      <c r="G137" s="8" t="str">
        <f t="shared" si="34"/>
        <v/>
      </c>
      <c r="H137" s="8" t="str">
        <f t="shared" si="35"/>
        <v>"populationTotal": {</v>
      </c>
      <c r="I137" s="13" t="str">
        <f t="shared" si="36"/>
        <v>"ETH": {</v>
      </c>
      <c r="J137" s="8" t="str">
        <f t="shared" si="37"/>
        <v>"drought": "Population data is aggregated per administrative area.&lt;br/&gt;&lt;br/&gt;Source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v>
      </c>
      <c r="K137" s="14" t="str">
        <f t="shared" si="38"/>
        <v>,</v>
      </c>
      <c r="L137" s="8" t="str">
        <f t="shared" si="39"/>
        <v/>
      </c>
      <c r="M137" s="8" t="str">
        <f t="shared" si="40"/>
        <v/>
      </c>
      <c r="N137" s="8" t="str">
        <f t="shared" si="41"/>
        <v/>
      </c>
      <c r="O137" s="8" t="str">
        <f t="shared" si="42"/>
        <v/>
      </c>
      <c r="P137" s="8" t="str">
        <f t="shared" si="43"/>
        <v>"populationTotal": {"ETH": {"drought": "Population data is aggregated per administrative area.&lt;br/&gt;&lt;br/&gt;Source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v>
      </c>
    </row>
    <row r="138" spans="1:16" ht="57.6" x14ac:dyDescent="0.55000000000000004">
      <c r="A138" s="4" t="s">
        <v>83</v>
      </c>
      <c r="B138" s="4" t="s">
        <v>8</v>
      </c>
      <c r="C138" s="4" t="s">
        <v>15</v>
      </c>
      <c r="D138" s="4" t="s">
        <v>105</v>
      </c>
      <c r="E138" s="3" t="s">
        <v>231</v>
      </c>
      <c r="F138" s="9" t="str">
        <f t="shared" si="33"/>
        <v/>
      </c>
      <c r="G138" s="8" t="str">
        <f t="shared" si="34"/>
        <v/>
      </c>
      <c r="H138" s="8" t="str">
        <f t="shared" si="35"/>
        <v/>
      </c>
      <c r="I138" s="13" t="str">
        <f t="shared" si="36"/>
        <v/>
      </c>
      <c r="J138" s="8" t="str">
        <f t="shared" si="37"/>
        <v>"floods": "Population data is aggregated per administrative area.&lt;br/&gt;&lt;br/&gt;Source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v>
      </c>
      <c r="K138" s="14" t="str">
        <f t="shared" si="38"/>
        <v>,</v>
      </c>
      <c r="L138" s="8" t="str">
        <f t="shared" si="39"/>
        <v/>
      </c>
      <c r="M138" s="8" t="str">
        <f t="shared" si="40"/>
        <v/>
      </c>
      <c r="N138" s="8" t="str">
        <f t="shared" si="41"/>
        <v/>
      </c>
      <c r="O138" s="8" t="str">
        <f t="shared" si="42"/>
        <v/>
      </c>
      <c r="P138" s="8" t="str">
        <f t="shared" si="43"/>
        <v>"floods": "Population data is aggregated per administrative area.&lt;br/&gt;&lt;br/&gt;Source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v>
      </c>
    </row>
    <row r="139" spans="1:16" ht="57.6" x14ac:dyDescent="0.55000000000000004">
      <c r="A139" s="4" t="s">
        <v>83</v>
      </c>
      <c r="B139" s="4" t="s">
        <v>8</v>
      </c>
      <c r="C139" s="4" t="s">
        <v>15</v>
      </c>
      <c r="D139" s="4" t="s">
        <v>108</v>
      </c>
      <c r="E139" s="3" t="s">
        <v>231</v>
      </c>
      <c r="F139" s="9" t="str">
        <f t="shared" si="33"/>
        <v/>
      </c>
      <c r="G139" s="8" t="str">
        <f t="shared" si="34"/>
        <v/>
      </c>
      <c r="H139" s="8" t="str">
        <f t="shared" si="35"/>
        <v/>
      </c>
      <c r="I139" s="13" t="str">
        <f t="shared" si="36"/>
        <v/>
      </c>
      <c r="J139" s="8" t="str">
        <f t="shared" si="37"/>
        <v>"malaria": "Population data is aggregated per administrative area.&lt;br/&gt;&lt;br/&gt;Source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v>
      </c>
      <c r="K139" s="14" t="str">
        <f t="shared" si="38"/>
        <v>}</v>
      </c>
      <c r="L139" s="8" t="str">
        <f t="shared" si="39"/>
        <v>,</v>
      </c>
      <c r="M139" s="8" t="str">
        <f t="shared" si="40"/>
        <v/>
      </c>
      <c r="N139" s="8" t="str">
        <f t="shared" si="41"/>
        <v/>
      </c>
      <c r="O139" s="8" t="str">
        <f t="shared" si="42"/>
        <v/>
      </c>
      <c r="P139" s="8" t="str">
        <f t="shared" si="43"/>
        <v>"malaria": "Population data is aggregated per administrative area.&lt;br/&gt;&lt;br/&gt;Source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v>
      </c>
    </row>
    <row r="140" spans="1:16" ht="57.6" x14ac:dyDescent="0.55000000000000004">
      <c r="A140" s="4" t="s">
        <v>83</v>
      </c>
      <c r="B140" s="4" t="s">
        <v>8</v>
      </c>
      <c r="C140" s="4" t="s">
        <v>23</v>
      </c>
      <c r="D140" s="4" t="s">
        <v>106</v>
      </c>
      <c r="E140" s="3" t="s">
        <v>232</v>
      </c>
      <c r="F140" s="9" t="str">
        <f t="shared" si="33"/>
        <v/>
      </c>
      <c r="G140" s="8" t="str">
        <f t="shared" si="34"/>
        <v/>
      </c>
      <c r="H140" s="8" t="str">
        <f t="shared" si="35"/>
        <v/>
      </c>
      <c r="I140" s="13" t="str">
        <f t="shared" si="36"/>
        <v>"KEN": {</v>
      </c>
      <c r="J140" s="8" t="str">
        <f t="shared" si="37"/>
        <v>"drought": "Population data aggregated per administrative area.&lt;br/&gt;&lt;br/&gt;Source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2016.&lt;/a&gt;&lt;/p&gt;"</v>
      </c>
      <c r="K140" s="14" t="str">
        <f t="shared" si="38"/>
        <v>,</v>
      </c>
      <c r="L140" s="8" t="str">
        <f t="shared" si="39"/>
        <v/>
      </c>
      <c r="M140" s="8" t="str">
        <f t="shared" si="40"/>
        <v/>
      </c>
      <c r="N140" s="8" t="str">
        <f t="shared" si="41"/>
        <v/>
      </c>
      <c r="O140" s="8" t="str">
        <f t="shared" si="42"/>
        <v/>
      </c>
      <c r="P140" s="8" t="str">
        <f t="shared" si="43"/>
        <v>"KEN": {"drought": "Population data aggregated per administrative area.&lt;br/&gt;&lt;br/&gt;Source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2016.&lt;/a&gt;&lt;/p&gt;",</v>
      </c>
    </row>
    <row r="141" spans="1:16" ht="57.6" x14ac:dyDescent="0.55000000000000004">
      <c r="A141" s="4" t="s">
        <v>83</v>
      </c>
      <c r="B141" s="4" t="s">
        <v>8</v>
      </c>
      <c r="C141" s="4" t="s">
        <v>23</v>
      </c>
      <c r="D141" s="4" t="s">
        <v>105</v>
      </c>
      <c r="E141" s="3" t="s">
        <v>232</v>
      </c>
      <c r="F141" s="9" t="str">
        <f t="shared" si="33"/>
        <v/>
      </c>
      <c r="G141" s="8" t="str">
        <f t="shared" si="34"/>
        <v/>
      </c>
      <c r="H141" s="8" t="str">
        <f t="shared" si="35"/>
        <v/>
      </c>
      <c r="I141" s="13" t="str">
        <f t="shared" si="36"/>
        <v/>
      </c>
      <c r="J141" s="8" t="str">
        <f t="shared" si="37"/>
        <v>"floods": "Population data aggregated per administrative area.&lt;br/&gt;&lt;br/&gt;Source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2016.&lt;/a&gt;&lt;/p&gt;"</v>
      </c>
      <c r="K141" s="14" t="str">
        <f t="shared" si="38"/>
        <v>}</v>
      </c>
      <c r="L141" s="8" t="str">
        <f t="shared" si="39"/>
        <v>,</v>
      </c>
      <c r="M141" s="8" t="str">
        <f t="shared" si="40"/>
        <v/>
      </c>
      <c r="N141" s="8" t="str">
        <f t="shared" si="41"/>
        <v/>
      </c>
      <c r="O141" s="8" t="str">
        <f t="shared" si="42"/>
        <v/>
      </c>
      <c r="P141" s="8" t="str">
        <f t="shared" si="43"/>
        <v>"floods": "Population data aggregated per administrative area.&lt;br/&gt;&lt;br/&gt;Source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2016.&lt;/a&gt;&lt;/p&gt;"},</v>
      </c>
    </row>
    <row r="142" spans="1:16" ht="57.6" x14ac:dyDescent="0.55000000000000004">
      <c r="A142" s="4" t="s">
        <v>83</v>
      </c>
      <c r="B142" s="4" t="s">
        <v>8</v>
      </c>
      <c r="C142" s="4" t="s">
        <v>117</v>
      </c>
      <c r="D142" s="4" t="s">
        <v>105</v>
      </c>
      <c r="E142" s="3" t="s">
        <v>233</v>
      </c>
      <c r="F142" s="9" t="str">
        <f t="shared" si="33"/>
        <v/>
      </c>
      <c r="G142" s="8" t="str">
        <f t="shared" si="34"/>
        <v/>
      </c>
      <c r="H142" s="8" t="str">
        <f t="shared" si="35"/>
        <v/>
      </c>
      <c r="I142" s="13" t="str">
        <f t="shared" si="36"/>
        <v>"MWI": {</v>
      </c>
      <c r="J142" s="8" t="str">
        <f t="shared" si="37"/>
        <v>"floods": "Population data aggregated per administrative area.&lt;br/&gt;&lt;br/&gt;Source (Population Data): &lt;a href='https://apps.worldpop.org/peanutButter'&gt;peanutButter: An R package to produce rapid-response gridded population estimates from building footprints, version 1.0.0 version 1.0.0. Accessed 15-08-2022. WorldPop, University of Southampton. 2021.&lt;/a&gt;"</v>
      </c>
      <c r="K142" s="14" t="str">
        <f t="shared" si="38"/>
        <v>}</v>
      </c>
      <c r="L142" s="8" t="str">
        <f t="shared" si="39"/>
        <v>,</v>
      </c>
      <c r="M142" s="8" t="str">
        <f t="shared" si="40"/>
        <v/>
      </c>
      <c r="N142" s="8" t="str">
        <f t="shared" si="41"/>
        <v/>
      </c>
      <c r="O142" s="8" t="str">
        <f t="shared" si="42"/>
        <v/>
      </c>
      <c r="P142" s="8" t="str">
        <f t="shared" si="43"/>
        <v>"MWI": {"floods": "Population data aggregated per administrative area.&lt;br/&gt;&lt;br/&gt;Source (Population Data): &lt;a href='https://apps.worldpop.org/peanutButter'&gt;peanutButter: An R package to produce rapid-response gridded population estimates from building footprints, version 1.0.0 version 1.0.0. Accessed 15-08-2022. WorldPop, University of Southampton. 2021.&lt;/a&gt;"},</v>
      </c>
    </row>
    <row r="143" spans="1:16" ht="57.6" x14ac:dyDescent="0.55000000000000004">
      <c r="A143" s="4" t="s">
        <v>83</v>
      </c>
      <c r="B143" s="4" t="s">
        <v>8</v>
      </c>
      <c r="C143" s="4" t="s">
        <v>14</v>
      </c>
      <c r="D143" s="4" t="s">
        <v>105</v>
      </c>
      <c r="E143" s="3" t="s">
        <v>231</v>
      </c>
      <c r="F143" s="9" t="str">
        <f t="shared" si="33"/>
        <v/>
      </c>
      <c r="G143" s="8" t="str">
        <f t="shared" si="34"/>
        <v/>
      </c>
      <c r="H143" s="8" t="str">
        <f t="shared" si="35"/>
        <v/>
      </c>
      <c r="I143" s="13" t="str">
        <f t="shared" si="36"/>
        <v>"PHL": {</v>
      </c>
      <c r="J143" s="8" t="str">
        <f t="shared" si="37"/>
        <v>"floods": "Population data is aggregated per administrative area.&lt;br/&gt;&lt;br/&gt;Source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v>
      </c>
      <c r="K143" s="14" t="str">
        <f t="shared" si="38"/>
        <v>}</v>
      </c>
      <c r="L143" s="8" t="str">
        <f t="shared" si="39"/>
        <v>,</v>
      </c>
      <c r="M143" s="8" t="str">
        <f t="shared" si="40"/>
        <v/>
      </c>
      <c r="N143" s="8" t="str">
        <f t="shared" si="41"/>
        <v/>
      </c>
      <c r="O143" s="8" t="str">
        <f t="shared" si="42"/>
        <v/>
      </c>
      <c r="P143" s="8" t="str">
        <f t="shared" si="43"/>
        <v>"PHL": {"floods": "Population data is aggregated per administrative area.&lt;br/&gt;&lt;br/&gt;Source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v>
      </c>
    </row>
    <row r="144" spans="1:16" ht="86.4" x14ac:dyDescent="0.55000000000000004">
      <c r="A144" s="4" t="s">
        <v>83</v>
      </c>
      <c r="B144" s="4" t="s">
        <v>8</v>
      </c>
      <c r="C144" s="4" t="s">
        <v>123</v>
      </c>
      <c r="D144" s="4" t="s">
        <v>105</v>
      </c>
      <c r="E144" s="3" t="s">
        <v>234</v>
      </c>
      <c r="F144" s="9" t="str">
        <f t="shared" si="33"/>
        <v/>
      </c>
      <c r="G144" s="8" t="str">
        <f t="shared" si="34"/>
        <v/>
      </c>
      <c r="H144" s="8" t="str">
        <f t="shared" si="35"/>
        <v/>
      </c>
      <c r="I144" s="13" t="str">
        <f t="shared" si="36"/>
        <v>"SSD": {</v>
      </c>
      <c r="J144" s="8" t="str">
        <f t="shared" si="37"/>
        <v>"floods": "This layer shows the total population in the triggered areas, It is visualised in shades of purple that are represented in the legend on the bottom left corner of the map when the layer is selected.The population data is aggregated from the administrative areas.&lt;br/&gt;&lt;br/&gt;Source (Population Data): &lt;a href='www.worldpop.org'&gt;WorldPop&lt;/a&gt; (School of Geography and Environmental Science, University of Southampton; Department of Geography and Geosciences, University of Louisville; Departement de Geographie, Universite de Namur) and Center for International Earth Science Information Network (CIESIN), Columbia University (2018)."</v>
      </c>
      <c r="K144" s="14" t="str">
        <f t="shared" si="38"/>
        <v>}</v>
      </c>
      <c r="L144" s="8" t="str">
        <f t="shared" si="39"/>
        <v>,</v>
      </c>
      <c r="M144" s="8" t="str">
        <f t="shared" si="40"/>
        <v/>
      </c>
      <c r="N144" s="8" t="str">
        <f t="shared" si="41"/>
        <v/>
      </c>
      <c r="O144" s="8" t="str">
        <f t="shared" si="42"/>
        <v/>
      </c>
      <c r="P144" s="8" t="str">
        <f t="shared" si="43"/>
        <v>"SSD": {"floods": "This layer shows the total population in the triggered areas, It is visualised in shades of purple that are represented in the legend on the bottom left corner of the map when the layer is selected.The population data is aggregated from the administrative areas.&lt;br/&gt;&lt;br/&gt;Source (Population Data): &lt;a href='www.worldpop.org'&gt;WorldPop&lt;/a&gt; (School of Geography and Environmental Science, University of Southampton; Department of Geography and Geosciences, University of Louisville; Departement de Geographie, Universite de Namur) and Center for International Earth Science Information Network (CIESIN), Columbia University (2018)."},</v>
      </c>
    </row>
    <row r="145" spans="1:16" ht="72" x14ac:dyDescent="0.55000000000000004">
      <c r="A145" s="4" t="s">
        <v>83</v>
      </c>
      <c r="B145" s="4" t="s">
        <v>8</v>
      </c>
      <c r="C145" s="4" t="s">
        <v>5</v>
      </c>
      <c r="D145" s="4" t="s">
        <v>106</v>
      </c>
      <c r="E145" s="3" t="s">
        <v>235</v>
      </c>
      <c r="F145" s="9" t="str">
        <f t="shared" si="33"/>
        <v/>
      </c>
      <c r="G145" s="8" t="str">
        <f t="shared" si="34"/>
        <v/>
      </c>
      <c r="H145" s="8" t="str">
        <f t="shared" si="35"/>
        <v/>
      </c>
      <c r="I145" s="13" t="str">
        <f t="shared" si="36"/>
        <v>"UGA": {</v>
      </c>
      <c r="J145" s="8" t="str">
        <f t="shared" si="37"/>
        <v>"drought": "This layer shows the total population. It is visualised in shades of grey or purple on the map depending on if there is a trigger. The population data is aggregated per administrative area.&lt;br/&gt;&lt;br/&gt;Source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v>
      </c>
      <c r="K145" s="14" t="str">
        <f t="shared" si="38"/>
        <v>,</v>
      </c>
      <c r="L145" s="8" t="str">
        <f t="shared" si="39"/>
        <v/>
      </c>
      <c r="M145" s="8" t="str">
        <f t="shared" si="40"/>
        <v/>
      </c>
      <c r="N145" s="8" t="str">
        <f t="shared" si="41"/>
        <v/>
      </c>
      <c r="O145" s="8" t="str">
        <f t="shared" si="42"/>
        <v/>
      </c>
      <c r="P145" s="8" t="str">
        <f t="shared" si="43"/>
        <v>"UGA": {"drought": "This layer shows the total population. It is visualised in shades of grey or purple on the map depending on if there is a trigger. The population data is aggregated per administrative area.&lt;br/&gt;&lt;br/&gt;Source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v>
      </c>
    </row>
    <row r="146" spans="1:16" ht="57.6" x14ac:dyDescent="0.55000000000000004">
      <c r="A146" s="4" t="s">
        <v>83</v>
      </c>
      <c r="B146" s="4" t="s">
        <v>8</v>
      </c>
      <c r="C146" s="4" t="s">
        <v>5</v>
      </c>
      <c r="D146" s="4" t="s">
        <v>105</v>
      </c>
      <c r="E146" s="3" t="s">
        <v>236</v>
      </c>
      <c r="F146" s="9" t="str">
        <f t="shared" si="33"/>
        <v/>
      </c>
      <c r="G146" s="8" t="str">
        <f t="shared" si="34"/>
        <v/>
      </c>
      <c r="H146" s="8" t="str">
        <f t="shared" si="35"/>
        <v/>
      </c>
      <c r="I146" s="13" t="str">
        <f t="shared" si="36"/>
        <v/>
      </c>
      <c r="J146" s="8" t="str">
        <f t="shared" si="37"/>
        <v>"floods": "Population data is aggregated per administrative area.&lt;br/&gt;Source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v>
      </c>
      <c r="K146" s="14" t="str">
        <f t="shared" si="38"/>
        <v>,</v>
      </c>
      <c r="L146" s="8" t="str">
        <f t="shared" si="39"/>
        <v/>
      </c>
      <c r="M146" s="8" t="str">
        <f t="shared" si="40"/>
        <v/>
      </c>
      <c r="N146" s="8" t="str">
        <f t="shared" si="41"/>
        <v/>
      </c>
      <c r="O146" s="8" t="str">
        <f t="shared" si="42"/>
        <v/>
      </c>
      <c r="P146" s="8" t="str">
        <f t="shared" si="43"/>
        <v>"floods": "Population data is aggregated per administrative area.&lt;br/&gt;Source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v>
      </c>
    </row>
    <row r="147" spans="1:16" ht="72" x14ac:dyDescent="0.55000000000000004">
      <c r="A147" s="4" t="s">
        <v>83</v>
      </c>
      <c r="B147" s="4" t="s">
        <v>8</v>
      </c>
      <c r="C147" s="4" t="s">
        <v>5</v>
      </c>
      <c r="D147" s="4" t="s">
        <v>107</v>
      </c>
      <c r="E147" s="3" t="s">
        <v>235</v>
      </c>
      <c r="F147" s="9" t="str">
        <f t="shared" si="33"/>
        <v/>
      </c>
      <c r="G147" s="8" t="str">
        <f t="shared" si="34"/>
        <v/>
      </c>
      <c r="H147" s="8" t="str">
        <f t="shared" si="35"/>
        <v/>
      </c>
      <c r="I147" s="13" t="str">
        <f t="shared" si="36"/>
        <v/>
      </c>
      <c r="J147" s="8" t="str">
        <f t="shared" si="37"/>
        <v>"heavy-rain": "This layer shows the total population. It is visualised in shades of grey or purple on the map depending on if there is a trigger. The population data is aggregated per administrative area.&lt;br/&gt;&lt;br/&gt;Source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v>
      </c>
      <c r="K147" s="14" t="str">
        <f t="shared" si="38"/>
        <v>}</v>
      </c>
      <c r="L147" s="8" t="str">
        <f t="shared" si="39"/>
        <v>,</v>
      </c>
      <c r="M147" s="8" t="str">
        <f t="shared" si="40"/>
        <v/>
      </c>
      <c r="N147" s="8" t="str">
        <f t="shared" si="41"/>
        <v/>
      </c>
      <c r="O147" s="8" t="str">
        <f t="shared" si="42"/>
        <v/>
      </c>
      <c r="P147" s="8" t="str">
        <f t="shared" si="43"/>
        <v>"heavy-rain": "This layer shows the total population. It is visualised in shades of grey or purple on the map depending on if there is a trigger. The population data is aggregated per administrative area.&lt;br/&gt;&lt;br/&gt;Source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v>
      </c>
    </row>
    <row r="148" spans="1:16" ht="57.6" x14ac:dyDescent="0.55000000000000004">
      <c r="A148" s="4" t="s">
        <v>83</v>
      </c>
      <c r="B148" s="4" t="s">
        <v>8</v>
      </c>
      <c r="C148" s="4" t="s">
        <v>24</v>
      </c>
      <c r="D148" s="4" t="s">
        <v>106</v>
      </c>
      <c r="E148" s="3" t="s">
        <v>231</v>
      </c>
      <c r="F148" s="9" t="str">
        <f t="shared" si="33"/>
        <v/>
      </c>
      <c r="G148" s="8" t="str">
        <f t="shared" si="34"/>
        <v/>
      </c>
      <c r="H148" s="8" t="str">
        <f t="shared" si="35"/>
        <v/>
      </c>
      <c r="I148" s="13" t="str">
        <f t="shared" si="36"/>
        <v>"ZMB": {</v>
      </c>
      <c r="J148" s="8" t="str">
        <f t="shared" si="37"/>
        <v>"drought": "Population data is aggregated per administrative area.&lt;br/&gt;&lt;br/&gt;Source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v>
      </c>
      <c r="K148" s="14" t="str">
        <f t="shared" si="38"/>
        <v>,</v>
      </c>
      <c r="L148" s="8" t="str">
        <f t="shared" si="39"/>
        <v/>
      </c>
      <c r="M148" s="8" t="str">
        <f t="shared" si="40"/>
        <v/>
      </c>
      <c r="N148" s="8" t="str">
        <f t="shared" si="41"/>
        <v/>
      </c>
      <c r="O148" s="8" t="str">
        <f t="shared" si="42"/>
        <v/>
      </c>
      <c r="P148" s="8" t="str">
        <f t="shared" si="43"/>
        <v>"ZMB": {"drought": "Population data is aggregated per administrative area.&lt;br/&gt;&lt;br/&gt;Source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v>
      </c>
    </row>
    <row r="149" spans="1:16" ht="57.6" x14ac:dyDescent="0.55000000000000004">
      <c r="A149" s="4" t="s">
        <v>83</v>
      </c>
      <c r="B149" s="4" t="s">
        <v>8</v>
      </c>
      <c r="C149" s="4" t="s">
        <v>24</v>
      </c>
      <c r="D149" s="4" t="s">
        <v>105</v>
      </c>
      <c r="E149" s="3" t="s">
        <v>231</v>
      </c>
      <c r="F149" s="9" t="str">
        <f t="shared" si="33"/>
        <v/>
      </c>
      <c r="G149" s="8" t="str">
        <f t="shared" si="34"/>
        <v/>
      </c>
      <c r="H149" s="8" t="str">
        <f t="shared" si="35"/>
        <v/>
      </c>
      <c r="I149" s="13" t="str">
        <f t="shared" si="36"/>
        <v/>
      </c>
      <c r="J149" s="8" t="str">
        <f t="shared" si="37"/>
        <v>"floods": "Population data is aggregated per administrative area.&lt;br/&gt;&lt;br/&gt;Source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v>
      </c>
      <c r="K149" s="14" t="str">
        <f t="shared" si="38"/>
        <v>}</v>
      </c>
      <c r="L149" s="8" t="str">
        <f t="shared" si="39"/>
        <v>,</v>
      </c>
      <c r="M149" s="8" t="str">
        <f t="shared" si="40"/>
        <v/>
      </c>
      <c r="N149" s="8" t="str">
        <f t="shared" si="41"/>
        <v/>
      </c>
      <c r="O149" s="8" t="str">
        <f t="shared" si="42"/>
        <v/>
      </c>
      <c r="P149" s="8" t="str">
        <f t="shared" si="43"/>
        <v>"floods": "Population data is aggregated per administrative area.&lt;br/&gt;&lt;br/&gt;Source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v>
      </c>
    </row>
    <row r="150" spans="1:16" ht="57.6" x14ac:dyDescent="0.55000000000000004">
      <c r="A150" s="4" t="s">
        <v>83</v>
      </c>
      <c r="B150" s="4" t="s">
        <v>8</v>
      </c>
      <c r="C150" s="4" t="s">
        <v>6</v>
      </c>
      <c r="D150" s="4" t="s">
        <v>106</v>
      </c>
      <c r="E150" s="3" t="s">
        <v>237</v>
      </c>
      <c r="F150" s="9" t="str">
        <f t="shared" si="33"/>
        <v/>
      </c>
      <c r="G150" s="8" t="str">
        <f t="shared" si="34"/>
        <v/>
      </c>
      <c r="H150" s="8" t="str">
        <f t="shared" si="35"/>
        <v/>
      </c>
      <c r="I150" s="13" t="str">
        <f t="shared" si="36"/>
        <v>"ZWE": {</v>
      </c>
      <c r="J150" s="8" t="str">
        <f t="shared" si="37"/>
        <v>"drought": "Population data is aggregated per administrative area.&lt;br/&gt;&lt;br/&gt;Source (Population Data): &lt;a href='https://www.worldpop.org'&gt;WorldPop&lt;/a&gt; Estimates of total number of people per grid square broken down by gender and age groupings.&lt;br/&gt;&lt;br/&gt;Accessed 07-2020 The mapping approach is Pezzulo, C. et al. Sub-national mapping of population pyramids and dependency ratios in Africa and Asia. Sci. Data 4:170089 doi:10.1038/sdata.2017.89 (2017)"</v>
      </c>
      <c r="K150" s="14" t="str">
        <f t="shared" si="38"/>
        <v>}</v>
      </c>
      <c r="L150" s="8" t="str">
        <f t="shared" si="39"/>
        <v>}</v>
      </c>
      <c r="M150" s="8" t="str">
        <f t="shared" si="40"/>
        <v>,</v>
      </c>
      <c r="N150" s="8" t="str">
        <f t="shared" si="41"/>
        <v/>
      </c>
      <c r="O150" s="8" t="str">
        <f t="shared" si="42"/>
        <v/>
      </c>
      <c r="P150" s="8" t="str">
        <f t="shared" si="43"/>
        <v>"ZWE": {"drought": "Population data is aggregated per administrative area.&lt;br/&gt;&lt;br/&gt;Source (Population Data): &lt;a href='https://www.worldpop.org'&gt;WorldPop&lt;/a&gt; Estimates of total number of people per grid square broken down by gender and age groupings.&lt;br/&gt;&lt;br/&gt;Accessed 07-2020 The mapping approach is Pezzulo, C. et al. Sub-national mapping of population pyramids and dependency ratios in Africa and Asia. Sci. Data 4:170089 doi:10.1038/sdata.2017.89 (2017)"}},</v>
      </c>
    </row>
    <row r="151" spans="1:16" ht="43.2" x14ac:dyDescent="0.55000000000000004">
      <c r="A151" s="4" t="s">
        <v>83</v>
      </c>
      <c r="B151" s="4" t="s">
        <v>12</v>
      </c>
      <c r="C151" s="4" t="s">
        <v>15</v>
      </c>
      <c r="D151" s="4" t="s">
        <v>108</v>
      </c>
      <c r="E151" s="3" t="s">
        <v>13</v>
      </c>
      <c r="F151" s="9" t="str">
        <f t="shared" si="33"/>
        <v/>
      </c>
      <c r="G151" s="8" t="str">
        <f t="shared" si="34"/>
        <v/>
      </c>
      <c r="H151" s="8" t="str">
        <f t="shared" si="35"/>
        <v>"potential_cases": {</v>
      </c>
      <c r="I151" s="13" t="str">
        <f t="shared" si="36"/>
        <v>"ETH": {</v>
      </c>
      <c r="J151" s="8" t="str">
        <f t="shared" si="37"/>
        <v>"malaria": "Potential number of cases are calculated with the assumtion of a rough proportionality between malaria mosquito enviromental suitability and malaria risk. Then estimating a time lag between optimal malaria mosquito environmental conditions and the peak in number of malaria cases."</v>
      </c>
      <c r="K151" s="14" t="str">
        <f t="shared" si="38"/>
        <v>}</v>
      </c>
      <c r="L151" s="8" t="str">
        <f t="shared" si="39"/>
        <v>}</v>
      </c>
      <c r="M151" s="8" t="str">
        <f t="shared" si="40"/>
        <v>,</v>
      </c>
      <c r="N151" s="8" t="str">
        <f t="shared" si="41"/>
        <v/>
      </c>
      <c r="O151" s="8" t="str">
        <f t="shared" si="42"/>
        <v/>
      </c>
      <c r="P151" s="8" t="str">
        <f t="shared" si="43"/>
        <v>"potential_cases": {"ETH": {"malaria": "Potential number of cases are calculated with the assumtion of a rough proportionality between malaria mosquito enviromental suitability and malaria risk. Then estimating a time lag between optimal malaria mosquito environmental conditions and the peak in number of malaria cases."}},</v>
      </c>
    </row>
    <row r="152" spans="1:16" ht="28.8" x14ac:dyDescent="0.55000000000000004">
      <c r="A152" s="4" t="s">
        <v>83</v>
      </c>
      <c r="B152" s="4" t="s">
        <v>17</v>
      </c>
      <c r="C152" s="4" t="s">
        <v>15</v>
      </c>
      <c r="D152" s="4" t="s">
        <v>108</v>
      </c>
      <c r="E152" s="3" t="s">
        <v>238</v>
      </c>
      <c r="F152" s="9" t="str">
        <f t="shared" si="33"/>
        <v/>
      </c>
      <c r="G152" s="8" t="str">
        <f t="shared" si="34"/>
        <v/>
      </c>
      <c r="H152" s="8" t="str">
        <f t="shared" si="35"/>
        <v>"potential_cases_65": {</v>
      </c>
      <c r="I152" s="13" t="str">
        <f t="shared" si="36"/>
        <v>"ETH": {</v>
      </c>
      <c r="J152" s="8" t="str">
        <f t="shared" si="37"/>
        <v>"malaria": "Elderly: vulnerable population group &lt;a href='https://data.humdata.org/dataset/ethiopia-high-resolution-population-density-maps-demographic-estimates'&gt;Ethiopia: High Resolution Population Density Maps + Demographic Estimates&lt;/a&gt;"</v>
      </c>
      <c r="K152" s="14" t="str">
        <f t="shared" si="38"/>
        <v>}</v>
      </c>
      <c r="L152" s="8" t="str">
        <f t="shared" si="39"/>
        <v>}</v>
      </c>
      <c r="M152" s="8" t="str">
        <f t="shared" si="40"/>
        <v>,</v>
      </c>
      <c r="N152" s="8" t="str">
        <f t="shared" si="41"/>
        <v/>
      </c>
      <c r="O152" s="8" t="str">
        <f t="shared" si="42"/>
        <v/>
      </c>
      <c r="P152" s="8" t="str">
        <f t="shared" si="43"/>
        <v>"potential_cases_65": {"ETH": {"malaria": "Elderly: vulnerable population group &lt;a href='https://data.humdata.org/dataset/ethiopia-high-resolution-population-density-maps-demographic-estimates'&gt;Ethiopia: High Resolution Population Density Maps + Demographic Estimates&lt;/a&gt;"}},</v>
      </c>
    </row>
    <row r="153" spans="1:16" ht="43.2" x14ac:dyDescent="0.55000000000000004">
      <c r="A153" s="4" t="s">
        <v>83</v>
      </c>
      <c r="B153" s="4" t="s">
        <v>16</v>
      </c>
      <c r="C153" s="4" t="s">
        <v>15</v>
      </c>
      <c r="D153" s="4" t="s">
        <v>108</v>
      </c>
      <c r="E153" s="3" t="s">
        <v>239</v>
      </c>
      <c r="F153" s="9" t="str">
        <f t="shared" si="33"/>
        <v/>
      </c>
      <c r="G153" s="8" t="str">
        <f t="shared" si="34"/>
        <v/>
      </c>
      <c r="H153" s="8" t="str">
        <f t="shared" si="35"/>
        <v>"potential_cases_U5": {</v>
      </c>
      <c r="I153" s="13" t="str">
        <f t="shared" si="36"/>
        <v>"ETH": {</v>
      </c>
      <c r="J153" s="8" t="str">
        <f t="shared" si="37"/>
        <v>"malaria": "Potential cases under 5. Vulnerable population group Ethiopia: High Resolution Population Density Maps + Demographic Estimates.&lt;br/&gt;&lt;br/&gt;Source (Population Data): &lt;a href='https://data.humdata.org/dataset/ethiopia-high-resolution-population-density-maps-demographic-estimates'&gt;Ethiopia: High Resolution Population Density Maps + Demographic Estimates&lt;/a&gt;"</v>
      </c>
      <c r="K153" s="14" t="str">
        <f t="shared" si="38"/>
        <v>}</v>
      </c>
      <c r="L153" s="8" t="str">
        <f t="shared" si="39"/>
        <v>}</v>
      </c>
      <c r="M153" s="8" t="str">
        <f t="shared" si="40"/>
        <v>,</v>
      </c>
      <c r="N153" s="8" t="str">
        <f t="shared" si="41"/>
        <v/>
      </c>
      <c r="O153" s="8" t="str">
        <f t="shared" si="42"/>
        <v/>
      </c>
      <c r="P153" s="8" t="str">
        <f t="shared" si="43"/>
        <v>"potential_cases_U5": {"ETH": {"malaria": "Potential cases under 5. Vulnerable population group Ethiopia: High Resolution Population Density Maps + Demographic Estimates.&lt;br/&gt;&lt;br/&gt;Source (Population Data): &lt;a href='https://data.humdata.org/dataset/ethiopia-high-resolution-population-density-maps-demographic-estimates'&gt;Ethiopia: High Resolution Population Density Maps + Demographic Estimates&lt;/a&gt;"}},</v>
      </c>
    </row>
    <row r="154" spans="1:16" ht="43.2" x14ac:dyDescent="0.55000000000000004">
      <c r="A154" s="4" t="s">
        <v>83</v>
      </c>
      <c r="B154" s="4" t="s">
        <v>32</v>
      </c>
      <c r="C154" s="4" t="s">
        <v>5</v>
      </c>
      <c r="D154" s="4" t="s">
        <v>105</v>
      </c>
      <c r="E154" s="3" t="s">
        <v>240</v>
      </c>
      <c r="F154" s="9" t="str">
        <f t="shared" si="33"/>
        <v/>
      </c>
      <c r="G154" s="8" t="str">
        <f t="shared" si="34"/>
        <v/>
      </c>
      <c r="H154" s="8" t="str">
        <f t="shared" si="35"/>
        <v>"poverty_incidence": {</v>
      </c>
      <c r="I154" s="13" t="str">
        <f t="shared" si="36"/>
        <v>"UGA": {</v>
      </c>
      <c r="J154" s="8" t="str">
        <f t="shared" si="37"/>
        <v>"floods": "Poverty Incidence is defined by the Multidiemensional Poverty Index and a $2 a day threshold. The layer gives an estimate of people living in poverty.&lt;br/&gt;&lt;br/&gt;Source: Tatem AJ, Gething PW, Bhatt S, Weiss D and Pezzulo C (2013) Pilot high resolution poverty maps, University of Southampton/Oxford. DOI: 10.5258/SOTON/WP00285. Year: 2010"</v>
      </c>
      <c r="K154" s="14" t="str">
        <f t="shared" si="38"/>
        <v>}</v>
      </c>
      <c r="L154" s="8" t="str">
        <f t="shared" si="39"/>
        <v>}</v>
      </c>
      <c r="M154" s="8" t="str">
        <f t="shared" si="40"/>
        <v>,</v>
      </c>
      <c r="N154" s="8" t="str">
        <f t="shared" si="41"/>
        <v/>
      </c>
      <c r="O154" s="8" t="str">
        <f t="shared" si="42"/>
        <v/>
      </c>
      <c r="P154" s="8" t="str">
        <f t="shared" si="43"/>
        <v>"poverty_incidence": {"UGA": {"floods": "Poverty Incidence is defined by the Multidiemensional Poverty Index and a $2 a day threshold. The layer gives an estimate of people living in poverty.&lt;br/&gt;&lt;br/&gt;Source: Tatem AJ, Gething PW, Bhatt S, Weiss D and Pezzulo C (2013) Pilot high resolution poverty maps, University of Southampton/Oxford. DOI: 10.5258/SOTON/WP00285. Year: 2010"}},</v>
      </c>
    </row>
    <row r="155" spans="1:16" ht="28.8" x14ac:dyDescent="0.55000000000000004">
      <c r="A155" s="4" t="s">
        <v>83</v>
      </c>
      <c r="B155" s="4" t="s">
        <v>97</v>
      </c>
      <c r="C155" s="4" t="s">
        <v>14</v>
      </c>
      <c r="D155" s="4" t="s">
        <v>109</v>
      </c>
      <c r="E155" s="3" t="s">
        <v>241</v>
      </c>
      <c r="F155" s="9" t="str">
        <f t="shared" si="33"/>
        <v/>
      </c>
      <c r="G155" s="8" t="str">
        <f t="shared" si="34"/>
        <v/>
      </c>
      <c r="H155" s="8" t="str">
        <f t="shared" si="35"/>
        <v>"prob_within_50km": {</v>
      </c>
      <c r="I155" s="13" t="str">
        <f t="shared" si="36"/>
        <v>"PHL": {</v>
      </c>
      <c r="J155" s="8" t="str">
        <f t="shared" si="37"/>
        <v>"typhoon": "Probability for a municipality being with in 50km of the forecasted typhoon track.&lt;br/&gt;&lt;br/&gt;Source (Typhoon Forecast): ECMWF"</v>
      </c>
      <c r="K155" s="14" t="str">
        <f t="shared" si="38"/>
        <v>}</v>
      </c>
      <c r="L155" s="8" t="str">
        <f t="shared" si="39"/>
        <v>}</v>
      </c>
      <c r="M155" s="8" t="str">
        <f t="shared" si="40"/>
        <v>,</v>
      </c>
      <c r="N155" s="8" t="str">
        <f t="shared" si="41"/>
        <v/>
      </c>
      <c r="O155" s="8" t="str">
        <f t="shared" si="42"/>
        <v/>
      </c>
      <c r="P155" s="8" t="str">
        <f t="shared" si="43"/>
        <v>"prob_within_50km": {"PHL": {"typhoon": "Probability for a municipality being with in 50km of the forecasted typhoon track.&lt;br/&gt;&lt;br/&gt;Source (Typhoon Forecast): ECMWF"}},</v>
      </c>
    </row>
    <row r="156" spans="1:16" ht="28.8" x14ac:dyDescent="0.55000000000000004">
      <c r="A156" s="4" t="s">
        <v>83</v>
      </c>
      <c r="B156" s="4" t="s">
        <v>99</v>
      </c>
      <c r="C156" s="4" t="s">
        <v>14</v>
      </c>
      <c r="D156" s="4" t="s">
        <v>109</v>
      </c>
      <c r="E156" s="3" t="s">
        <v>242</v>
      </c>
      <c r="F156" s="9" t="str">
        <f t="shared" si="33"/>
        <v/>
      </c>
      <c r="G156" s="8" t="str">
        <f t="shared" si="34"/>
        <v/>
      </c>
      <c r="H156" s="8" t="str">
        <f t="shared" si="35"/>
        <v>"rainfall": {</v>
      </c>
      <c r="I156" s="13" t="str">
        <f t="shared" si="36"/>
        <v>"PHL": {</v>
      </c>
      <c r="J156" s="8" t="str">
        <f t="shared" si="37"/>
        <v>"typhoon": "24 hour precipitation total extracted from forecast issued by The Weather Prediction Center (WPC) of National Atmospheric Administration, NOAA."</v>
      </c>
      <c r="K156" s="14" t="str">
        <f t="shared" si="38"/>
        <v>}</v>
      </c>
      <c r="L156" s="8" t="str">
        <f t="shared" si="39"/>
        <v>}</v>
      </c>
      <c r="M156" s="8" t="str">
        <f t="shared" si="40"/>
        <v>,</v>
      </c>
      <c r="N156" s="8" t="str">
        <f t="shared" si="41"/>
        <v/>
      </c>
      <c r="O156" s="8" t="str">
        <f t="shared" si="42"/>
        <v/>
      </c>
      <c r="P156" s="8" t="str">
        <f t="shared" si="43"/>
        <v>"rainfall": {"PHL": {"typhoon": "24 hour precipitation total extracted from forecast issued by The Weather Prediction Center (WPC) of National Atmospheric Administration, NOAA."}},</v>
      </c>
    </row>
    <row r="157" spans="1:16" ht="72" x14ac:dyDescent="0.55000000000000004">
      <c r="A157" s="4" t="s">
        <v>83</v>
      </c>
      <c r="B157" s="4" t="s">
        <v>27</v>
      </c>
      <c r="C157" s="4" t="s">
        <v>5</v>
      </c>
      <c r="D157" s="4" t="s">
        <v>107</v>
      </c>
      <c r="E157" s="3" t="s">
        <v>243</v>
      </c>
      <c r="F157" s="9" t="str">
        <f t="shared" si="33"/>
        <v/>
      </c>
      <c r="G157" s="8" t="str">
        <f t="shared" si="34"/>
        <v/>
      </c>
      <c r="H157" s="8" t="str">
        <f t="shared" si="35"/>
        <v>"rainfall_extent": {</v>
      </c>
      <c r="I157" s="13" t="str">
        <f t="shared" si="36"/>
        <v>"UGA": {</v>
      </c>
      <c r="J157" s="8" t="str">
        <f t="shared" si="37"/>
        <v>"heavy-rain": "&lt;p&gt;The rainfall extent layer is a dynamic layer that updates every time the model runs (once a day).&lt;br/&gt;It’s visualised as squares on the map in a gradient of yellow (low) to red (high) depending on the intensity.&lt;/p&gt;&lt;p&gt;The layer shows the amount of forecasted 1-day cumulative precipitation over the area of interest.&lt;/p&gt;&lt;p&gt;The rainfall forecast is sourced from the European Centre for Medium-Range Weather Forecasts (ECMWF) through the Norwegian Meteorological Institute API (METNO).&lt;br/&gt;This is a global model that provides weather forecasts up to 3 days in advance, with a granularity of 1 hour.&lt;/p&gt;"</v>
      </c>
      <c r="K157" s="14" t="str">
        <f t="shared" si="38"/>
        <v>}</v>
      </c>
      <c r="L157" s="8" t="str">
        <f t="shared" si="39"/>
        <v>}</v>
      </c>
      <c r="M157" s="8" t="str">
        <f t="shared" si="40"/>
        <v>,</v>
      </c>
      <c r="N157" s="8" t="str">
        <f t="shared" si="41"/>
        <v/>
      </c>
      <c r="O157" s="8" t="str">
        <f t="shared" si="42"/>
        <v/>
      </c>
      <c r="P157" s="8" t="str">
        <f t="shared" si="43"/>
        <v>"rainfall_extent": {"UGA": {"heavy-rain": "&lt;p&gt;The rainfall extent layer is a dynamic layer that updates every time the model runs (once a day).&lt;br/&gt;It’s visualised as squares on the map in a gradient of yellow (low) to red (high) depending on the intensity.&lt;/p&gt;&lt;p&gt;The layer shows the amount of forecasted 1-day cumulative precipitation over the area of interest.&lt;/p&gt;&lt;p&gt;The rainfall forecast is sourced from the European Centre for Medium-Range Weather Forecasts (ECMWF) through the Norwegian Meteorological Institute API (METNO).&lt;br/&gt;This is a global model that provides weather forecasts up to 3 days in advance, with a granularity of 1 hour.&lt;/p&gt;"}},</v>
      </c>
    </row>
    <row r="158" spans="1:16" ht="86.4" x14ac:dyDescent="0.55000000000000004">
      <c r="A158" s="4" t="s">
        <v>83</v>
      </c>
      <c r="B158" s="4" t="s">
        <v>120</v>
      </c>
      <c r="C158" s="4" t="s">
        <v>15</v>
      </c>
      <c r="D158" s="4" t="s">
        <v>106</v>
      </c>
      <c r="E158" s="3" t="s">
        <v>244</v>
      </c>
      <c r="F158" s="9" t="str">
        <f t="shared" si="33"/>
        <v/>
      </c>
      <c r="G158" s="8" t="str">
        <f t="shared" si="34"/>
        <v/>
      </c>
      <c r="H158" s="8" t="str">
        <f t="shared" si="35"/>
        <v>"rainfall_forecast": {</v>
      </c>
      <c r="I158" s="13" t="str">
        <f t="shared" si="36"/>
        <v>"ETH": {</v>
      </c>
      <c r="J158" s="8" t="str">
        <f t="shared" si="37"/>
        <v>"drought": "The rainfall map layer indicates the seasonal forecasting rainfall data for the floods within a return period depending on the EAP (for example 20-years) based on a global hydrological model.&lt;br/&gt;&lt;br/&gt;For the legend see &lt;a href='https://www.icpac.net/seasonal-forecast/'&gt;https://www.icpac.net/seasonal-forecast/&lt;/a&gt;&lt;br/&gt;&lt;br/&gt;Source link: The flood extent maps compare six global flood hazard models and one local model. These models are CaMa-UT [Yamazaki D 2011], GLOFRIS [Winsemius H 2013], ECMWF [Pappenberge 2012], JRC [Dottori 2016], SSBN [Sampson 2015], CIMA-UNEP [UNISDR 2015] and local model ATKINS[2012]."</v>
      </c>
      <c r="K158" s="14" t="str">
        <f t="shared" si="38"/>
        <v>}</v>
      </c>
      <c r="L158" s="8" t="str">
        <f t="shared" si="39"/>
        <v>,</v>
      </c>
      <c r="M158" s="8" t="str">
        <f t="shared" si="40"/>
        <v/>
      </c>
      <c r="N158" s="8" t="str">
        <f t="shared" si="41"/>
        <v/>
      </c>
      <c r="O158" s="8" t="str">
        <f t="shared" si="42"/>
        <v/>
      </c>
      <c r="P158" s="8" t="str">
        <f t="shared" si="43"/>
        <v>"rainfall_forecast": {"ETH": {"drought": "The rainfall map layer indicates the seasonal forecasting rainfall data for the floods within a return period depending on the EAP (for example 20-years) based on a global hydrological model.&lt;br/&gt;&lt;br/&gt;For the legend see &lt;a href='https://www.icpac.net/seasonal-forecast/'&gt;https://www.icpac.net/seasonal-forecast/&lt;/a&gt;&lt;br/&gt;&lt;br/&gt;Source link: The flood extent maps compare six global flood hazard models and one local model. These models are CaMa-UT [Yamazaki D 2011], GLOFRIS [Winsemius H 2013], ECMWF [Pappenberge 2012], JRC [Dottori 2016], SSBN [Sampson 2015], CIMA-UNEP [UNISDR 2015] and local model ATKINS[2012]."},</v>
      </c>
    </row>
    <row r="159" spans="1:16" ht="72" x14ac:dyDescent="0.55000000000000004">
      <c r="A159" s="4" t="s">
        <v>83</v>
      </c>
      <c r="B159" s="4" t="s">
        <v>120</v>
      </c>
      <c r="C159" s="4" t="s">
        <v>5</v>
      </c>
      <c r="D159" s="4" t="s">
        <v>106</v>
      </c>
      <c r="E159" s="3" t="s">
        <v>245</v>
      </c>
      <c r="F159" s="9" t="str">
        <f t="shared" si="33"/>
        <v/>
      </c>
      <c r="G159" s="8" t="str">
        <f t="shared" si="34"/>
        <v/>
      </c>
      <c r="H159" s="8" t="str">
        <f t="shared" si="35"/>
        <v/>
      </c>
      <c r="I159" s="13" t="str">
        <f t="shared" si="36"/>
        <v>"UGA": {</v>
      </c>
      <c r="J159" s="8" t="str">
        <f t="shared" si="37"/>
        <v>"drought": "This layer shows a dynamic rainfall probability forecast for the (first) month of the selected timeline button. It is updated monthly with the model run. It is visualised in yellow (low) to red (high) gradient on the map. The rainfall map layer indicates the probability for below average rainfall based on SEAS5 seasonal forecasting rainfall data from ECMWF.&lt;br/&gt;&lt;br/&gt;For the legend see &lt;a href='https://www.icpac.net/seasonal-forecast/'&gt;https://www.icpac.net/seasonal-forecast/&lt;/a&gt;&lt;br/&gt;&lt;br/&gt; Source link:  &lt;a ghref='https://www.ecmwf.int/en/forecasts/datasets'&gt;SEAS5 Seasonal Forecasts&lt;/a&gt;"</v>
      </c>
      <c r="K159" s="14" t="str">
        <f t="shared" si="38"/>
        <v>}</v>
      </c>
      <c r="L159" s="8" t="str">
        <f t="shared" si="39"/>
        <v>}</v>
      </c>
      <c r="M159" s="8" t="str">
        <f t="shared" si="40"/>
        <v>,</v>
      </c>
      <c r="N159" s="8" t="str">
        <f t="shared" si="41"/>
        <v/>
      </c>
      <c r="O159" s="8" t="str">
        <f t="shared" si="42"/>
        <v/>
      </c>
      <c r="P159" s="8" t="str">
        <f t="shared" si="43"/>
        <v>"UGA": {"drought": "This layer shows a dynamic rainfall probability forecast for the (first) month of the selected timeline button. It is updated monthly with the model run. It is visualised in yellow (low) to red (high) gradient on the map. The rainfall map layer indicates the probability for below average rainfall based on SEAS5 seasonal forecasting rainfall data from ECMWF.&lt;br/&gt;&lt;br/&gt;For the legend see &lt;a href='https://www.icpac.net/seasonal-forecast/'&gt;https://www.icpac.net/seasonal-forecast/&lt;/a&gt;&lt;br/&gt;&lt;br/&gt; Source link:  &lt;a ghref='https://www.ecmwf.int/en/forecasts/datasets'&gt;SEAS5 Seasonal Forecasts&lt;/a&gt;"}},</v>
      </c>
    </row>
    <row r="160" spans="1:16" ht="28.8" x14ac:dyDescent="0.55000000000000004">
      <c r="A160" s="4" t="s">
        <v>83</v>
      </c>
      <c r="B160" s="4" t="s">
        <v>22</v>
      </c>
      <c r="C160" s="4" t="s">
        <v>15</v>
      </c>
      <c r="D160" s="4" t="s">
        <v>106</v>
      </c>
      <c r="E160" s="3" t="s">
        <v>246</v>
      </c>
      <c r="F160" s="9" t="str">
        <f t="shared" si="33"/>
        <v/>
      </c>
      <c r="G160" s="8" t="str">
        <f t="shared" si="34"/>
        <v/>
      </c>
      <c r="H160" s="8" t="str">
        <f t="shared" si="35"/>
        <v>"red_cross_branches": {</v>
      </c>
      <c r="I160" s="13" t="str">
        <f t="shared" si="36"/>
        <v>"ETH": {</v>
      </c>
      <c r="J160" s="8" t="str">
        <f t="shared" si="37"/>
        <v>"drought": "This layer represents the locations of the local branches, the source of this data comes from the National Society and may need updating.&lt;br/&gt;&lt;br/&gt;Source link: Ethiopia Red Cross Society (ERCS). Year: 2020."</v>
      </c>
      <c r="K160" s="14" t="str">
        <f t="shared" si="38"/>
        <v>,</v>
      </c>
      <c r="L160" s="8" t="str">
        <f t="shared" si="39"/>
        <v/>
      </c>
      <c r="M160" s="8" t="str">
        <f t="shared" si="40"/>
        <v/>
      </c>
      <c r="N160" s="8" t="str">
        <f t="shared" si="41"/>
        <v/>
      </c>
      <c r="O160" s="8" t="str">
        <f t="shared" si="42"/>
        <v/>
      </c>
      <c r="P160" s="8" t="str">
        <f t="shared" si="43"/>
        <v>"red_cross_branches": {"ETH": {"drought": "This layer represents the locations of the local branches, the source of this data comes from the National Society and may need updating.&lt;br/&gt;&lt;br/&gt;Source link: Ethiopia Red Cross Society (ERCS). Year: 2020.",</v>
      </c>
    </row>
    <row r="161" spans="1:16" ht="28.8" x14ac:dyDescent="0.55000000000000004">
      <c r="A161" s="4" t="s">
        <v>83</v>
      </c>
      <c r="B161" s="4" t="s">
        <v>22</v>
      </c>
      <c r="C161" s="4" t="s">
        <v>15</v>
      </c>
      <c r="D161" s="4" t="s">
        <v>105</v>
      </c>
      <c r="E161" s="3" t="s">
        <v>246</v>
      </c>
      <c r="F161" s="9" t="str">
        <f t="shared" si="33"/>
        <v/>
      </c>
      <c r="G161" s="8" t="str">
        <f t="shared" si="34"/>
        <v/>
      </c>
      <c r="H161" s="8" t="str">
        <f t="shared" si="35"/>
        <v/>
      </c>
      <c r="I161" s="13" t="str">
        <f t="shared" si="36"/>
        <v/>
      </c>
      <c r="J161" s="8" t="str">
        <f t="shared" si="37"/>
        <v>"floods": "This layer represents the locations of the local branches, the source of this data comes from the National Society and may need updating.&lt;br/&gt;&lt;br/&gt;Source link: Ethiopia Red Cross Society (ERCS). Year: 2020."</v>
      </c>
      <c r="K161" s="14" t="str">
        <f t="shared" si="38"/>
        <v>,</v>
      </c>
      <c r="L161" s="8" t="str">
        <f t="shared" si="39"/>
        <v/>
      </c>
      <c r="M161" s="8" t="str">
        <f t="shared" si="40"/>
        <v/>
      </c>
      <c r="N161" s="8" t="str">
        <f t="shared" si="41"/>
        <v/>
      </c>
      <c r="O161" s="8" t="str">
        <f t="shared" si="42"/>
        <v/>
      </c>
      <c r="P161" s="8" t="str">
        <f t="shared" si="43"/>
        <v>"floods": "This layer represents the locations of the local branches, the source of this data comes from the National Society and may need updating.&lt;br/&gt;&lt;br/&gt;Source link: Ethiopia Red Cross Society (ERCS). Year: 2020.",</v>
      </c>
    </row>
    <row r="162" spans="1:16" ht="28.8" x14ac:dyDescent="0.55000000000000004">
      <c r="A162" s="4" t="s">
        <v>83</v>
      </c>
      <c r="B162" s="4" t="s">
        <v>22</v>
      </c>
      <c r="C162" s="4" t="s">
        <v>15</v>
      </c>
      <c r="D162" s="4" t="s">
        <v>108</v>
      </c>
      <c r="E162" s="3" t="s">
        <v>246</v>
      </c>
      <c r="F162" s="9" t="str">
        <f t="shared" si="33"/>
        <v/>
      </c>
      <c r="G162" s="8" t="str">
        <f t="shared" si="34"/>
        <v/>
      </c>
      <c r="H162" s="8" t="str">
        <f t="shared" si="35"/>
        <v/>
      </c>
      <c r="I162" s="13" t="str">
        <f t="shared" si="36"/>
        <v/>
      </c>
      <c r="J162" s="8" t="str">
        <f t="shared" si="37"/>
        <v>"malaria": "This layer represents the locations of the local branches, the source of this data comes from the National Society and may need updating.&lt;br/&gt;&lt;br/&gt;Source link: Ethiopia Red Cross Society (ERCS). Year: 2020."</v>
      </c>
      <c r="K162" s="14" t="str">
        <f t="shared" si="38"/>
        <v>}</v>
      </c>
      <c r="L162" s="8" t="str">
        <f t="shared" si="39"/>
        <v>,</v>
      </c>
      <c r="M162" s="8" t="str">
        <f t="shared" si="40"/>
        <v/>
      </c>
      <c r="N162" s="8" t="str">
        <f t="shared" si="41"/>
        <v/>
      </c>
      <c r="O162" s="8" t="str">
        <f t="shared" si="42"/>
        <v/>
      </c>
      <c r="P162" s="8" t="str">
        <f t="shared" si="43"/>
        <v>"malaria": "This layer represents the locations of the local branches, the source of this data comes from the National Society and may need updating.&lt;br/&gt;&lt;br/&gt;Source link: Ethiopia Red Cross Society (ERCS). Year: 2020."},</v>
      </c>
    </row>
    <row r="163" spans="1:16" ht="43.2" x14ac:dyDescent="0.55000000000000004">
      <c r="A163" s="4" t="s">
        <v>83</v>
      </c>
      <c r="B163" s="4" t="s">
        <v>22</v>
      </c>
      <c r="C163" s="4" t="s">
        <v>23</v>
      </c>
      <c r="D163" s="4" t="s">
        <v>106</v>
      </c>
      <c r="E163" s="3" t="s">
        <v>247</v>
      </c>
      <c r="F163" s="9" t="str">
        <f t="shared" si="33"/>
        <v/>
      </c>
      <c r="G163" s="8" t="str">
        <f t="shared" si="34"/>
        <v/>
      </c>
      <c r="H163" s="8" t="str">
        <f t="shared" si="35"/>
        <v/>
      </c>
      <c r="I163" s="13" t="str">
        <f t="shared" si="36"/>
        <v>"KEN": {</v>
      </c>
      <c r="J163" s="8" t="str">
        <f t="shared" si="37"/>
        <v>"drought": "&lt;p&gt;This layer represents the locations of the local branches, the source of this data comes from the National Society and may need updating.&lt;/p&gt;&lt;p&gt;&lt;strong&gt;Source link:&lt;/strong&gt; Kenya Red Cross Society (KRCS).&amp;nbsp;&lt;/p&gt;&lt;p&gt;&lt;strong&gt;Latest updated:&lt;/strong&gt; 2020.&lt;/p&gt;"</v>
      </c>
      <c r="K163" s="14" t="str">
        <f t="shared" si="38"/>
        <v>,</v>
      </c>
      <c r="L163" s="8" t="str">
        <f t="shared" si="39"/>
        <v/>
      </c>
      <c r="M163" s="8" t="str">
        <f t="shared" si="40"/>
        <v/>
      </c>
      <c r="N163" s="8" t="str">
        <f t="shared" si="41"/>
        <v/>
      </c>
      <c r="O163" s="8" t="str">
        <f t="shared" si="42"/>
        <v/>
      </c>
      <c r="P163" s="8" t="str">
        <f t="shared" si="43"/>
        <v>"KEN": {"drought": "&lt;p&gt;This layer represents the locations of the local branches, the source of this data comes from the National Society and may need updating.&lt;/p&gt;&lt;p&gt;&lt;strong&gt;Source link:&lt;/strong&gt; Kenya Red Cross Society (KRCS).&amp;nbsp;&lt;/p&gt;&lt;p&gt;&lt;strong&gt;Latest updated:&lt;/strong&gt; 2020.&lt;/p&gt;",</v>
      </c>
    </row>
    <row r="164" spans="1:16" ht="43.2" x14ac:dyDescent="0.55000000000000004">
      <c r="A164" s="4" t="s">
        <v>83</v>
      </c>
      <c r="B164" s="4" t="s">
        <v>22</v>
      </c>
      <c r="C164" s="4" t="s">
        <v>23</v>
      </c>
      <c r="D164" s="4" t="s">
        <v>105</v>
      </c>
      <c r="E164" s="3" t="s">
        <v>247</v>
      </c>
      <c r="F164" s="9" t="str">
        <f t="shared" si="33"/>
        <v/>
      </c>
      <c r="G164" s="8" t="str">
        <f t="shared" si="34"/>
        <v/>
      </c>
      <c r="H164" s="8" t="str">
        <f t="shared" si="35"/>
        <v/>
      </c>
      <c r="I164" s="13" t="str">
        <f t="shared" si="36"/>
        <v/>
      </c>
      <c r="J164" s="8" t="str">
        <f t="shared" si="37"/>
        <v>"floods": "&lt;p&gt;This layer represents the locations of the local branches, the source of this data comes from the National Society and may need updating.&lt;/p&gt;&lt;p&gt;&lt;strong&gt;Source link:&lt;/strong&gt; Kenya Red Cross Society (KRCS).&amp;nbsp;&lt;/p&gt;&lt;p&gt;&lt;strong&gt;Latest updated:&lt;/strong&gt; 2020.&lt;/p&gt;"</v>
      </c>
      <c r="K164" s="14" t="str">
        <f t="shared" si="38"/>
        <v>}</v>
      </c>
      <c r="L164" s="8" t="str">
        <f t="shared" si="39"/>
        <v>,</v>
      </c>
      <c r="M164" s="8" t="str">
        <f t="shared" si="40"/>
        <v/>
      </c>
      <c r="N164" s="8" t="str">
        <f t="shared" si="41"/>
        <v/>
      </c>
      <c r="O164" s="8" t="str">
        <f t="shared" si="42"/>
        <v/>
      </c>
      <c r="P164" s="8" t="str">
        <f t="shared" si="43"/>
        <v>"floods": "&lt;p&gt;This layer represents the locations of the local branches, the source of this data comes from the National Society and may need updating.&lt;/p&gt;&lt;p&gt;&lt;strong&gt;Source link:&lt;/strong&gt; Kenya Red Cross Society (KRCS).&amp;nbsp;&lt;/p&gt;&lt;p&gt;&lt;strong&gt;Latest updated:&lt;/strong&gt; 2020.&lt;/p&gt;"},</v>
      </c>
    </row>
    <row r="165" spans="1:16" x14ac:dyDescent="0.55000000000000004">
      <c r="A165" s="4" t="s">
        <v>83</v>
      </c>
      <c r="B165" s="4" t="s">
        <v>22</v>
      </c>
      <c r="C165" s="4" t="s">
        <v>117</v>
      </c>
      <c r="D165" s="4" t="s">
        <v>105</v>
      </c>
      <c r="E165" s="3" t="s">
        <v>111</v>
      </c>
      <c r="F165" s="9" t="str">
        <f t="shared" si="33"/>
        <v/>
      </c>
      <c r="G165" s="8" t="str">
        <f t="shared" si="34"/>
        <v/>
      </c>
      <c r="H165" s="8" t="str">
        <f t="shared" si="35"/>
        <v/>
      </c>
      <c r="I165" s="13" t="str">
        <f t="shared" si="36"/>
        <v>"MWI": {</v>
      </c>
      <c r="J165" s="8" t="str">
        <f t="shared" si="37"/>
        <v>"floods": "Data not available yet"</v>
      </c>
      <c r="K165" s="14" t="str">
        <f t="shared" si="38"/>
        <v>}</v>
      </c>
      <c r="L165" s="8" t="str">
        <f t="shared" si="39"/>
        <v>,</v>
      </c>
      <c r="M165" s="8" t="str">
        <f t="shared" si="40"/>
        <v/>
      </c>
      <c r="N165" s="8" t="str">
        <f t="shared" si="41"/>
        <v/>
      </c>
      <c r="O165" s="8" t="str">
        <f t="shared" si="42"/>
        <v/>
      </c>
      <c r="P165" s="8" t="str">
        <f t="shared" si="43"/>
        <v>"MWI": {"floods": "Data not available yet"},</v>
      </c>
    </row>
    <row r="166" spans="1:16" x14ac:dyDescent="0.55000000000000004">
      <c r="A166" s="4" t="s">
        <v>83</v>
      </c>
      <c r="B166" s="4" t="s">
        <v>22</v>
      </c>
      <c r="C166" s="4" t="s">
        <v>14</v>
      </c>
      <c r="D166" s="4" t="s">
        <v>105</v>
      </c>
      <c r="E166" s="3" t="s">
        <v>111</v>
      </c>
      <c r="F166" s="9" t="str">
        <f t="shared" si="33"/>
        <v/>
      </c>
      <c r="G166" s="8" t="str">
        <f t="shared" si="34"/>
        <v/>
      </c>
      <c r="H166" s="8" t="str">
        <f t="shared" si="35"/>
        <v/>
      </c>
      <c r="I166" s="13" t="str">
        <f t="shared" si="36"/>
        <v>"PHL": {</v>
      </c>
      <c r="J166" s="8" t="str">
        <f t="shared" si="37"/>
        <v>"floods": "Data not available yet"</v>
      </c>
      <c r="K166" s="14" t="str">
        <f t="shared" si="38"/>
        <v>}</v>
      </c>
      <c r="L166" s="8" t="str">
        <f t="shared" si="39"/>
        <v>,</v>
      </c>
      <c r="M166" s="8" t="str">
        <f t="shared" si="40"/>
        <v/>
      </c>
      <c r="N166" s="8" t="str">
        <f t="shared" si="41"/>
        <v/>
      </c>
      <c r="O166" s="8" t="str">
        <f t="shared" si="42"/>
        <v/>
      </c>
      <c r="P166" s="8" t="str">
        <f t="shared" si="43"/>
        <v>"PHL": {"floods": "Data not available yet"},</v>
      </c>
    </row>
    <row r="167" spans="1:16" ht="28.8" x14ac:dyDescent="0.55000000000000004">
      <c r="A167" s="4" t="s">
        <v>83</v>
      </c>
      <c r="B167" s="4" t="s">
        <v>22</v>
      </c>
      <c r="C167" s="4" t="s">
        <v>123</v>
      </c>
      <c r="D167" s="4" t="s">
        <v>105</v>
      </c>
      <c r="E167" s="3" t="s">
        <v>127</v>
      </c>
      <c r="F167" s="9" t="str">
        <f t="shared" si="33"/>
        <v/>
      </c>
      <c r="G167" s="8" t="str">
        <f t="shared" si="34"/>
        <v/>
      </c>
      <c r="H167" s="8" t="str">
        <f t="shared" si="35"/>
        <v/>
      </c>
      <c r="I167" s="13" t="str">
        <f t="shared" si="36"/>
        <v>"SSD": {</v>
      </c>
      <c r="J167" s="8" t="str">
        <f t="shared" si="37"/>
        <v>"floods": "This layer is not available as the data is not available yet. When available, this layer will show the locations of the South Sudan Red Cross Society branches."</v>
      </c>
      <c r="K167" s="14" t="str">
        <f t="shared" si="38"/>
        <v>}</v>
      </c>
      <c r="L167" s="8" t="str">
        <f t="shared" si="39"/>
        <v>,</v>
      </c>
      <c r="M167" s="8" t="str">
        <f t="shared" si="40"/>
        <v/>
      </c>
      <c r="N167" s="8" t="str">
        <f t="shared" si="41"/>
        <v/>
      </c>
      <c r="O167" s="8" t="str">
        <f t="shared" si="42"/>
        <v/>
      </c>
      <c r="P167" s="8" t="str">
        <f t="shared" si="43"/>
        <v>"SSD": {"floods": "This layer is not available as the data is not available yet. When available, this layer will show the locations of the South Sudan Red Cross Society branches."},</v>
      </c>
    </row>
    <row r="168" spans="1:16" ht="43.2" x14ac:dyDescent="0.55000000000000004">
      <c r="A168" s="4" t="s">
        <v>83</v>
      </c>
      <c r="B168" s="4" t="s">
        <v>22</v>
      </c>
      <c r="C168" s="4" t="s">
        <v>5</v>
      </c>
      <c r="D168" s="4" t="s">
        <v>106</v>
      </c>
      <c r="E168" s="3" t="s">
        <v>248</v>
      </c>
      <c r="F168" s="9" t="str">
        <f t="shared" si="33"/>
        <v/>
      </c>
      <c r="G168" s="8" t="str">
        <f t="shared" si="34"/>
        <v/>
      </c>
      <c r="H168" s="8" t="str">
        <f t="shared" si="35"/>
        <v/>
      </c>
      <c r="I168" s="13" t="str">
        <f t="shared" si="36"/>
        <v>"UGA": {</v>
      </c>
      <c r="J168" s="8" t="str">
        <f t="shared" si="37"/>
        <v>"drought": "This layer represents the locations of the local branches. It is visualised as drop pins with a Red Cross icon. The source of this data comes from the National Society and may need updating.&lt;br/&gt;&lt;br/&gt;Source link: Uganda Red Cross Society (URCS). Year: 2020."</v>
      </c>
      <c r="K168" s="14" t="str">
        <f t="shared" si="38"/>
        <v>,</v>
      </c>
      <c r="L168" s="8" t="str">
        <f t="shared" si="39"/>
        <v/>
      </c>
      <c r="M168" s="8" t="str">
        <f t="shared" si="40"/>
        <v/>
      </c>
      <c r="N168" s="8" t="str">
        <f t="shared" si="41"/>
        <v/>
      </c>
      <c r="O168" s="8" t="str">
        <f t="shared" si="42"/>
        <v/>
      </c>
      <c r="P168" s="8" t="str">
        <f t="shared" si="43"/>
        <v>"UGA": {"drought": "This layer represents the locations of the local branches. It is visualised as drop pins with a Red Cross icon. The source of this data comes from the National Society and may need updating.&lt;br/&gt;&lt;br/&gt;Source link: Uganda Red Cross Society (URCS). Year: 2020.",</v>
      </c>
    </row>
    <row r="169" spans="1:16" ht="28.8" x14ac:dyDescent="0.55000000000000004">
      <c r="A169" s="4" t="s">
        <v>83</v>
      </c>
      <c r="B169" s="4" t="s">
        <v>22</v>
      </c>
      <c r="C169" s="4" t="s">
        <v>5</v>
      </c>
      <c r="D169" s="4" t="s">
        <v>105</v>
      </c>
      <c r="E169" s="3" t="s">
        <v>249</v>
      </c>
      <c r="F169" s="9" t="str">
        <f t="shared" si="33"/>
        <v/>
      </c>
      <c r="G169" s="8" t="str">
        <f t="shared" si="34"/>
        <v/>
      </c>
      <c r="H169" s="8" t="str">
        <f t="shared" si="35"/>
        <v/>
      </c>
      <c r="I169" s="13" t="str">
        <f t="shared" si="36"/>
        <v/>
      </c>
      <c r="J169" s="8" t="str">
        <f t="shared" si="37"/>
        <v>"floods": "This layer represents the locations of the local branches, the source of this data comes from the National Society and may need updating.&lt;br/&gt;&lt;br/&gt;Source link: Uganda Red Cross Society (URCS). Year: 2020."</v>
      </c>
      <c r="K169" s="14" t="str">
        <f t="shared" si="38"/>
        <v>,</v>
      </c>
      <c r="L169" s="8" t="str">
        <f t="shared" si="39"/>
        <v/>
      </c>
      <c r="M169" s="8" t="str">
        <f t="shared" si="40"/>
        <v/>
      </c>
      <c r="N169" s="8" t="str">
        <f t="shared" si="41"/>
        <v/>
      </c>
      <c r="O169" s="8" t="str">
        <f t="shared" si="42"/>
        <v/>
      </c>
      <c r="P169" s="8" t="str">
        <f t="shared" si="43"/>
        <v>"floods": "This layer represents the locations of the local branches, the source of this data comes from the National Society and may need updating.&lt;br/&gt;&lt;br/&gt;Source link: Uganda Red Cross Society (URCS). Year: 2020.",</v>
      </c>
    </row>
    <row r="170" spans="1:16" ht="43.2" x14ac:dyDescent="0.55000000000000004">
      <c r="A170" s="4" t="s">
        <v>83</v>
      </c>
      <c r="B170" s="4" t="s">
        <v>22</v>
      </c>
      <c r="C170" s="4" t="s">
        <v>5</v>
      </c>
      <c r="D170" s="4" t="s">
        <v>107</v>
      </c>
      <c r="E170" s="3" t="s">
        <v>248</v>
      </c>
      <c r="F170" s="9" t="str">
        <f t="shared" si="33"/>
        <v/>
      </c>
      <c r="G170" s="8" t="str">
        <f t="shared" si="34"/>
        <v/>
      </c>
      <c r="H170" s="8" t="str">
        <f t="shared" si="35"/>
        <v/>
      </c>
      <c r="I170" s="13" t="str">
        <f t="shared" si="36"/>
        <v/>
      </c>
      <c r="J170" s="8" t="str">
        <f t="shared" si="37"/>
        <v>"heavy-rain": "This layer represents the locations of the local branches. It is visualised as drop pins with a Red Cross icon. The source of this data comes from the National Society and may need updating.&lt;br/&gt;&lt;br/&gt;Source link: Uganda Red Cross Society (URCS). Year: 2020."</v>
      </c>
      <c r="K170" s="14" t="str">
        <f t="shared" si="38"/>
        <v>}</v>
      </c>
      <c r="L170" s="8" t="str">
        <f t="shared" si="39"/>
        <v>,</v>
      </c>
      <c r="M170" s="8" t="str">
        <f t="shared" si="40"/>
        <v/>
      </c>
      <c r="N170" s="8" t="str">
        <f t="shared" si="41"/>
        <v/>
      </c>
      <c r="O170" s="8" t="str">
        <f t="shared" si="42"/>
        <v/>
      </c>
      <c r="P170" s="8" t="str">
        <f t="shared" si="43"/>
        <v>"heavy-rain": "This layer represents the locations of the local branches. It is visualised as drop pins with a Red Cross icon. The source of this data comes from the National Society and may need updating.&lt;br/&gt;&lt;br/&gt;Source link: Uganda Red Cross Society (URCS). Year: 2020."},</v>
      </c>
    </row>
    <row r="171" spans="1:16" ht="28.8" x14ac:dyDescent="0.55000000000000004">
      <c r="A171" s="4" t="s">
        <v>83</v>
      </c>
      <c r="B171" s="4" t="s">
        <v>22</v>
      </c>
      <c r="C171" s="4" t="s">
        <v>24</v>
      </c>
      <c r="D171" s="4" t="s">
        <v>106</v>
      </c>
      <c r="E171" s="3" t="s">
        <v>250</v>
      </c>
      <c r="F171" s="9" t="str">
        <f t="shared" si="33"/>
        <v/>
      </c>
      <c r="G171" s="8" t="str">
        <f t="shared" si="34"/>
        <v/>
      </c>
      <c r="H171" s="8" t="str">
        <f t="shared" si="35"/>
        <v/>
      </c>
      <c r="I171" s="13" t="str">
        <f t="shared" si="36"/>
        <v>"ZMB": {</v>
      </c>
      <c r="J171" s="8" t="str">
        <f t="shared" si="37"/>
        <v>"drought": "This layer represents the locations of the local branches, the source of this data comes from the National Society and may need updating.&lt;br/&gt;&lt;br/&gt;Source link: Zambia Red Cross Society (ZRCS). Year: 2020."</v>
      </c>
      <c r="K171" s="14" t="str">
        <f t="shared" si="38"/>
        <v>,</v>
      </c>
      <c r="L171" s="8" t="str">
        <f t="shared" si="39"/>
        <v/>
      </c>
      <c r="M171" s="8" t="str">
        <f t="shared" si="40"/>
        <v/>
      </c>
      <c r="N171" s="8" t="str">
        <f t="shared" si="41"/>
        <v/>
      </c>
      <c r="O171" s="8" t="str">
        <f t="shared" si="42"/>
        <v/>
      </c>
      <c r="P171" s="8" t="str">
        <f t="shared" si="43"/>
        <v>"ZMB": {"drought": "This layer represents the locations of the local branches, the source of this data comes from the National Society and may need updating.&lt;br/&gt;&lt;br/&gt;Source link: Zambia Red Cross Society (ZRCS). Year: 2020.",</v>
      </c>
    </row>
    <row r="172" spans="1:16" ht="28.8" x14ac:dyDescent="0.55000000000000004">
      <c r="A172" s="4" t="s">
        <v>83</v>
      </c>
      <c r="B172" s="4" t="s">
        <v>22</v>
      </c>
      <c r="C172" s="4" t="s">
        <v>24</v>
      </c>
      <c r="D172" s="4" t="s">
        <v>105</v>
      </c>
      <c r="E172" s="3" t="s">
        <v>250</v>
      </c>
      <c r="F172" s="9" t="str">
        <f t="shared" si="33"/>
        <v/>
      </c>
      <c r="G172" s="8" t="str">
        <f t="shared" si="34"/>
        <v/>
      </c>
      <c r="H172" s="8" t="str">
        <f t="shared" si="35"/>
        <v/>
      </c>
      <c r="I172" s="13" t="str">
        <f t="shared" si="36"/>
        <v/>
      </c>
      <c r="J172" s="8" t="str">
        <f t="shared" si="37"/>
        <v>"floods": "This layer represents the locations of the local branches, the source of this data comes from the National Society and may need updating.&lt;br/&gt;&lt;br/&gt;Source link: Zambia Red Cross Society (ZRCS). Year: 2020."</v>
      </c>
      <c r="K172" s="14" t="str">
        <f t="shared" si="38"/>
        <v>}</v>
      </c>
      <c r="L172" s="8" t="str">
        <f t="shared" si="39"/>
        <v>,</v>
      </c>
      <c r="M172" s="8" t="str">
        <f t="shared" si="40"/>
        <v/>
      </c>
      <c r="N172" s="8" t="str">
        <f t="shared" si="41"/>
        <v/>
      </c>
      <c r="O172" s="8" t="str">
        <f t="shared" si="42"/>
        <v/>
      </c>
      <c r="P172" s="8" t="str">
        <f t="shared" si="43"/>
        <v>"floods": "This layer represents the locations of the local branches, the source of this data comes from the National Society and may need updating.&lt;br/&gt;&lt;br/&gt;Source link: Zambia Red Cross Society (ZRCS). Year: 2020."},</v>
      </c>
    </row>
    <row r="173" spans="1:16" ht="28.8" x14ac:dyDescent="0.55000000000000004">
      <c r="A173" s="4" t="s">
        <v>83</v>
      </c>
      <c r="B173" s="4" t="s">
        <v>22</v>
      </c>
      <c r="C173" s="4" t="s">
        <v>6</v>
      </c>
      <c r="D173" s="4" t="s">
        <v>106</v>
      </c>
      <c r="E173" s="3" t="s">
        <v>251</v>
      </c>
      <c r="F173" s="9" t="str">
        <f t="shared" si="33"/>
        <v/>
      </c>
      <c r="G173" s="8" t="str">
        <f t="shared" si="34"/>
        <v/>
      </c>
      <c r="H173" s="8" t="str">
        <f t="shared" si="35"/>
        <v/>
      </c>
      <c r="I173" s="13" t="str">
        <f t="shared" si="36"/>
        <v>"ZWE": {</v>
      </c>
      <c r="J173" s="8" t="str">
        <f t="shared" si="37"/>
        <v>"drought": "This layer represents the locations of the local branches, the source of this data comes from the National Society and may need updating.&lt;br/&gt;&lt;br/&gt;Source link Zimbabwe: ZRCS last updated July 2021 at provincial level."</v>
      </c>
      <c r="K173" s="14" t="str">
        <f t="shared" si="38"/>
        <v>}</v>
      </c>
      <c r="L173" s="8" t="str">
        <f t="shared" si="39"/>
        <v>}</v>
      </c>
      <c r="M173" s="8" t="str">
        <f t="shared" si="40"/>
        <v>,</v>
      </c>
      <c r="N173" s="8" t="str">
        <f t="shared" si="41"/>
        <v/>
      </c>
      <c r="O173" s="8" t="str">
        <f t="shared" si="42"/>
        <v/>
      </c>
      <c r="P173" s="8" t="str">
        <f t="shared" si="43"/>
        <v>"ZWE": {"drought": "This layer represents the locations of the local branches, the source of this data comes from the National Society and may need updating.&lt;br/&gt;&lt;br/&gt;Source link Zimbabwe: ZRCS last updated July 2021 at provincial level."}},</v>
      </c>
    </row>
    <row r="174" spans="1:16" ht="54.7" customHeight="1" x14ac:dyDescent="0.55000000000000004">
      <c r="A174" s="4" t="s">
        <v>83</v>
      </c>
      <c r="B174" s="4" t="s">
        <v>110</v>
      </c>
      <c r="C174" s="4" t="s">
        <v>14</v>
      </c>
      <c r="D174" s="4" t="s">
        <v>105</v>
      </c>
      <c r="E174" s="3" t="s">
        <v>252</v>
      </c>
      <c r="F174" s="9" t="str">
        <f t="shared" si="33"/>
        <v/>
      </c>
      <c r="G174" s="8" t="str">
        <f t="shared" si="34"/>
        <v/>
      </c>
      <c r="H174" s="8" t="str">
        <f t="shared" si="35"/>
        <v>"riceland": {</v>
      </c>
      <c r="I174" s="13" t="str">
        <f t="shared" si="36"/>
        <v>"PHL": {</v>
      </c>
      <c r="J174" s="8" t="str">
        <f t="shared" si="37"/>
        <v>"floods": " The rice area map are absed on Philippine Rice Information System (PRISM) data.&lt;br/&gt;&lt;br/&gt;Source Link: PRISM website: &lt;a href='https://prism.philrice.gov.ph/dataproducts/'&gt;https://prism.philrice.gov.ph/dataproducts/&lt;/a&gt; This data is based on the Philippine Rice Information System (PRISM) project which primarily aims to establish a nationwide information system on rice that provide information on rice areas and yield at a particular location and time, and information on factors that are affecting the yield. "</v>
      </c>
      <c r="K174" s="14" t="str">
        <f t="shared" si="38"/>
        <v>}</v>
      </c>
      <c r="L174" s="8" t="str">
        <f t="shared" si="39"/>
        <v>}</v>
      </c>
      <c r="M174" s="8" t="str">
        <f t="shared" si="40"/>
        <v>,</v>
      </c>
      <c r="N174" s="8" t="str">
        <f t="shared" si="41"/>
        <v/>
      </c>
      <c r="O174" s="8" t="str">
        <f t="shared" si="42"/>
        <v/>
      </c>
      <c r="P174" s="8" t="str">
        <f t="shared" si="43"/>
        <v>"riceland": {"PHL": {"floods": " The rice area map are absed on Philippine Rice Information System (PRISM) data.&lt;br/&gt;&lt;br/&gt;Source Link: PRISM website: &lt;a href='https://prism.philrice.gov.ph/dataproducts/'&gt;https://prism.philrice.gov.ph/dataproducts/&lt;/a&gt; This data is based on the Philippine Rice Information System (PRISM) project which primarily aims to establish a nationwide information system on rice that provide information on rice areas and yield at a particular location and time, and information on factors that are affecting the yield. "}},</v>
      </c>
    </row>
    <row r="175" spans="1:16" ht="127.9" customHeight="1" x14ac:dyDescent="0.55000000000000004">
      <c r="A175" s="4" t="s">
        <v>83</v>
      </c>
      <c r="B175" s="4" t="s">
        <v>145</v>
      </c>
      <c r="C175" s="4" t="s">
        <v>117</v>
      </c>
      <c r="D175" s="4" t="s">
        <v>129</v>
      </c>
      <c r="E175" s="3" t="s">
        <v>253</v>
      </c>
      <c r="F175" s="9" t="str">
        <f t="shared" si="33"/>
        <v/>
      </c>
      <c r="G175" s="8" t="str">
        <f t="shared" si="34"/>
        <v/>
      </c>
      <c r="H175" s="8" t="str">
        <f t="shared" si="35"/>
        <v>"rivers": {</v>
      </c>
      <c r="I175" s="13" t="str">
        <f t="shared" si="36"/>
        <v>"MWI": {</v>
      </c>
      <c r="J175" s="8" t="str">
        <f t="shared" si="37"/>
        <v>"flash-floods": "This layer shows the main rivers used in the flash flood model.&lt;br/&gt;&lt;br/&gt;Source: OpenStreetMap"</v>
      </c>
      <c r="K175" s="14" t="str">
        <f t="shared" si="38"/>
        <v>}</v>
      </c>
      <c r="L175" s="8" t="str">
        <f t="shared" si="39"/>
        <v>}</v>
      </c>
      <c r="M175" s="8" t="str">
        <f t="shared" si="40"/>
        <v>,</v>
      </c>
      <c r="N175" s="8" t="str">
        <f t="shared" si="41"/>
        <v/>
      </c>
      <c r="O175" s="8" t="str">
        <f t="shared" si="42"/>
        <v/>
      </c>
      <c r="P175" s="8" t="str">
        <f t="shared" si="43"/>
        <v>"rivers": {"MWI": {"flash-floods": "This layer shows the main rivers used in the flash flood model.&lt;br/&gt;&lt;br/&gt;Source: OpenStreetMap"}},</v>
      </c>
    </row>
    <row r="176" spans="1:16" ht="57.6" x14ac:dyDescent="0.55000000000000004">
      <c r="A176" s="4" t="s">
        <v>83</v>
      </c>
      <c r="B176" s="4" t="s">
        <v>143</v>
      </c>
      <c r="C176" s="4" t="s">
        <v>117</v>
      </c>
      <c r="D176" s="4" t="s">
        <v>129</v>
      </c>
      <c r="E176" s="3" t="s">
        <v>254</v>
      </c>
      <c r="F176" s="9" t="str">
        <f t="shared" si="33"/>
        <v/>
      </c>
      <c r="G176" s="8" t="str">
        <f t="shared" si="34"/>
        <v/>
      </c>
      <c r="H176" s="8" t="str">
        <f t="shared" si="35"/>
        <v>"roads": {</v>
      </c>
      <c r="I176" s="13" t="str">
        <f t="shared" si="36"/>
        <v>"MWI": {</v>
      </c>
      <c r="J176" s="8" t="str">
        <f t="shared" si="37"/>
        <v>"flash-floods": "This layer shows roads in areas that are covered in this flash floods portal. Each road is marked a line. Roads marked with a green line means it is outside the predicted flash flood extent area and are therefore safe. Roads marked with a red line means it is inside the predicted flash flood extent area and are therefore exposed. This layer only shows the main roads, which is different from the indicator in the middle column.&lt;br/&gt;&lt;br/&gt;Source: OpenStreetMap"</v>
      </c>
      <c r="K176" s="14" t="str">
        <f t="shared" si="38"/>
        <v>}</v>
      </c>
      <c r="L176" s="8" t="str">
        <f t="shared" si="39"/>
        <v>}</v>
      </c>
      <c r="M176" s="8" t="str">
        <f t="shared" si="40"/>
        <v>,</v>
      </c>
      <c r="N176" s="8" t="str">
        <f t="shared" si="41"/>
        <v/>
      </c>
      <c r="O176" s="8" t="str">
        <f t="shared" si="42"/>
        <v/>
      </c>
      <c r="P176" s="8" t="str">
        <f t="shared" si="43"/>
        <v>"roads": {"MWI": {"flash-floods": "This layer shows roads in areas that are covered in this flash floods portal. Each road is marked a line. Roads marked with a green line means it is outside the predicted flash flood extent area and are therefore safe. Roads marked with a red line means it is inside the predicted flash flood extent area and are therefore exposed. This layer only shows the main roads, which is different from the indicator in the middle column.&lt;br/&gt;&lt;br/&gt;Source: OpenStreetMap"}},</v>
      </c>
    </row>
    <row r="177" spans="1:16" x14ac:dyDescent="0.55000000000000004">
      <c r="A177" s="4" t="s">
        <v>83</v>
      </c>
      <c r="B177" s="4" t="s">
        <v>31</v>
      </c>
      <c r="C177" s="4" t="s">
        <v>5</v>
      </c>
      <c r="D177" s="4" t="s">
        <v>105</v>
      </c>
      <c r="E177" s="3" t="s">
        <v>125</v>
      </c>
      <c r="F177" s="9" t="str">
        <f t="shared" si="33"/>
        <v/>
      </c>
      <c r="G177" s="8" t="str">
        <f t="shared" si="34"/>
        <v/>
      </c>
      <c r="H177" s="8" t="str">
        <f t="shared" si="35"/>
        <v>"roof_type": {</v>
      </c>
      <c r="I177" s="13" t="str">
        <f t="shared" si="36"/>
        <v>"UGA": {</v>
      </c>
      <c r="J177" s="8" t="str">
        <f t="shared" si="37"/>
        <v>"floods": "Not currently available"</v>
      </c>
      <c r="K177" s="14" t="str">
        <f t="shared" si="38"/>
        <v>}</v>
      </c>
      <c r="L177" s="8" t="str">
        <f t="shared" si="39"/>
        <v>}</v>
      </c>
      <c r="M177" s="8" t="str">
        <f t="shared" si="40"/>
        <v>,</v>
      </c>
      <c r="N177" s="8" t="str">
        <f t="shared" si="41"/>
        <v/>
      </c>
      <c r="O177" s="8" t="str">
        <f t="shared" si="42"/>
        <v/>
      </c>
      <c r="P177" s="8" t="str">
        <f t="shared" si="43"/>
        <v>"roof_type": {"UGA": {"floods": "Not currently available"}},</v>
      </c>
    </row>
    <row r="178" spans="1:16" ht="57.6" x14ac:dyDescent="0.55000000000000004">
      <c r="A178" s="4" t="s">
        <v>83</v>
      </c>
      <c r="B178" s="4" t="s">
        <v>141</v>
      </c>
      <c r="C178" s="4" t="s">
        <v>117</v>
      </c>
      <c r="D178" s="4" t="s">
        <v>129</v>
      </c>
      <c r="E178" s="3" t="s">
        <v>272</v>
      </c>
      <c r="F178" s="9" t="str">
        <f t="shared" si="33"/>
        <v/>
      </c>
      <c r="G178" s="8" t="str">
        <f t="shared" si="34"/>
        <v/>
      </c>
      <c r="H178" s="8" t="str">
        <f t="shared" si="35"/>
        <v>"schools": {</v>
      </c>
      <c r="I178" s="13" t="str">
        <f t="shared" si="36"/>
        <v>"MWI": {</v>
      </c>
      <c r="J178" s="8" t="str">
        <f t="shared" si="37"/>
        <v>"flash-floods": "This layer shows schools in areas that are covered in this flash floods portal. Schools that are marked with a blue indicator means that they are outside the predicted flash flood extent area and are therefore safe. Schools that are marked with a red indicator means that they are inside of the predicted flash flood extent area and are therefore exposed.&lt;br/&gt;&lt;br/&gt;Source: Provided by Unicef Malawi."</v>
      </c>
      <c r="K178" s="14" t="str">
        <f t="shared" si="38"/>
        <v>}</v>
      </c>
      <c r="L178" s="8" t="str">
        <f t="shared" si="39"/>
        <v>}</v>
      </c>
      <c r="M178" s="8" t="str">
        <f t="shared" si="40"/>
        <v>,</v>
      </c>
      <c r="N178" s="8" t="str">
        <f t="shared" si="41"/>
        <v/>
      </c>
      <c r="O178" s="8" t="str">
        <f t="shared" si="42"/>
        <v/>
      </c>
      <c r="P178" s="8" t="str">
        <f t="shared" si="43"/>
        <v>"schools": {"MWI": {"flash-floods": "This layer shows schools in areas that are covered in this flash floods portal. Schools that are marked with a blue indicator means that they are outside the predicted flash flood extent area and are therefore safe. Schools that are marked with a red indicator means that they are inside of the predicted flash flood extent area and are therefore exposed.&lt;br/&gt;&lt;br/&gt;Source: Provided by Unicef Malawi."}},</v>
      </c>
    </row>
    <row r="179" spans="1:16" ht="115.2" x14ac:dyDescent="0.55000000000000004">
      <c r="A179" s="4" t="s">
        <v>83</v>
      </c>
      <c r="B179" s="4" t="s">
        <v>38</v>
      </c>
      <c r="C179" s="4" t="s">
        <v>6</v>
      </c>
      <c r="D179" s="4" t="s">
        <v>106</v>
      </c>
      <c r="E179" s="3" t="s">
        <v>255</v>
      </c>
      <c r="F179" s="9" t="str">
        <f t="shared" si="33"/>
        <v/>
      </c>
      <c r="G179" s="8" t="str">
        <f t="shared" si="34"/>
        <v/>
      </c>
      <c r="H179" s="8" t="str">
        <f t="shared" si="35"/>
        <v>"small_ruminants": {</v>
      </c>
      <c r="I179" s="13" t="str">
        <f t="shared" si="36"/>
        <v>"ZWE": {</v>
      </c>
      <c r="J179" s="8" t="str">
        <f t="shared" si="37"/>
        <v>"drought": "Number of exposed small ruminants (sheep and goats) is calculated by the small ruminants per province within the droughts alert threshold reached area currently triggered. Livestock numbers small ruminants exists of the number of small ruminants multiplied with the Livestock unit (LSU): 0.1 to aggregate livestock from various species  (as reference unit 1.0, which is the grazing equivalent of one adult dairy cow producing 3000 kg of milk annually, without additional concentrated foodstuffs).&lt;br/&gt;&lt;br/&gt;Source: Number of small ruminants (sheep and goats) mentioned within the 2nd round crop- and livestock assessment report 2020/2021 season. Published: 21st of April 2021.&lt;br/&gt;&lt;br/&gt;Source (Assessment): &lt;a href='https://fscluster.org/zimbabwe/document/second-round-crop-and-livestock-0'&gt;SECOND ROUND CROP AND LIVESTOCK ASSESSMENT REPORT 2020/2021 SEASON&lt;/a&gt;"</v>
      </c>
      <c r="K179" s="14" t="str">
        <f t="shared" si="38"/>
        <v>}</v>
      </c>
      <c r="L179" s="8" t="str">
        <f t="shared" si="39"/>
        <v>}</v>
      </c>
      <c r="M179" s="8" t="str">
        <f t="shared" si="40"/>
        <v>,</v>
      </c>
      <c r="N179" s="8" t="str">
        <f t="shared" si="41"/>
        <v/>
      </c>
      <c r="O179" s="8" t="str">
        <f t="shared" si="42"/>
        <v/>
      </c>
      <c r="P179" s="8" t="str">
        <f t="shared" si="43"/>
        <v>"small_ruminants": {"ZWE": {"drought": "Number of exposed small ruminants (sheep and goats) is calculated by the small ruminants per province within the droughts alert threshold reached area currently triggered. Livestock numbers small ruminants exists of the number of small ruminants multiplied with the Livestock unit (LSU): 0.1 to aggregate livestock from various species  (as reference unit 1.0, which is the grazing equivalent of one adult dairy cow producing 3000 kg of milk annually, without additional concentrated foodstuffs).&lt;br/&gt;&lt;br/&gt;Source: Number of small ruminants (sheep and goats) mentioned within the 2nd round crop- and livestock assessment report 2020/2021 season. Published: 21st of April 2021.&lt;br/&gt;&lt;br/&gt;Source (Assessment): &lt;a href='https://fscluster.org/zimbabwe/document/second-round-crop-and-livestock-0'&gt;SECOND ROUND CROP AND LIVESTOCK ASSESSMENT REPORT 2020/2021 SEASON&lt;/a&gt;"}},</v>
      </c>
    </row>
    <row r="180" spans="1:16" ht="115.2" x14ac:dyDescent="0.55000000000000004">
      <c r="A180" s="4" t="s">
        <v>83</v>
      </c>
      <c r="B180" s="4" t="s">
        <v>18</v>
      </c>
      <c r="C180" s="4" t="s">
        <v>6</v>
      </c>
      <c r="D180" s="4" t="s">
        <v>106</v>
      </c>
      <c r="E180" s="3" t="s">
        <v>255</v>
      </c>
      <c r="F180" s="9" t="str">
        <f t="shared" si="33"/>
        <v/>
      </c>
      <c r="G180" s="8" t="str">
        <f t="shared" si="34"/>
        <v/>
      </c>
      <c r="H180" s="8" t="str">
        <f t="shared" si="35"/>
        <v>"small_ruminants_exposed": {</v>
      </c>
      <c r="I180" s="13" t="str">
        <f t="shared" si="36"/>
        <v>"ZWE": {</v>
      </c>
      <c r="J180" s="8" t="str">
        <f t="shared" si="37"/>
        <v>"drought": "Number of exposed small ruminants (sheep and goats) is calculated by the small ruminants per province within the droughts alert threshold reached area currently triggered. Livestock numbers small ruminants exists of the number of small ruminants multiplied with the Livestock unit (LSU): 0.1 to aggregate livestock from various species  (as reference unit 1.0, which is the grazing equivalent of one adult dairy cow producing 3000 kg of milk annually, without additional concentrated foodstuffs).&lt;br/&gt;&lt;br/&gt;Source: Number of small ruminants (sheep and goats) mentioned within the 2nd round crop- and livestock assessment report 2020/2021 season. Published: 21st of April 2021.&lt;br/&gt;&lt;br/&gt;Source (Assessment): &lt;a href='https://fscluster.org/zimbabwe/document/second-round-crop-and-livestock-0'&gt;SECOND ROUND CROP AND LIVESTOCK ASSESSMENT REPORT 2020/2021 SEASON&lt;/a&gt;"</v>
      </c>
      <c r="K180" s="14" t="str">
        <f t="shared" si="38"/>
        <v>}</v>
      </c>
      <c r="L180" s="8" t="str">
        <f t="shared" si="39"/>
        <v>}</v>
      </c>
      <c r="M180" s="8" t="str">
        <f t="shared" si="40"/>
        <v>,</v>
      </c>
      <c r="N180" s="8" t="str">
        <f t="shared" si="41"/>
        <v/>
      </c>
      <c r="O180" s="8" t="str">
        <f t="shared" si="42"/>
        <v/>
      </c>
      <c r="P180" s="8" t="str">
        <f t="shared" si="43"/>
        <v>"small_ruminants_exposed": {"ZWE": {"drought": "Number of exposed small ruminants (sheep and goats) is calculated by the small ruminants per province within the droughts alert threshold reached area currently triggered. Livestock numbers small ruminants exists of the number of small ruminants multiplied with the Livestock unit (LSU): 0.1 to aggregate livestock from various species  (as reference unit 1.0, which is the grazing equivalent of one adult dairy cow producing 3000 kg of milk annually, without additional concentrated foodstuffs).&lt;br/&gt;&lt;br/&gt;Source: Number of small ruminants (sheep and goats) mentioned within the 2nd round crop- and livestock assessment report 2020/2021 season. Published: 21st of April 2021.&lt;br/&gt;&lt;br/&gt;Source (Assessment): &lt;a href='https://fscluster.org/zimbabwe/document/second-round-crop-and-livestock-0'&gt;SECOND ROUND CROP AND LIVESTOCK ASSESSMENT REPORT 2020/2021 SEASON&lt;/a&gt;"}},</v>
      </c>
    </row>
    <row r="181" spans="1:16" x14ac:dyDescent="0.55000000000000004">
      <c r="A181" s="4" t="s">
        <v>83</v>
      </c>
      <c r="B181" s="4" t="s">
        <v>95</v>
      </c>
      <c r="C181" s="4" t="s">
        <v>14</v>
      </c>
      <c r="D181" s="4" t="s">
        <v>109</v>
      </c>
      <c r="E181" s="3" t="s">
        <v>256</v>
      </c>
      <c r="F181" s="9" t="str">
        <f t="shared" si="33"/>
        <v/>
      </c>
      <c r="G181" s="8" t="str">
        <f t="shared" si="34"/>
        <v/>
      </c>
      <c r="H181" s="8" t="str">
        <f t="shared" si="35"/>
        <v>"total_houses": {</v>
      </c>
      <c r="I181" s="13" t="str">
        <f t="shared" si="36"/>
        <v>"PHL": {</v>
      </c>
      <c r="J181" s="8" t="str">
        <f t="shared" si="37"/>
        <v>"typhoon": "Total number of housing units in each municipality."</v>
      </c>
      <c r="K181" s="14" t="str">
        <f t="shared" si="38"/>
        <v>}</v>
      </c>
      <c r="L181" s="8" t="str">
        <f t="shared" si="39"/>
        <v>}</v>
      </c>
      <c r="M181" s="8" t="str">
        <f t="shared" si="40"/>
        <v>,</v>
      </c>
      <c r="N181" s="8" t="str">
        <f t="shared" si="41"/>
        <v/>
      </c>
      <c r="O181" s="8" t="str">
        <f t="shared" si="42"/>
        <v/>
      </c>
      <c r="P181" s="8" t="str">
        <f t="shared" si="43"/>
        <v>"total_houses": {"PHL": {"typhoon": "Total number of housing units in each municipality."}},</v>
      </c>
    </row>
    <row r="182" spans="1:16" x14ac:dyDescent="0.55000000000000004">
      <c r="A182" s="4" t="s">
        <v>83</v>
      </c>
      <c r="B182" s="4" t="s">
        <v>53</v>
      </c>
      <c r="C182" s="4" t="s">
        <v>15</v>
      </c>
      <c r="D182" s="4" t="s">
        <v>106</v>
      </c>
      <c r="E182" s="3" t="s">
        <v>54</v>
      </c>
      <c r="F182" s="9" t="str">
        <f t="shared" si="33"/>
        <v/>
      </c>
      <c r="G182" s="8" t="str">
        <f t="shared" si="34"/>
        <v/>
      </c>
      <c r="H182" s="8" t="str">
        <f t="shared" si="35"/>
        <v>"total_idps": {</v>
      </c>
      <c r="I182" s="13" t="str">
        <f t="shared" si="36"/>
        <v>"ETH": {</v>
      </c>
      <c r="J182" s="8" t="str">
        <f t="shared" si="37"/>
        <v>"drought": "Total Internally Displaced People (IDPs) DTM Ethiopia National Displacement Report 7_2022"</v>
      </c>
      <c r="K182" s="14" t="str">
        <f t="shared" si="38"/>
        <v>,</v>
      </c>
      <c r="L182" s="8" t="str">
        <f t="shared" si="39"/>
        <v/>
      </c>
      <c r="M182" s="8" t="str">
        <f t="shared" si="40"/>
        <v/>
      </c>
      <c r="N182" s="8" t="str">
        <f t="shared" si="41"/>
        <v/>
      </c>
      <c r="O182" s="8" t="str">
        <f t="shared" si="42"/>
        <v/>
      </c>
      <c r="P182" s="8" t="str">
        <f t="shared" si="43"/>
        <v>"total_idps": {"ETH": {"drought": "Total Internally Displaced People (IDPs) DTM Ethiopia National Displacement Report 7_2022",</v>
      </c>
    </row>
    <row r="183" spans="1:16" x14ac:dyDescent="0.55000000000000004">
      <c r="A183" s="4" t="s">
        <v>83</v>
      </c>
      <c r="B183" s="4" t="s">
        <v>53</v>
      </c>
      <c r="C183" s="4" t="s">
        <v>15</v>
      </c>
      <c r="D183" s="4" t="s">
        <v>105</v>
      </c>
      <c r="E183" s="3" t="s">
        <v>54</v>
      </c>
      <c r="F183" s="9" t="str">
        <f t="shared" si="33"/>
        <v/>
      </c>
      <c r="G183" s="8" t="str">
        <f t="shared" si="34"/>
        <v/>
      </c>
      <c r="H183" s="8" t="str">
        <f t="shared" si="35"/>
        <v/>
      </c>
      <c r="I183" s="13" t="str">
        <f t="shared" si="36"/>
        <v/>
      </c>
      <c r="J183" s="8" t="str">
        <f t="shared" si="37"/>
        <v>"floods": "Total Internally Displaced People (IDPs) DTM Ethiopia National Displacement Report 7_2022"</v>
      </c>
      <c r="K183" s="14" t="str">
        <f t="shared" si="38"/>
        <v>,</v>
      </c>
      <c r="L183" s="8" t="str">
        <f t="shared" si="39"/>
        <v/>
      </c>
      <c r="M183" s="8" t="str">
        <f t="shared" si="40"/>
        <v/>
      </c>
      <c r="N183" s="8" t="str">
        <f t="shared" si="41"/>
        <v/>
      </c>
      <c r="O183" s="8" t="str">
        <f t="shared" si="42"/>
        <v/>
      </c>
      <c r="P183" s="8" t="str">
        <f t="shared" si="43"/>
        <v>"floods": "Total Internally Displaced People (IDPs) DTM Ethiopia National Displacement Report 7_2022",</v>
      </c>
    </row>
    <row r="184" spans="1:16" x14ac:dyDescent="0.55000000000000004">
      <c r="A184" s="4" t="s">
        <v>83</v>
      </c>
      <c r="B184" s="4" t="s">
        <v>53</v>
      </c>
      <c r="C184" s="4" t="s">
        <v>15</v>
      </c>
      <c r="D184" s="4" t="s">
        <v>108</v>
      </c>
      <c r="E184" s="3" t="s">
        <v>54</v>
      </c>
      <c r="F184" s="9" t="str">
        <f t="shared" si="33"/>
        <v/>
      </c>
      <c r="G184" s="8" t="str">
        <f t="shared" si="34"/>
        <v/>
      </c>
      <c r="H184" s="8" t="str">
        <f t="shared" si="35"/>
        <v/>
      </c>
      <c r="I184" s="13" t="str">
        <f t="shared" si="36"/>
        <v/>
      </c>
      <c r="J184" s="8" t="str">
        <f t="shared" si="37"/>
        <v>"malaria": "Total Internally Displaced People (IDPs) DTM Ethiopia National Displacement Report 7_2022"</v>
      </c>
      <c r="K184" s="14" t="str">
        <f t="shared" si="38"/>
        <v>}</v>
      </c>
      <c r="L184" s="8" t="str">
        <f t="shared" si="39"/>
        <v>}</v>
      </c>
      <c r="M184" s="8" t="str">
        <f t="shared" si="40"/>
        <v>,</v>
      </c>
      <c r="N184" s="8" t="str">
        <f t="shared" si="41"/>
        <v/>
      </c>
      <c r="O184" s="8" t="str">
        <f t="shared" si="42"/>
        <v/>
      </c>
      <c r="P184" s="8" t="str">
        <f t="shared" si="43"/>
        <v>"malaria": "Total Internally Displaced People (IDPs) DTM Ethiopia National Displacement Report 7_2022"}},</v>
      </c>
    </row>
    <row r="185" spans="1:16" ht="28.8" x14ac:dyDescent="0.55000000000000004">
      <c r="A185" s="4" t="s">
        <v>83</v>
      </c>
      <c r="B185" s="4" t="s">
        <v>47</v>
      </c>
      <c r="C185" s="4" t="s">
        <v>15</v>
      </c>
      <c r="D185" s="4" t="s">
        <v>105</v>
      </c>
      <c r="E185" s="3" t="s">
        <v>257</v>
      </c>
      <c r="F185" s="9" t="str">
        <f t="shared" si="33"/>
        <v/>
      </c>
      <c r="G185" s="8" t="str">
        <f t="shared" si="34"/>
        <v/>
      </c>
      <c r="H185" s="8" t="str">
        <f t="shared" si="35"/>
        <v>"travel_time_cities": {</v>
      </c>
      <c r="I185" s="13" t="str">
        <f t="shared" si="36"/>
        <v>"ETH": {</v>
      </c>
      <c r="J185" s="8" t="str">
        <f t="shared" si="37"/>
        <v>"floods": "Predicted travel time (minutes) to nearest city &lt;a href='https://malariaatlas.org/research-project/accessibility-to-healthcare'&gt;https://malariaatlas.org/research-project/accessibility-to-healthcare&lt;/a&gt;"</v>
      </c>
      <c r="K185" s="14" t="str">
        <f t="shared" si="38"/>
        <v>,</v>
      </c>
      <c r="L185" s="8" t="str">
        <f t="shared" si="39"/>
        <v/>
      </c>
      <c r="M185" s="8" t="str">
        <f t="shared" si="40"/>
        <v/>
      </c>
      <c r="N185" s="8" t="str">
        <f t="shared" si="41"/>
        <v/>
      </c>
      <c r="O185" s="8" t="str">
        <f t="shared" si="42"/>
        <v/>
      </c>
      <c r="P185" s="8" t="str">
        <f t="shared" si="43"/>
        <v>"travel_time_cities": {"ETH": {"floods": "Predicted travel time (minutes) to nearest city &lt;a href='https://malariaatlas.org/research-project/accessibility-to-healthcare'&gt;https://malariaatlas.org/research-project/accessibility-to-healthcare&lt;/a&gt;",</v>
      </c>
    </row>
    <row r="186" spans="1:16" ht="28.8" x14ac:dyDescent="0.55000000000000004">
      <c r="A186" s="4" t="s">
        <v>83</v>
      </c>
      <c r="B186" s="4" t="s">
        <v>47</v>
      </c>
      <c r="C186" s="4" t="s">
        <v>15</v>
      </c>
      <c r="D186" s="4" t="s">
        <v>108</v>
      </c>
      <c r="E186" s="3" t="s">
        <v>257</v>
      </c>
      <c r="F186" s="9" t="str">
        <f t="shared" si="33"/>
        <v/>
      </c>
      <c r="G186" s="8" t="str">
        <f t="shared" si="34"/>
        <v/>
      </c>
      <c r="H186" s="8" t="str">
        <f t="shared" si="35"/>
        <v/>
      </c>
      <c r="I186" s="13" t="str">
        <f t="shared" si="36"/>
        <v/>
      </c>
      <c r="J186" s="8" t="str">
        <f t="shared" si="37"/>
        <v>"malaria": "Predicted travel time (minutes) to nearest city &lt;a href='https://malariaatlas.org/research-project/accessibility-to-healthcare'&gt;https://malariaatlas.org/research-project/accessibility-to-healthcare&lt;/a&gt;"</v>
      </c>
      <c r="K186" s="14" t="str">
        <f t="shared" si="38"/>
        <v>}</v>
      </c>
      <c r="L186" s="8" t="str">
        <f t="shared" si="39"/>
        <v>}</v>
      </c>
      <c r="M186" s="8" t="str">
        <f t="shared" si="40"/>
        <v>,</v>
      </c>
      <c r="N186" s="8" t="str">
        <f t="shared" si="41"/>
        <v/>
      </c>
      <c r="O186" s="8" t="str">
        <f t="shared" si="42"/>
        <v/>
      </c>
      <c r="P186" s="8" t="str">
        <f t="shared" si="43"/>
        <v>"malaria": "Predicted travel time (minutes) to nearest city &lt;a href='https://malariaatlas.org/research-project/accessibility-to-healthcare'&gt;https://malariaatlas.org/research-project/accessibility-to-healthcare&lt;/a&gt;"}},</v>
      </c>
    </row>
    <row r="187" spans="1:16" ht="86.4" x14ac:dyDescent="0.55000000000000004">
      <c r="A187" s="4" t="s">
        <v>83</v>
      </c>
      <c r="B187" s="4" t="s">
        <v>100</v>
      </c>
      <c r="C187" s="4" t="s">
        <v>14</v>
      </c>
      <c r="D187" s="4" t="s">
        <v>109</v>
      </c>
      <c r="E187" s="3" t="s">
        <v>258</v>
      </c>
      <c r="F187" s="9" t="str">
        <f t="shared" si="33"/>
        <v/>
      </c>
      <c r="G187" s="8" t="str">
        <f t="shared" si="34"/>
        <v/>
      </c>
      <c r="H187" s="8" t="str">
        <f t="shared" si="35"/>
        <v>"typhoon_track": {</v>
      </c>
      <c r="I187" s="13" t="str">
        <f t="shared" si="36"/>
        <v>"PHL": {</v>
      </c>
      <c r="J187" s="8" t="str">
        <f t="shared" si="37"/>
        <v>"typhoon": "&lt;p&gt;Forecasted track of the Typhoon event. The source for this forecast data is ECMWF.&lt;/p&gt;&lt;br/&gt;&lt;p&gt;&lt;strong&gt;Trackpoint legend:&lt;/strong&gt;&lt;/p&gt;&lt;ul&gt;&lt;li&gt;&lt;strong&gt;Circle with typhoon icon&lt;/strong&gt; shows the latest location of the typhoon&lt;/li&gt;&lt;li&gt;&lt;strong&gt;Circle with additional border&lt;/strong&gt; shows the point of first landfall (or - if no landfall - the point closest to land). The calculated lead time of the event is based on this point.&lt;/li&gt;&lt;li&gt;&lt;strong&gt;Full color circle&lt;/strong&gt; shows where the typhoon has already passed&lt;/li&gt;&lt;li&gt;&lt;strong&gt;Transparent dashed circle&lt;/strong&gt; shows the future predicted path of the typhoon&lt;/li&gt;&lt;/ul&gt;"</v>
      </c>
      <c r="K187" s="14" t="str">
        <f t="shared" si="38"/>
        <v>}</v>
      </c>
      <c r="L187" s="8" t="str">
        <f t="shared" si="39"/>
        <v>}</v>
      </c>
      <c r="M187" s="8" t="str">
        <f t="shared" si="40"/>
        <v>,</v>
      </c>
      <c r="N187" s="8" t="str">
        <f t="shared" si="41"/>
        <v/>
      </c>
      <c r="O187" s="8" t="str">
        <f t="shared" si="42"/>
        <v/>
      </c>
      <c r="P187" s="8" t="str">
        <f t="shared" si="43"/>
        <v>"typhoon_track": {"PHL": {"typhoon": "&lt;p&gt;Forecasted track of the Typhoon event. The source for this forecast data is ECMWF.&lt;/p&gt;&lt;br/&gt;&lt;p&gt;&lt;strong&gt;Trackpoint legend:&lt;/strong&gt;&lt;/p&gt;&lt;ul&gt;&lt;li&gt;&lt;strong&gt;Circle with typhoon icon&lt;/strong&gt; shows the latest location of the typhoon&lt;/li&gt;&lt;li&gt;&lt;strong&gt;Circle with additional border&lt;/strong&gt; shows the point of first landfall (or - if no landfall - the point closest to land). The calculated lead time of the event is based on this point.&lt;/li&gt;&lt;li&gt;&lt;strong&gt;Full color circle&lt;/strong&gt; shows where the typhoon has already passed&lt;/li&gt;&lt;li&gt;&lt;strong&gt;Transparent dashed circle&lt;/strong&gt; shows the future predicted path of the typhoon&lt;/li&gt;&lt;/ul&gt;"}},</v>
      </c>
    </row>
    <row r="188" spans="1:16" ht="129.6" x14ac:dyDescent="0.55000000000000004">
      <c r="A188" s="4" t="s">
        <v>83</v>
      </c>
      <c r="B188" s="4" t="s">
        <v>102</v>
      </c>
      <c r="C188" s="4" t="s">
        <v>23</v>
      </c>
      <c r="D188" s="4" t="s">
        <v>106</v>
      </c>
      <c r="E188" s="3" t="s">
        <v>259</v>
      </c>
      <c r="F188" s="9" t="str">
        <f t="shared" si="33"/>
        <v/>
      </c>
      <c r="G188" s="8" t="str">
        <f t="shared" si="34"/>
        <v/>
      </c>
      <c r="H188" s="8" t="str">
        <f t="shared" si="35"/>
        <v>"vegetation_condition": {</v>
      </c>
      <c r="I188" s="13" t="str">
        <f t="shared" si="36"/>
        <v>"KEN": {</v>
      </c>
      <c r="J188" s="8" t="str">
        <f t="shared" si="37"/>
        <v>"drought": "The Vegetation condition is one of the indicators monitored within the drought early warning system of NDMA as part of the biophysical type of indicator. This layer presents the Vegetation Condition Index VCI3M (3-month averaged VCI) as off. The VCI values return a drought category presented below with the corresponding thresholds.&lt;br/&gt;&lt;br/&gt;&lt;ul&gt;&lt;li&gt;&amp;gt;= 50 Vegetation greenness above normal&lt;/li&gt;&lt;li&gt;&amp;gt;= 35 - &amp;lt;50 Normal vegetation greenness&lt;/li&gt;&lt;li&gt;&amp;gt;=20 - &amp;lt;35 Moderate vegetation deficit&lt;/li&gt;&lt;li&gt;&amp;gt;=10 - &amp;lt;20 Severe vegetation deficit&lt;/li&gt;&lt;li&gt;&amp;lt;10 Extreme vegetation deficit&lt;/li&gt;&lt;/ul&gt;&lt;br/&gt;&lt;br/&gt;Once the VCI3M goes below a threshold of 35, the NDMA triggers a rapid food security assessment and has access to the National Drought Contingency Fund in order to implement its preparedness strategies and contingency plans.&lt;br/&gt;&lt;br/&gt;Source: &lt;a href='https://www.ndma.go.ke/index.php/resource-center/national-drought-bulletin'&gt;National monthly Drought Update published by the National Drought Management Authority (NDMA)&lt;/a&gt;"</v>
      </c>
      <c r="K188" s="14" t="str">
        <f t="shared" si="38"/>
        <v>}</v>
      </c>
      <c r="L188" s="8" t="str">
        <f t="shared" si="39"/>
        <v>}</v>
      </c>
      <c r="M188" s="8" t="str">
        <f t="shared" si="40"/>
        <v>,</v>
      </c>
      <c r="N188" s="8" t="str">
        <f t="shared" si="41"/>
        <v/>
      </c>
      <c r="O188" s="8" t="str">
        <f t="shared" si="42"/>
        <v/>
      </c>
      <c r="P188" s="8" t="str">
        <f t="shared" si="43"/>
        <v>"vegetation_condition": {"KEN": {"drought": "The Vegetation condition is one of the indicators monitored within the drought early warning system of NDMA as part of the biophysical type of indicator. This layer presents the Vegetation Condition Index VCI3M (3-month averaged VCI) as off. The VCI values return a drought category presented below with the corresponding thresholds.&lt;br/&gt;&lt;br/&gt;&lt;ul&gt;&lt;li&gt;&amp;gt;= 50 Vegetation greenness above normal&lt;/li&gt;&lt;li&gt;&amp;gt;= 35 - &amp;lt;50 Normal vegetation greenness&lt;/li&gt;&lt;li&gt;&amp;gt;=20 - &amp;lt;35 Moderate vegetation deficit&lt;/li&gt;&lt;li&gt;&amp;gt;=10 - &amp;lt;20 Severe vegetation deficit&lt;/li&gt;&lt;li&gt;&amp;lt;10 Extreme vegetation deficit&lt;/li&gt;&lt;/ul&gt;&lt;br/&gt;&lt;br/&gt;Once the VCI3M goes below a threshold of 35, the NDMA triggers a rapid food security assessment and has access to the National Drought Contingency Fund in order to implement its preparedness strategies and contingency plans.&lt;br/&gt;&lt;br/&gt;Source: &lt;a href='https://www.ndma.go.ke/index.php/resource-center/national-drought-bulletin'&gt;National monthly Drought Update published by the National Drought Management Authority (NDMA)&lt;/a&gt;"}},</v>
      </c>
    </row>
    <row r="189" spans="1:16" ht="115.2" x14ac:dyDescent="0.55000000000000004">
      <c r="A189" s="4" t="s">
        <v>83</v>
      </c>
      <c r="B189" s="4" t="s">
        <v>128</v>
      </c>
      <c r="C189" s="4" t="s">
        <v>5</v>
      </c>
      <c r="D189" s="4" t="s">
        <v>106</v>
      </c>
      <c r="E189" s="3" t="s">
        <v>260</v>
      </c>
      <c r="F189" s="9" t="str">
        <f t="shared" si="33"/>
        <v/>
      </c>
      <c r="G189" s="8" t="str">
        <f t="shared" si="34"/>
        <v/>
      </c>
      <c r="H189" s="8" t="str">
        <f t="shared" si="35"/>
        <v>"vulnerability_index": {</v>
      </c>
      <c r="I189" s="13" t="str">
        <f t="shared" si="36"/>
        <v>"UGA": {</v>
      </c>
      <c r="J189" s="8" t="str">
        <f t="shared" si="37"/>
        <v>"drought": "This layer shows the vulnerability index. It is visualised in shades of grey or purple in the map depending on if there is a trigger. The vulnerability index is a copy of the 'flood vulnerabilty index' used in the IBF Floods portal. It is a composite index for the context of exposure to the hazard and the capacity to anticipate, cope with and recover from the impacts. The National Society and Technical Working group selected the following criteria below: (including their weight in the total score)&lt;ul&gt;&lt;li&gt;20% Poverty: Poverty incidence&lt;/li&gt;&lt;li&gt;20% Gender: Female-headed household&lt;/li&gt;&lt;li&gt;10% Age: Population below 8-years&lt;/li&gt;&lt;li&gt;10% Age: population 65+,&lt;/li&gt;&lt;li&gt;10 % type of construction: permanent wall type&lt;/li&gt;&lt;li&gt;10 %type of construction: permanent roof type&lt;/li&gt;&lt;li&gt;20% Refugees legal status #of displaced person&lt;/li&gt;&lt;/ul&gt;&lt;br/&gt;For further information please refer to the EAP. For sources of the components, see the source layers in the IBF floods portal."</v>
      </c>
      <c r="K189" s="14" t="str">
        <f t="shared" si="38"/>
        <v>}</v>
      </c>
      <c r="L189" s="8" t="str">
        <f t="shared" si="39"/>
        <v>}</v>
      </c>
      <c r="M189" s="8" t="str">
        <f t="shared" si="40"/>
        <v>,</v>
      </c>
      <c r="N189" s="8" t="str">
        <f t="shared" si="41"/>
        <v/>
      </c>
      <c r="O189" s="8" t="str">
        <f t="shared" si="42"/>
        <v/>
      </c>
      <c r="P189" s="8" t="str">
        <f t="shared" si="43"/>
        <v>"vulnerability_index": {"UGA": {"drought": "This layer shows the vulnerability index. It is visualised in shades of grey or purple in the map depending on if there is a trigger. The vulnerability index is a copy of the 'flood vulnerabilty index' used in the IBF Floods portal. It is a composite index for the context of exposure to the hazard and the capacity to anticipate, cope with and recover from the impacts. The National Society and Technical Working group selected the following criteria below: (including their weight in the total score)&lt;ul&gt;&lt;li&gt;20% Poverty: Poverty incidence&lt;/li&gt;&lt;li&gt;20% Gender: Female-headed household&lt;/li&gt;&lt;li&gt;10% Age: Population below 8-years&lt;/li&gt;&lt;li&gt;10% Age: population 65+,&lt;/li&gt;&lt;li&gt;10 % type of construction: permanent wall type&lt;/li&gt;&lt;li&gt;10 %type of construction: permanent roof type&lt;/li&gt;&lt;li&gt;20% Refugees legal status #of displaced person&lt;/li&gt;&lt;/ul&gt;&lt;br/&gt;For further information please refer to the EAP. For sources of the components, see the source layers in the IBF floods portal."}},</v>
      </c>
    </row>
    <row r="190" spans="1:16" ht="57.6" x14ac:dyDescent="0.55000000000000004">
      <c r="A190" s="4" t="s">
        <v>83</v>
      </c>
      <c r="B190" s="4" t="s">
        <v>50</v>
      </c>
      <c r="C190" s="4" t="s">
        <v>14</v>
      </c>
      <c r="D190" s="4" t="s">
        <v>105</v>
      </c>
      <c r="E190" s="3" t="s">
        <v>261</v>
      </c>
      <c r="F190" s="9" t="str">
        <f t="shared" si="33"/>
        <v/>
      </c>
      <c r="G190" s="8" t="str">
        <f t="shared" si="34"/>
        <v/>
      </c>
      <c r="H190" s="8" t="str">
        <f t="shared" si="35"/>
        <v>"vulnerable_group": {</v>
      </c>
      <c r="I190" s="13" t="str">
        <f t="shared" si="36"/>
        <v>"PHL": {</v>
      </c>
      <c r="J190" s="8" t="str">
        <f t="shared" si="37"/>
        <v>"floods": "Pantawid Pamilya Beneficiary_Households by Municipality.&lt;br/&gt;&lt;br/&gt;Source: DSWD, NATIONAL HOUSEHOLD TARGETING OFFICE.&lt;br/&gt;&lt;br/&gt;Source: &lt;a href='https://data.humdata.org/showcase/philippines-pre-disaster-indicators-dashboard'&gt;Pre-disaster Indicators Dashboard&lt;/a&gt; This dataset has been generated by combining PSGC and 4Ps data from DSWDOngoing (updated regularly)."</v>
      </c>
      <c r="K190" s="14" t="str">
        <f t="shared" si="38"/>
        <v>,</v>
      </c>
      <c r="L190" s="8" t="str">
        <f t="shared" si="39"/>
        <v/>
      </c>
      <c r="M190" s="8" t="str">
        <f t="shared" si="40"/>
        <v/>
      </c>
      <c r="N190" s="8" t="str">
        <f t="shared" si="41"/>
        <v/>
      </c>
      <c r="O190" s="8" t="str">
        <f t="shared" si="42"/>
        <v/>
      </c>
      <c r="P190" s="8" t="str">
        <f t="shared" si="43"/>
        <v>"vulnerable_group": {"PHL": {"floods": "Pantawid Pamilya Beneficiary_Households by Municipality.&lt;br/&gt;&lt;br/&gt;Source: DSWD, NATIONAL HOUSEHOLD TARGETING OFFICE.&lt;br/&gt;&lt;br/&gt;Source: &lt;a href='https://data.humdata.org/showcase/philippines-pre-disaster-indicators-dashboard'&gt;Pre-disaster Indicators Dashboard&lt;/a&gt; This dataset has been generated by combining PSGC and 4Ps data from DSWDOngoing (updated regularly).",</v>
      </c>
    </row>
    <row r="191" spans="1:16" ht="28.8" x14ac:dyDescent="0.55000000000000004">
      <c r="A191" s="4" t="s">
        <v>83</v>
      </c>
      <c r="B191" s="4" t="s">
        <v>50</v>
      </c>
      <c r="C191" s="4" t="s">
        <v>14</v>
      </c>
      <c r="D191" s="4" t="s">
        <v>109</v>
      </c>
      <c r="E191" s="3" t="s">
        <v>262</v>
      </c>
      <c r="F191" s="9" t="str">
        <f t="shared" si="33"/>
        <v/>
      </c>
      <c r="G191" s="8" t="str">
        <f t="shared" si="34"/>
        <v/>
      </c>
      <c r="H191" s="8" t="str">
        <f t="shared" si="35"/>
        <v/>
      </c>
      <c r="I191" s="13" t="str">
        <f t="shared" si="36"/>
        <v/>
      </c>
      <c r="J191" s="8" t="str">
        <f t="shared" si="37"/>
        <v>"typhoon": "Calculated based on the Pantawid Pamilya Beneficiary Households by Municipality.&lt;br/&gt;&lt;br/&gt;Source: DSWD, NATIONAL HOUSEHOLD TARGETING OFFICE."</v>
      </c>
      <c r="K191" s="14" t="str">
        <f t="shared" si="38"/>
        <v>}</v>
      </c>
      <c r="L191" s="8" t="str">
        <f t="shared" si="39"/>
        <v>}</v>
      </c>
      <c r="M191" s="8" t="str">
        <f t="shared" si="40"/>
        <v>,</v>
      </c>
      <c r="N191" s="8" t="str">
        <f t="shared" si="41"/>
        <v/>
      </c>
      <c r="O191" s="8" t="str">
        <f t="shared" si="42"/>
        <v/>
      </c>
      <c r="P191" s="8" t="str">
        <f t="shared" si="43"/>
        <v>"typhoon": "Calculated based on the Pantawid Pamilya Beneficiary Households by Municipality.&lt;br/&gt;&lt;br/&gt;Source: DSWD, NATIONAL HOUSEHOLD TARGETING OFFICE."}},</v>
      </c>
    </row>
    <row r="192" spans="1:16" ht="57.6" x14ac:dyDescent="0.55000000000000004">
      <c r="A192" s="4" t="s">
        <v>83</v>
      </c>
      <c r="B192" s="4" t="s">
        <v>52</v>
      </c>
      <c r="C192" s="4" t="s">
        <v>14</v>
      </c>
      <c r="D192" s="4" t="s">
        <v>105</v>
      </c>
      <c r="E192" s="3" t="s">
        <v>263</v>
      </c>
      <c r="F192" s="9" t="str">
        <f t="shared" si="33"/>
        <v/>
      </c>
      <c r="G192" s="8" t="str">
        <f t="shared" si="34"/>
        <v/>
      </c>
      <c r="H192" s="8" t="str">
        <f t="shared" si="35"/>
        <v>"vulnerable_housing": {</v>
      </c>
      <c r="I192" s="13" t="str">
        <f t="shared" si="36"/>
        <v>"PHL": {</v>
      </c>
      <c r="J192" s="8" t="str">
        <f t="shared" si="37"/>
        <v>"floods": "Roof and Wall types by Municipality. Data source DSWD, NATIONAL HOUSEHOLD TARGETING OFFICE.&lt;br/&gt;&lt;br/&gt;Source Link: HDX : &lt;a href='https://data.humdata.org/showcase/philippines-pre-disaster-indicators-dashboard'&gt;https://data.humdata.org/showcase/philippines-pre-disaster-indicators-dashboard&lt;/a&gt; This dataset has been generated by combining PSGC and 4Ps data from DSWDOngoing (updated regularly)"</v>
      </c>
      <c r="K192" s="14" t="str">
        <f t="shared" si="38"/>
        <v>,</v>
      </c>
      <c r="L192" s="8" t="str">
        <f t="shared" si="39"/>
        <v/>
      </c>
      <c r="M192" s="8" t="str">
        <f t="shared" si="40"/>
        <v/>
      </c>
      <c r="N192" s="8" t="str">
        <f t="shared" si="41"/>
        <v/>
      </c>
      <c r="O192" s="8" t="str">
        <f t="shared" si="42"/>
        <v/>
      </c>
      <c r="P192" s="8" t="str">
        <f t="shared" si="43"/>
        <v>"vulnerable_housing": {"PHL": {"floods": "Roof and Wall types by Municipality. Data source DSWD, NATIONAL HOUSEHOLD TARGETING OFFICE.&lt;br/&gt;&lt;br/&gt;Source Link: HDX : &lt;a href='https://data.humdata.org/showcase/philippines-pre-disaster-indicators-dashboard'&gt;https://data.humdata.org/showcase/philippines-pre-disaster-indicators-dashboard&lt;/a&gt; This dataset has been generated by combining PSGC and 4Ps data from DSWDOngoing (updated regularly)",</v>
      </c>
    </row>
    <row r="193" spans="1:16" ht="43.2" x14ac:dyDescent="0.55000000000000004">
      <c r="A193" s="4" t="s">
        <v>83</v>
      </c>
      <c r="B193" s="4" t="s">
        <v>52</v>
      </c>
      <c r="C193" s="4" t="s">
        <v>14</v>
      </c>
      <c r="D193" s="4" t="s">
        <v>109</v>
      </c>
      <c r="E193" s="3" t="s">
        <v>264</v>
      </c>
      <c r="F193" s="9" t="str">
        <f t="shared" si="33"/>
        <v/>
      </c>
      <c r="G193" s="8" t="str">
        <f t="shared" si="34"/>
        <v/>
      </c>
      <c r="H193" s="8" t="str">
        <f t="shared" si="35"/>
        <v/>
      </c>
      <c r="I193" s="13" t="str">
        <f t="shared" si="36"/>
        <v/>
      </c>
      <c r="J193" s="8" t="str">
        <f t="shared" si="37"/>
        <v>"typhoon": "&lt;a href='https://data.humdata.org/showcase/philippines-pre-disaster-indicators-dashboard'&gt;https://data.humdata.org/showcase/philippines-pre-disaster-indicators-dashboard&lt;/a&gt; This dataset has been generated by combining PSGC and 4Ps data from DSWD."</v>
      </c>
      <c r="K193" s="14" t="str">
        <f t="shared" si="38"/>
        <v>}</v>
      </c>
      <c r="L193" s="8" t="str">
        <f t="shared" si="39"/>
        <v>}</v>
      </c>
      <c r="M193" s="8" t="str">
        <f t="shared" si="40"/>
        <v>,</v>
      </c>
      <c r="N193" s="8" t="str">
        <f t="shared" si="41"/>
        <v/>
      </c>
      <c r="O193" s="8" t="str">
        <f t="shared" si="42"/>
        <v/>
      </c>
      <c r="P193" s="8" t="str">
        <f t="shared" si="43"/>
        <v>"typhoon": "&lt;a href='https://data.humdata.org/showcase/philippines-pre-disaster-indicators-dashboard'&gt;https://data.humdata.org/showcase/philippines-pre-disaster-indicators-dashboard&lt;/a&gt; This dataset has been generated by combining PSGC and 4Ps data from DSWD."}},</v>
      </c>
    </row>
    <row r="194" spans="1:16" x14ac:dyDescent="0.55000000000000004">
      <c r="A194" s="4" t="s">
        <v>83</v>
      </c>
      <c r="B194" s="4" t="s">
        <v>45</v>
      </c>
      <c r="C194" s="4" t="s">
        <v>15</v>
      </c>
      <c r="D194" s="4" t="s">
        <v>108</v>
      </c>
      <c r="E194" s="3" t="s">
        <v>112</v>
      </c>
      <c r="F194" s="9" t="str">
        <f t="shared" si="33"/>
        <v/>
      </c>
      <c r="G194" s="8" t="str">
        <f t="shared" si="34"/>
        <v/>
      </c>
      <c r="H194" s="8" t="str">
        <f t="shared" si="35"/>
        <v>"walking_travel_time_to_health": {</v>
      </c>
      <c r="I194" s="13" t="str">
        <f t="shared" si="36"/>
        <v>"ETH": {</v>
      </c>
      <c r="J194" s="8" t="str">
        <f t="shared" si="37"/>
        <v>"malaria": "Ongoing (updated regularly)"</v>
      </c>
      <c r="K194" s="14" t="str">
        <f t="shared" si="38"/>
        <v>}</v>
      </c>
      <c r="L194" s="8" t="str">
        <f t="shared" si="39"/>
        <v>}</v>
      </c>
      <c r="M194" s="8" t="str">
        <f t="shared" si="40"/>
        <v>,</v>
      </c>
      <c r="N194" s="8" t="str">
        <f t="shared" si="41"/>
        <v/>
      </c>
      <c r="O194" s="8" t="str">
        <f t="shared" si="42"/>
        <v/>
      </c>
      <c r="P194" s="8" t="str">
        <f t="shared" si="43"/>
        <v>"walking_travel_time_to_health": {"ETH": {"malaria": "Ongoing (updated regularly)"}},</v>
      </c>
    </row>
    <row r="195" spans="1:16" ht="57.6" x14ac:dyDescent="0.55000000000000004">
      <c r="A195" s="4" t="s">
        <v>83</v>
      </c>
      <c r="B195" s="4" t="s">
        <v>30</v>
      </c>
      <c r="C195" s="4" t="s">
        <v>5</v>
      </c>
      <c r="D195" s="4" t="s">
        <v>105</v>
      </c>
      <c r="E195" s="3" t="s">
        <v>265</v>
      </c>
      <c r="F195" s="9" t="str">
        <f t="shared" ref="F195:F258" si="44">IF(A194="section","{","")</f>
        <v/>
      </c>
      <c r="G195" s="8" t="str">
        <f t="shared" ref="G195:G258" si="45">IF(A195=A194,"",""""&amp;A195&amp;""": {")</f>
        <v/>
      </c>
      <c r="H195" s="8" t="str">
        <f t="shared" ref="H195:H258" si="46">IF(B195=B194,"",""""&amp;B195&amp;""": {")</f>
        <v>"wall_type": {</v>
      </c>
      <c r="I195" s="13" t="str">
        <f t="shared" ref="I195:I258" si="47">IF(AND(B195=B194,C195=C194),"",""""&amp;C195&amp;""": {")</f>
        <v>"UGA": {</v>
      </c>
      <c r="J195" s="8" t="str">
        <f t="shared" ref="J195:J258" si="48">""""&amp;D195&amp;""": """&amp;SUBSTITUTE(E195,"""","'")&amp;""""</f>
        <v>"floods": "Percentage of households with permanent wall materials; percentage of buildings with (partly) concrete or brick walls.&lt;br/&gt;&lt;br/&gt;Source (Population Data): &lt;a href='https://unstats.un.org/unsd/demographic/sources/census/wphc/Uganda/UGA-2016-05-23.pdf'&gt;National Population and Housing Census 2014&lt;/a&gt;"</v>
      </c>
      <c r="K195" s="14" t="str">
        <f t="shared" ref="K195:K258" si="49">IF(AND(B196=B195,C196=C195),",","}")</f>
        <v>}</v>
      </c>
      <c r="L195" s="8" t="str">
        <f t="shared" ref="L195:L258" si="50">IF(NOT(B195=B196),"}",IF(C195=C196,"",","))</f>
        <v>}</v>
      </c>
      <c r="M195" s="8" t="str">
        <f t="shared" ref="M195:M258" si="51">IF(B195=B196,"",IF(A195=A196,",",""))</f>
        <v>,</v>
      </c>
      <c r="N195" s="8" t="str">
        <f t="shared" ref="N195:N258" si="52">IF(A196=A195,"",IF(A196="","}","},"))</f>
        <v/>
      </c>
      <c r="O195" s="8" t="str">
        <f t="shared" ref="O195:O258" si="53">IF(A196="","}","")</f>
        <v/>
      </c>
      <c r="P195" s="8" t="str">
        <f t="shared" ref="P195:P258" si="54">IF(A195="","",F195&amp;G195&amp;H195&amp;I195&amp;J195&amp;K195&amp;L195&amp;M195&amp;N195&amp;O195)</f>
        <v>"wall_type": {"UGA": {"floods": "Percentage of households with permanent wall materials; percentage of buildings with (partly) concrete or brick walls.&lt;br/&gt;&lt;br/&gt;Source (Population Data): &lt;a href='https://unstats.un.org/unsd/demographic/sources/census/wphc/Uganda/UGA-2016-05-23.pdf'&gt;National Population and Housing Census 2014&lt;/a&gt;"}},</v>
      </c>
    </row>
    <row r="196" spans="1:16" ht="57.6" x14ac:dyDescent="0.55000000000000004">
      <c r="A196" s="4" t="s">
        <v>83</v>
      </c>
      <c r="B196" s="4" t="s">
        <v>25</v>
      </c>
      <c r="C196" s="4" t="s">
        <v>15</v>
      </c>
      <c r="D196" s="4" t="s">
        <v>106</v>
      </c>
      <c r="E196" s="3" t="s">
        <v>266</v>
      </c>
      <c r="F196" s="9" t="str">
        <f t="shared" si="44"/>
        <v/>
      </c>
      <c r="G196" s="8" t="str">
        <f t="shared" si="45"/>
        <v/>
      </c>
      <c r="H196" s="8" t="str">
        <f t="shared" si="46"/>
        <v>"waterpoints": {</v>
      </c>
      <c r="I196" s="13" t="str">
        <f t="shared" si="47"/>
        <v>"ETH": {</v>
      </c>
      <c r="J196" s="8" t="str">
        <f t="shared" si="48"/>
        <v>"drought": "Number and location of functioning waterpoints accessible for people (Borehole, Protected Spring, Protected Shallow Well, Rainwater Harvesting, Sand or Sub-surface Dam, Spring, Surface Water, Undefined Shallow Well, Undefined Well, Unprotected Shallow Well).&lt;br/&gt;&lt;br/&gt;Source: &lt;a href='https://www.waterpointdata.org/water-point-data'&gt;https://www.waterpointdata.org/water-point-data&lt;/a&gt;"</v>
      </c>
      <c r="K196" s="14" t="str">
        <f t="shared" si="49"/>
        <v>,</v>
      </c>
      <c r="L196" s="8" t="str">
        <f t="shared" si="50"/>
        <v/>
      </c>
      <c r="M196" s="8" t="str">
        <f t="shared" si="51"/>
        <v/>
      </c>
      <c r="N196" s="8" t="str">
        <f t="shared" si="52"/>
        <v/>
      </c>
      <c r="O196" s="8" t="str">
        <f t="shared" si="53"/>
        <v/>
      </c>
      <c r="P196" s="8" t="str">
        <f t="shared" si="54"/>
        <v>"waterpoints": {"ETH": {"drought": "Number and location of functioning waterpoints accessible for people (Borehole, Protected Spring, Protected Shallow Well, Rainwater Harvesting, Sand or Sub-surface Dam, Spring, Surface Water, Undefined Shallow Well, Undefined Well, Unprotected Shallow Well).&lt;br/&gt;&lt;br/&gt;Source: &lt;a href='https://www.waterpointdata.org/water-point-data'&gt;https://www.waterpointdata.org/water-point-data&lt;/a&gt;",</v>
      </c>
    </row>
    <row r="197" spans="1:16" ht="57.6" x14ac:dyDescent="0.55000000000000004">
      <c r="A197" s="4" t="s">
        <v>83</v>
      </c>
      <c r="B197" s="4" t="s">
        <v>25</v>
      </c>
      <c r="C197" s="4" t="s">
        <v>15</v>
      </c>
      <c r="D197" s="4" t="s">
        <v>105</v>
      </c>
      <c r="E197" s="3" t="s">
        <v>266</v>
      </c>
      <c r="F197" s="9" t="str">
        <f t="shared" si="44"/>
        <v/>
      </c>
      <c r="G197" s="8" t="str">
        <f t="shared" si="45"/>
        <v/>
      </c>
      <c r="H197" s="8" t="str">
        <f t="shared" si="46"/>
        <v/>
      </c>
      <c r="I197" s="13" t="str">
        <f t="shared" si="47"/>
        <v/>
      </c>
      <c r="J197" s="8" t="str">
        <f t="shared" si="48"/>
        <v>"floods": "Number and location of functioning waterpoints accessible for people (Borehole, Protected Spring, Protected Shallow Well, Rainwater Harvesting, Sand or Sub-surface Dam, Spring, Surface Water, Undefined Shallow Well, Undefined Well, Unprotected Shallow Well).&lt;br/&gt;&lt;br/&gt;Source: &lt;a href='https://www.waterpointdata.org/water-point-data'&gt;https://www.waterpointdata.org/water-point-data&lt;/a&gt;"</v>
      </c>
      <c r="K197" s="14" t="str">
        <f t="shared" si="49"/>
        <v>}</v>
      </c>
      <c r="L197" s="8" t="str">
        <f t="shared" si="50"/>
        <v>,</v>
      </c>
      <c r="M197" s="8" t="str">
        <f t="shared" si="51"/>
        <v/>
      </c>
      <c r="N197" s="8" t="str">
        <f t="shared" si="52"/>
        <v/>
      </c>
      <c r="O197" s="8" t="str">
        <f t="shared" si="53"/>
        <v/>
      </c>
      <c r="P197" s="8" t="str">
        <f t="shared" si="54"/>
        <v>"floods": "Number and location of functioning waterpoints accessible for people (Borehole, Protected Spring, Protected Shallow Well, Rainwater Harvesting, Sand or Sub-surface Dam, Spring, Surface Water, Undefined Shallow Well, Undefined Well, Unprotected Shallow Well).&lt;br/&gt;&lt;br/&gt;Source: &lt;a href='https://www.waterpointdata.org/water-point-data'&gt;https://www.waterpointdata.org/water-point-data&lt;/a&gt;"},</v>
      </c>
    </row>
    <row r="198" spans="1:16" ht="57.6" x14ac:dyDescent="0.55000000000000004">
      <c r="A198" s="4" t="s">
        <v>83</v>
      </c>
      <c r="B198" s="4" t="s">
        <v>25</v>
      </c>
      <c r="C198" s="4" t="s">
        <v>23</v>
      </c>
      <c r="D198" s="4" t="s">
        <v>106</v>
      </c>
      <c r="E198" s="3" t="s">
        <v>267</v>
      </c>
      <c r="F198" s="9" t="str">
        <f t="shared" si="44"/>
        <v/>
      </c>
      <c r="G198" s="8" t="str">
        <f t="shared" si="45"/>
        <v/>
      </c>
      <c r="H198" s="8" t="str">
        <f t="shared" si="46"/>
        <v/>
      </c>
      <c r="I198" s="13" t="str">
        <f t="shared" si="47"/>
        <v>"KEN": {</v>
      </c>
      <c r="J198" s="8" t="str">
        <f t="shared" si="48"/>
        <v>"drought": "Number and location of functioning waterpoints accessible for people (Borehole, Protected Spring, Protected Shallow Well, Rainwater Harvesting, Sand or Sub-surface Dam, Spring, Surface Water, Undefined Shallow Well, Undefined Well, Unprotected Shallow Well).&lt;br/&gt;&lt;br/&gt;Source Link: &lt;a href='https://www.waterpointdata.org/water-point-data'&gt;https://www.waterpointdata.org/water-point-data&lt;/a&gt;"</v>
      </c>
      <c r="K198" s="14" t="str">
        <f t="shared" si="49"/>
        <v>,</v>
      </c>
      <c r="L198" s="8" t="str">
        <f t="shared" si="50"/>
        <v/>
      </c>
      <c r="M198" s="8" t="str">
        <f t="shared" si="51"/>
        <v/>
      </c>
      <c r="N198" s="8" t="str">
        <f t="shared" si="52"/>
        <v/>
      </c>
      <c r="O198" s="8" t="str">
        <f t="shared" si="53"/>
        <v/>
      </c>
      <c r="P198" s="8" t="str">
        <f t="shared" si="54"/>
        <v>"KEN": {"drought": "Number and location of functioning waterpoints accessible for people (Borehole, Protected Spring, Protected Shallow Well, Rainwater Harvesting, Sand or Sub-surface Dam, Spring, Surface Water, Undefined Shallow Well, Undefined Well, Unprotected Shallow Well).&lt;br/&gt;&lt;br/&gt;Source Link: &lt;a href='https://www.waterpointdata.org/water-point-data'&gt;https://www.waterpointdata.org/water-point-data&lt;/a&gt;",</v>
      </c>
    </row>
    <row r="199" spans="1:16" ht="57.6" x14ac:dyDescent="0.55000000000000004">
      <c r="A199" s="4" t="s">
        <v>83</v>
      </c>
      <c r="B199" s="4" t="s">
        <v>25</v>
      </c>
      <c r="C199" s="4" t="s">
        <v>23</v>
      </c>
      <c r="D199" s="4" t="s">
        <v>105</v>
      </c>
      <c r="E199" s="3" t="s">
        <v>267</v>
      </c>
      <c r="F199" s="9" t="str">
        <f t="shared" si="44"/>
        <v/>
      </c>
      <c r="G199" s="8" t="str">
        <f t="shared" si="45"/>
        <v/>
      </c>
      <c r="H199" s="8" t="str">
        <f t="shared" si="46"/>
        <v/>
      </c>
      <c r="I199" s="13" t="str">
        <f t="shared" si="47"/>
        <v/>
      </c>
      <c r="J199" s="8" t="str">
        <f t="shared" si="48"/>
        <v>"floods": "Number and location of functioning waterpoints accessible for people (Borehole, Protected Spring, Protected Shallow Well, Rainwater Harvesting, Sand or Sub-surface Dam, Spring, Surface Water, Undefined Shallow Well, Undefined Well, Unprotected Shallow Well).&lt;br/&gt;&lt;br/&gt;Source Link: &lt;a href='https://www.waterpointdata.org/water-point-data'&gt;https://www.waterpointdata.org/water-point-data&lt;/a&gt;"</v>
      </c>
      <c r="K199" s="14" t="str">
        <f t="shared" si="49"/>
        <v>}</v>
      </c>
      <c r="L199" s="8" t="str">
        <f t="shared" si="50"/>
        <v>,</v>
      </c>
      <c r="M199" s="8" t="str">
        <f t="shared" si="51"/>
        <v/>
      </c>
      <c r="N199" s="8" t="str">
        <f t="shared" si="52"/>
        <v/>
      </c>
      <c r="O199" s="8" t="str">
        <f t="shared" si="53"/>
        <v/>
      </c>
      <c r="P199" s="8" t="str">
        <f t="shared" si="54"/>
        <v>"floods": "Number and location of functioning waterpoints accessible for people (Borehole, Protected Spring, Protected Shallow Well, Rainwater Harvesting, Sand or Sub-surface Dam, Spring, Surface Water, Undefined Shallow Well, Undefined Well, Unprotected Shallow Well).&lt;br/&gt;&lt;br/&gt;Source Link: &lt;a href='https://www.waterpointdata.org/water-point-data'&gt;https://www.waterpointdata.org/water-point-data&lt;/a&gt;"},</v>
      </c>
    </row>
    <row r="200" spans="1:16" ht="57.6" x14ac:dyDescent="0.55000000000000004">
      <c r="A200" s="4" t="s">
        <v>83</v>
      </c>
      <c r="B200" s="4" t="s">
        <v>25</v>
      </c>
      <c r="C200" s="4" t="s">
        <v>24</v>
      </c>
      <c r="D200" s="4" t="s">
        <v>106</v>
      </c>
      <c r="E200" s="3" t="s">
        <v>266</v>
      </c>
      <c r="F200" s="9" t="str">
        <f t="shared" si="44"/>
        <v/>
      </c>
      <c r="G200" s="8" t="str">
        <f t="shared" si="45"/>
        <v/>
      </c>
      <c r="H200" s="8" t="str">
        <f t="shared" si="46"/>
        <v/>
      </c>
      <c r="I200" s="13" t="str">
        <f t="shared" si="47"/>
        <v>"ZMB": {</v>
      </c>
      <c r="J200" s="8" t="str">
        <f t="shared" si="48"/>
        <v>"drought": "Number and location of functioning waterpoints accessible for people (Borehole, Protected Spring, Protected Shallow Well, Rainwater Harvesting, Sand or Sub-surface Dam, Spring, Surface Water, Undefined Shallow Well, Undefined Well, Unprotected Shallow Well).&lt;br/&gt;&lt;br/&gt;Source: &lt;a href='https://www.waterpointdata.org/water-point-data'&gt;https://www.waterpointdata.org/water-point-data&lt;/a&gt;"</v>
      </c>
      <c r="K200" s="14" t="str">
        <f t="shared" si="49"/>
        <v>,</v>
      </c>
      <c r="L200" s="8" t="str">
        <f t="shared" si="50"/>
        <v/>
      </c>
      <c r="M200" s="8" t="str">
        <f t="shared" si="51"/>
        <v/>
      </c>
      <c r="N200" s="8" t="str">
        <f t="shared" si="52"/>
        <v/>
      </c>
      <c r="O200" s="8" t="str">
        <f t="shared" si="53"/>
        <v/>
      </c>
      <c r="P200" s="8" t="str">
        <f t="shared" si="54"/>
        <v>"ZMB": {"drought": "Number and location of functioning waterpoints accessible for people (Borehole, Protected Spring, Protected Shallow Well, Rainwater Harvesting, Sand or Sub-surface Dam, Spring, Surface Water, Undefined Shallow Well, Undefined Well, Unprotected Shallow Well).&lt;br/&gt;&lt;br/&gt;Source: &lt;a href='https://www.waterpointdata.org/water-point-data'&gt;https://www.waterpointdata.org/water-point-data&lt;/a&gt;",</v>
      </c>
    </row>
    <row r="201" spans="1:16" ht="57.6" x14ac:dyDescent="0.55000000000000004">
      <c r="A201" s="4" t="s">
        <v>83</v>
      </c>
      <c r="B201" s="4" t="s">
        <v>25</v>
      </c>
      <c r="C201" s="4" t="s">
        <v>24</v>
      </c>
      <c r="D201" s="4" t="s">
        <v>105</v>
      </c>
      <c r="E201" s="3" t="s">
        <v>266</v>
      </c>
      <c r="F201" s="9" t="str">
        <f t="shared" si="44"/>
        <v/>
      </c>
      <c r="G201" s="8" t="str">
        <f t="shared" si="45"/>
        <v/>
      </c>
      <c r="H201" s="8" t="str">
        <f t="shared" si="46"/>
        <v/>
      </c>
      <c r="I201" s="13" t="str">
        <f t="shared" si="47"/>
        <v/>
      </c>
      <c r="J201" s="8" t="str">
        <f t="shared" si="48"/>
        <v>"floods": "Number and location of functioning waterpoints accessible for people (Borehole, Protected Spring, Protected Shallow Well, Rainwater Harvesting, Sand or Sub-surface Dam, Spring, Surface Water, Undefined Shallow Well, Undefined Well, Unprotected Shallow Well).&lt;br/&gt;&lt;br/&gt;Source: &lt;a href='https://www.waterpointdata.org/water-point-data'&gt;https://www.waterpointdata.org/water-point-data&lt;/a&gt;"</v>
      </c>
      <c r="K201" s="14" t="str">
        <f t="shared" si="49"/>
        <v>}</v>
      </c>
      <c r="L201" s="8" t="str">
        <f t="shared" si="50"/>
        <v>,</v>
      </c>
      <c r="M201" s="8" t="str">
        <f t="shared" si="51"/>
        <v/>
      </c>
      <c r="N201" s="8" t="str">
        <f t="shared" si="52"/>
        <v/>
      </c>
      <c r="O201" s="8" t="str">
        <f t="shared" si="53"/>
        <v/>
      </c>
      <c r="P201" s="8" t="str">
        <f t="shared" si="54"/>
        <v>"floods": "Number and location of functioning waterpoints accessible for people (Borehole, Protected Spring, Protected Shallow Well, Rainwater Harvesting, Sand or Sub-surface Dam, Spring, Surface Water, Undefined Shallow Well, Undefined Well, Unprotected Shallow Well).&lt;br/&gt;&lt;br/&gt;Source: &lt;a href='https://www.waterpointdata.org/water-point-data'&gt;https://www.waterpointdata.org/water-point-data&lt;/a&gt;"},</v>
      </c>
    </row>
    <row r="202" spans="1:16" ht="57.6" x14ac:dyDescent="0.55000000000000004">
      <c r="A202" s="4" t="s">
        <v>83</v>
      </c>
      <c r="B202" s="4" t="s">
        <v>25</v>
      </c>
      <c r="C202" s="4" t="s">
        <v>6</v>
      </c>
      <c r="D202" s="4" t="s">
        <v>106</v>
      </c>
      <c r="E202" s="3" t="s">
        <v>266</v>
      </c>
      <c r="F202" s="9" t="str">
        <f t="shared" si="44"/>
        <v/>
      </c>
      <c r="G202" s="8" t="str">
        <f t="shared" si="45"/>
        <v/>
      </c>
      <c r="H202" s="8" t="str">
        <f t="shared" si="46"/>
        <v/>
      </c>
      <c r="I202" s="13" t="str">
        <f t="shared" si="47"/>
        <v>"ZWE": {</v>
      </c>
      <c r="J202" s="8" t="str">
        <f t="shared" si="48"/>
        <v>"drought": "Number and location of functioning waterpoints accessible for people (Borehole, Protected Spring, Protected Shallow Well, Rainwater Harvesting, Sand or Sub-surface Dam, Spring, Surface Water, Undefined Shallow Well, Undefined Well, Unprotected Shallow Well).&lt;br/&gt;&lt;br/&gt;Source: &lt;a href='https://www.waterpointdata.org/water-point-data'&gt;https://www.waterpointdata.org/water-point-data&lt;/a&gt;"</v>
      </c>
      <c r="K202" s="14" t="str">
        <f t="shared" si="49"/>
        <v>}</v>
      </c>
      <c r="L202" s="8" t="str">
        <f t="shared" si="50"/>
        <v>}</v>
      </c>
      <c r="M202" s="8" t="str">
        <f t="shared" si="51"/>
        <v>,</v>
      </c>
      <c r="N202" s="8" t="str">
        <f t="shared" si="52"/>
        <v/>
      </c>
      <c r="O202" s="8" t="str">
        <f t="shared" si="53"/>
        <v/>
      </c>
      <c r="P202" s="8" t="str">
        <f t="shared" si="54"/>
        <v>"ZWE": {"drought": "Number and location of functioning waterpoints accessible for people (Borehole, Protected Spring, Protected Shallow Well, Rainwater Harvesting, Sand or Sub-surface Dam, Spring, Surface Water, Undefined Shallow Well, Undefined Well, Unprotected Shallow Well).&lt;br/&gt;&lt;br/&gt;Source: &lt;a href='https://www.waterpointdata.org/water-point-data'&gt;https://www.waterpointdata.org/water-point-data&lt;/a&gt;"}},</v>
      </c>
    </row>
    <row r="203" spans="1:16" x14ac:dyDescent="0.55000000000000004">
      <c r="A203" s="4" t="s">
        <v>83</v>
      </c>
      <c r="B203" s="4" t="s">
        <v>142</v>
      </c>
      <c r="C203" s="4" t="s">
        <v>117</v>
      </c>
      <c r="D203" s="4" t="s">
        <v>129</v>
      </c>
      <c r="E203" s="3" t="s">
        <v>51</v>
      </c>
      <c r="F203" s="9" t="str">
        <f t="shared" si="44"/>
        <v/>
      </c>
      <c r="G203" s="8" t="str">
        <f t="shared" si="45"/>
        <v/>
      </c>
      <c r="H203" s="8" t="str">
        <f t="shared" si="46"/>
        <v>"waterpoints_internal": {</v>
      </c>
      <c r="I203" s="13" t="str">
        <f t="shared" si="47"/>
        <v>"MWI": {</v>
      </c>
      <c r="J203" s="8" t="str">
        <f t="shared" si="48"/>
        <v>"flash-floods": "TBD"</v>
      </c>
      <c r="K203" s="14" t="str">
        <f t="shared" si="49"/>
        <v>}</v>
      </c>
      <c r="L203" s="8" t="str">
        <f t="shared" si="50"/>
        <v>}</v>
      </c>
      <c r="M203" s="8" t="str">
        <f t="shared" si="51"/>
        <v>,</v>
      </c>
      <c r="N203" s="8" t="str">
        <f t="shared" si="52"/>
        <v/>
      </c>
      <c r="O203" s="8" t="str">
        <f t="shared" si="53"/>
        <v/>
      </c>
      <c r="P203" s="8" t="str">
        <f t="shared" si="54"/>
        <v>"waterpoints_internal": {"MWI": {"flash-floods": "TBD"}},</v>
      </c>
    </row>
    <row r="204" spans="1:16" ht="28.8" x14ac:dyDescent="0.55000000000000004">
      <c r="A204" s="4" t="s">
        <v>83</v>
      </c>
      <c r="B204" s="4" t="s">
        <v>98</v>
      </c>
      <c r="C204" s="4" t="s">
        <v>14</v>
      </c>
      <c r="D204" s="4" t="s">
        <v>109</v>
      </c>
      <c r="E204" s="3" t="s">
        <v>268</v>
      </c>
      <c r="F204" s="9" t="str">
        <f t="shared" si="44"/>
        <v/>
      </c>
      <c r="G204" s="8" t="str">
        <f t="shared" si="45"/>
        <v/>
      </c>
      <c r="H204" s="8" t="str">
        <f t="shared" si="46"/>
        <v>"windspeed": {</v>
      </c>
      <c r="I204" s="13" t="str">
        <f t="shared" si="47"/>
        <v>"PHL": {</v>
      </c>
      <c r="J204" s="8" t="str">
        <f t="shared" si="48"/>
        <v>"typhoon": "Forecasted 1 minute average maximum wind speed in kilometers per hour for each municipality during the duration of the typhoon event.&lt;br/&gt;&lt;br/&gt;Source (Typhoon Forecast): ECMWF"</v>
      </c>
      <c r="K204" s="14" t="str">
        <f t="shared" si="49"/>
        <v>}</v>
      </c>
      <c r="L204" s="8" t="str">
        <f t="shared" si="50"/>
        <v>}</v>
      </c>
      <c r="M204" s="8" t="str">
        <f t="shared" si="51"/>
        <v/>
      </c>
      <c r="N204" s="8" t="str">
        <f t="shared" si="52"/>
        <v>}</v>
      </c>
      <c r="O204" s="8" t="str">
        <f t="shared" si="53"/>
        <v>}</v>
      </c>
      <c r="P204" s="8" t="str">
        <f t="shared" si="54"/>
        <v>"windspeed": {"PHL": {"typhoon": "Forecasted 1 minute average maximum wind speed in kilometers per hour for each municipality during the duration of the typhoon event.&lt;br/&gt;&lt;br/&gt;Source (Typhoon Forecast): ECMWF"}}}}</v>
      </c>
    </row>
    <row r="205" spans="1:16" x14ac:dyDescent="0.55000000000000004">
      <c r="A205" s="4"/>
      <c r="B205" s="4"/>
      <c r="C205" s="4"/>
      <c r="D205" s="4"/>
      <c r="E205" s="3"/>
      <c r="F205" s="9" t="str">
        <f t="shared" si="44"/>
        <v/>
      </c>
      <c r="G205" s="8" t="str">
        <f t="shared" si="45"/>
        <v>"": {</v>
      </c>
      <c r="H205" s="8" t="str">
        <f t="shared" si="46"/>
        <v>"": {</v>
      </c>
      <c r="I205" s="13" t="str">
        <f t="shared" si="47"/>
        <v>"": {</v>
      </c>
      <c r="J205" s="8" t="str">
        <f t="shared" si="48"/>
        <v>"": ""</v>
      </c>
      <c r="K205" s="14" t="str">
        <f t="shared" si="49"/>
        <v>,</v>
      </c>
      <c r="L205" s="8" t="str">
        <f t="shared" si="50"/>
        <v/>
      </c>
      <c r="M205" s="8" t="str">
        <f t="shared" si="51"/>
        <v/>
      </c>
      <c r="N205" s="8" t="str">
        <f t="shared" si="52"/>
        <v/>
      </c>
      <c r="O205" s="8" t="str">
        <f t="shared" si="53"/>
        <v>}</v>
      </c>
      <c r="P205" s="8" t="str">
        <f t="shared" si="54"/>
        <v/>
      </c>
    </row>
    <row r="206" spans="1:16" x14ac:dyDescent="0.55000000000000004">
      <c r="A206" s="4"/>
      <c r="B206" s="4"/>
      <c r="C206" s="4"/>
      <c r="D206" s="4"/>
      <c r="E206" s="3"/>
      <c r="F206" s="9" t="str">
        <f t="shared" si="44"/>
        <v/>
      </c>
      <c r="G206" s="8" t="str">
        <f t="shared" si="45"/>
        <v/>
      </c>
      <c r="H206" s="8" t="str">
        <f t="shared" si="46"/>
        <v/>
      </c>
      <c r="I206" s="13" t="str">
        <f t="shared" si="47"/>
        <v/>
      </c>
      <c r="J206" s="8" t="str">
        <f t="shared" si="48"/>
        <v>"": ""</v>
      </c>
      <c r="K206" s="14" t="str">
        <f t="shared" si="49"/>
        <v>,</v>
      </c>
      <c r="L206" s="8" t="str">
        <f t="shared" si="50"/>
        <v/>
      </c>
      <c r="M206" s="8" t="str">
        <f t="shared" si="51"/>
        <v/>
      </c>
      <c r="N206" s="8" t="str">
        <f t="shared" si="52"/>
        <v/>
      </c>
      <c r="O206" s="8" t="str">
        <f t="shared" si="53"/>
        <v>}</v>
      </c>
      <c r="P206" s="8" t="str">
        <f t="shared" si="54"/>
        <v/>
      </c>
    </row>
    <row r="207" spans="1:16" x14ac:dyDescent="0.55000000000000004">
      <c r="A207" s="4"/>
      <c r="B207" s="4"/>
      <c r="C207" s="4"/>
      <c r="D207" s="4"/>
      <c r="E207" s="3"/>
      <c r="F207" s="9" t="str">
        <f t="shared" si="44"/>
        <v/>
      </c>
      <c r="G207" s="8" t="str">
        <f t="shared" si="45"/>
        <v/>
      </c>
      <c r="H207" s="8" t="str">
        <f t="shared" si="46"/>
        <v/>
      </c>
      <c r="I207" s="13" t="str">
        <f t="shared" si="47"/>
        <v/>
      </c>
      <c r="J207" s="8" t="str">
        <f t="shared" si="48"/>
        <v>"": ""</v>
      </c>
      <c r="K207" s="14" t="str">
        <f t="shared" si="49"/>
        <v>,</v>
      </c>
      <c r="L207" s="8" t="str">
        <f t="shared" si="50"/>
        <v/>
      </c>
      <c r="M207" s="8" t="str">
        <f t="shared" si="51"/>
        <v/>
      </c>
      <c r="N207" s="8" t="str">
        <f t="shared" si="52"/>
        <v/>
      </c>
      <c r="O207" s="8" t="str">
        <f t="shared" si="53"/>
        <v>}</v>
      </c>
      <c r="P207" s="8" t="str">
        <f t="shared" si="54"/>
        <v/>
      </c>
    </row>
    <row r="208" spans="1:16" x14ac:dyDescent="0.55000000000000004">
      <c r="A208" s="4"/>
      <c r="B208" s="4"/>
      <c r="C208" s="4"/>
      <c r="D208" s="4"/>
      <c r="E208" s="3"/>
      <c r="F208" s="9" t="str">
        <f t="shared" si="44"/>
        <v/>
      </c>
      <c r="G208" s="8" t="str">
        <f t="shared" si="45"/>
        <v/>
      </c>
      <c r="H208" s="8" t="str">
        <f t="shared" si="46"/>
        <v/>
      </c>
      <c r="I208" s="13" t="str">
        <f t="shared" si="47"/>
        <v/>
      </c>
      <c r="J208" s="8" t="str">
        <f t="shared" si="48"/>
        <v>"": ""</v>
      </c>
      <c r="K208" s="14" t="str">
        <f t="shared" si="49"/>
        <v>,</v>
      </c>
      <c r="L208" s="8" t="str">
        <f t="shared" si="50"/>
        <v/>
      </c>
      <c r="M208" s="8" t="str">
        <f t="shared" si="51"/>
        <v/>
      </c>
      <c r="N208" s="8" t="str">
        <f t="shared" si="52"/>
        <v/>
      </c>
      <c r="O208" s="8" t="str">
        <f t="shared" si="53"/>
        <v>}</v>
      </c>
      <c r="P208" s="8" t="str">
        <f t="shared" si="54"/>
        <v/>
      </c>
    </row>
    <row r="209" spans="1:16" x14ac:dyDescent="0.55000000000000004">
      <c r="A209" s="4"/>
      <c r="B209" s="4"/>
      <c r="C209" s="4"/>
      <c r="D209" s="4"/>
      <c r="E209" s="3"/>
      <c r="F209" s="9" t="str">
        <f t="shared" si="44"/>
        <v/>
      </c>
      <c r="G209" s="8" t="str">
        <f t="shared" si="45"/>
        <v/>
      </c>
      <c r="H209" s="8" t="str">
        <f t="shared" si="46"/>
        <v/>
      </c>
      <c r="I209" s="13" t="str">
        <f t="shared" si="47"/>
        <v/>
      </c>
      <c r="J209" s="8" t="str">
        <f t="shared" si="48"/>
        <v>"": ""</v>
      </c>
      <c r="K209" s="14" t="str">
        <f t="shared" si="49"/>
        <v>,</v>
      </c>
      <c r="L209" s="8" t="str">
        <f t="shared" si="50"/>
        <v/>
      </c>
      <c r="M209" s="8" t="str">
        <f t="shared" si="51"/>
        <v/>
      </c>
      <c r="N209" s="8" t="str">
        <f t="shared" si="52"/>
        <v/>
      </c>
      <c r="O209" s="8" t="str">
        <f t="shared" si="53"/>
        <v>}</v>
      </c>
      <c r="P209" s="8" t="str">
        <f t="shared" si="54"/>
        <v/>
      </c>
    </row>
    <row r="210" spans="1:16" x14ac:dyDescent="0.55000000000000004">
      <c r="A210" s="4"/>
      <c r="B210" s="4"/>
      <c r="C210" s="4"/>
      <c r="D210" s="4"/>
      <c r="E210" s="3"/>
      <c r="F210" s="9" t="str">
        <f t="shared" si="44"/>
        <v/>
      </c>
      <c r="G210" s="8" t="str">
        <f t="shared" si="45"/>
        <v/>
      </c>
      <c r="H210" s="8" t="str">
        <f t="shared" si="46"/>
        <v/>
      </c>
      <c r="I210" s="13" t="str">
        <f t="shared" si="47"/>
        <v/>
      </c>
      <c r="J210" s="8" t="str">
        <f t="shared" si="48"/>
        <v>"": ""</v>
      </c>
      <c r="K210" s="14" t="str">
        <f t="shared" si="49"/>
        <v>,</v>
      </c>
      <c r="L210" s="8" t="str">
        <f t="shared" si="50"/>
        <v/>
      </c>
      <c r="M210" s="8" t="str">
        <f t="shared" si="51"/>
        <v/>
      </c>
      <c r="N210" s="8" t="str">
        <f t="shared" si="52"/>
        <v/>
      </c>
      <c r="O210" s="8" t="str">
        <f t="shared" si="53"/>
        <v>}</v>
      </c>
      <c r="P210" s="8" t="str">
        <f t="shared" si="54"/>
        <v/>
      </c>
    </row>
    <row r="211" spans="1:16" x14ac:dyDescent="0.55000000000000004">
      <c r="A211" s="4"/>
      <c r="B211" s="4"/>
      <c r="C211" s="4"/>
      <c r="D211" s="4"/>
      <c r="E211" s="3"/>
      <c r="F211" s="9" t="str">
        <f t="shared" si="44"/>
        <v/>
      </c>
      <c r="G211" s="8" t="str">
        <f t="shared" si="45"/>
        <v/>
      </c>
      <c r="H211" s="8" t="str">
        <f t="shared" si="46"/>
        <v/>
      </c>
      <c r="I211" s="13" t="str">
        <f t="shared" si="47"/>
        <v/>
      </c>
      <c r="J211" s="8" t="str">
        <f t="shared" si="48"/>
        <v>"": ""</v>
      </c>
      <c r="K211" s="14" t="str">
        <f t="shared" si="49"/>
        <v>,</v>
      </c>
      <c r="L211" s="8" t="str">
        <f t="shared" si="50"/>
        <v/>
      </c>
      <c r="M211" s="8" t="str">
        <f t="shared" si="51"/>
        <v/>
      </c>
      <c r="N211" s="8" t="str">
        <f t="shared" si="52"/>
        <v/>
      </c>
      <c r="O211" s="8" t="str">
        <f t="shared" si="53"/>
        <v>}</v>
      </c>
      <c r="P211" s="8" t="str">
        <f t="shared" si="54"/>
        <v/>
      </c>
    </row>
    <row r="212" spans="1:16" x14ac:dyDescent="0.55000000000000004">
      <c r="A212" s="4"/>
      <c r="B212" s="4"/>
      <c r="C212" s="4"/>
      <c r="D212" s="4"/>
      <c r="E212" s="3"/>
      <c r="F212" s="9" t="str">
        <f t="shared" si="44"/>
        <v/>
      </c>
      <c r="G212" s="8" t="str">
        <f t="shared" si="45"/>
        <v/>
      </c>
      <c r="H212" s="8" t="str">
        <f t="shared" si="46"/>
        <v/>
      </c>
      <c r="I212" s="13" t="str">
        <f t="shared" si="47"/>
        <v/>
      </c>
      <c r="J212" s="8" t="str">
        <f t="shared" si="48"/>
        <v>"": ""</v>
      </c>
      <c r="K212" s="14" t="str">
        <f t="shared" si="49"/>
        <v>,</v>
      </c>
      <c r="L212" s="8" t="str">
        <f t="shared" si="50"/>
        <v/>
      </c>
      <c r="M212" s="8" t="str">
        <f t="shared" si="51"/>
        <v/>
      </c>
      <c r="N212" s="8" t="str">
        <f t="shared" si="52"/>
        <v/>
      </c>
      <c r="O212" s="8" t="str">
        <f t="shared" si="53"/>
        <v>}</v>
      </c>
      <c r="P212" s="8" t="str">
        <f t="shared" si="54"/>
        <v/>
      </c>
    </row>
    <row r="213" spans="1:16" x14ac:dyDescent="0.55000000000000004">
      <c r="A213" s="4"/>
      <c r="B213" s="4"/>
      <c r="C213" s="4"/>
      <c r="D213" s="4"/>
      <c r="E213" s="3"/>
      <c r="F213" s="9" t="str">
        <f t="shared" si="44"/>
        <v/>
      </c>
      <c r="G213" s="8" t="str">
        <f t="shared" si="45"/>
        <v/>
      </c>
      <c r="H213" s="8" t="str">
        <f t="shared" si="46"/>
        <v/>
      </c>
      <c r="I213" s="13" t="str">
        <f t="shared" si="47"/>
        <v/>
      </c>
      <c r="J213" s="8" t="str">
        <f t="shared" si="48"/>
        <v>"": ""</v>
      </c>
      <c r="K213" s="14" t="str">
        <f t="shared" si="49"/>
        <v>,</v>
      </c>
      <c r="L213" s="8" t="str">
        <f t="shared" si="50"/>
        <v/>
      </c>
      <c r="M213" s="8" t="str">
        <f t="shared" si="51"/>
        <v/>
      </c>
      <c r="N213" s="8" t="str">
        <f t="shared" si="52"/>
        <v/>
      </c>
      <c r="O213" s="8" t="str">
        <f t="shared" si="53"/>
        <v>}</v>
      </c>
      <c r="P213" s="8" t="str">
        <f t="shared" si="54"/>
        <v/>
      </c>
    </row>
    <row r="214" spans="1:16" x14ac:dyDescent="0.55000000000000004">
      <c r="A214" s="4"/>
      <c r="B214" s="4"/>
      <c r="C214" s="4"/>
      <c r="D214" s="4"/>
      <c r="E214" s="3"/>
      <c r="F214" s="9" t="str">
        <f t="shared" si="44"/>
        <v/>
      </c>
      <c r="G214" s="8" t="str">
        <f t="shared" si="45"/>
        <v/>
      </c>
      <c r="H214" s="8" t="str">
        <f t="shared" si="46"/>
        <v/>
      </c>
      <c r="I214" s="13" t="str">
        <f t="shared" si="47"/>
        <v/>
      </c>
      <c r="J214" s="8" t="str">
        <f t="shared" si="48"/>
        <v>"": ""</v>
      </c>
      <c r="K214" s="14" t="str">
        <f t="shared" si="49"/>
        <v>,</v>
      </c>
      <c r="L214" s="8" t="str">
        <f t="shared" si="50"/>
        <v/>
      </c>
      <c r="M214" s="8" t="str">
        <f t="shared" si="51"/>
        <v/>
      </c>
      <c r="N214" s="8" t="str">
        <f t="shared" si="52"/>
        <v/>
      </c>
      <c r="O214" s="8" t="str">
        <f t="shared" si="53"/>
        <v>}</v>
      </c>
      <c r="P214" s="8" t="str">
        <f t="shared" si="54"/>
        <v/>
      </c>
    </row>
    <row r="215" spans="1:16" x14ac:dyDescent="0.55000000000000004">
      <c r="A215" s="4"/>
      <c r="B215" s="4"/>
      <c r="C215" s="4"/>
      <c r="D215" s="4"/>
      <c r="E215" s="3"/>
      <c r="F215" s="9" t="str">
        <f t="shared" si="44"/>
        <v/>
      </c>
      <c r="G215" s="8" t="str">
        <f t="shared" si="45"/>
        <v/>
      </c>
      <c r="H215" s="8" t="str">
        <f t="shared" si="46"/>
        <v/>
      </c>
      <c r="I215" s="13" t="str">
        <f t="shared" si="47"/>
        <v/>
      </c>
      <c r="J215" s="8" t="str">
        <f t="shared" si="48"/>
        <v>"": ""</v>
      </c>
      <c r="K215" s="14" t="str">
        <f t="shared" si="49"/>
        <v>,</v>
      </c>
      <c r="L215" s="8" t="str">
        <f t="shared" si="50"/>
        <v/>
      </c>
      <c r="M215" s="8" t="str">
        <f t="shared" si="51"/>
        <v/>
      </c>
      <c r="N215" s="8" t="str">
        <f t="shared" si="52"/>
        <v/>
      </c>
      <c r="O215" s="8" t="str">
        <f t="shared" si="53"/>
        <v>}</v>
      </c>
      <c r="P215" s="8" t="str">
        <f t="shared" si="54"/>
        <v/>
      </c>
    </row>
    <row r="216" spans="1:16" x14ac:dyDescent="0.55000000000000004">
      <c r="A216" s="4"/>
      <c r="B216" s="4"/>
      <c r="C216" s="4"/>
      <c r="D216" s="4"/>
      <c r="E216" s="3"/>
      <c r="F216" s="9" t="str">
        <f t="shared" si="44"/>
        <v/>
      </c>
      <c r="G216" s="8" t="str">
        <f t="shared" si="45"/>
        <v/>
      </c>
      <c r="H216" s="8" t="str">
        <f t="shared" si="46"/>
        <v/>
      </c>
      <c r="I216" s="13" t="str">
        <f t="shared" si="47"/>
        <v/>
      </c>
      <c r="J216" s="8" t="str">
        <f t="shared" si="48"/>
        <v>"": ""</v>
      </c>
      <c r="K216" s="14" t="str">
        <f t="shared" si="49"/>
        <v>,</v>
      </c>
      <c r="L216" s="8" t="str">
        <f t="shared" si="50"/>
        <v/>
      </c>
      <c r="M216" s="8" t="str">
        <f t="shared" si="51"/>
        <v/>
      </c>
      <c r="N216" s="8" t="str">
        <f t="shared" si="52"/>
        <v/>
      </c>
      <c r="O216" s="8" t="str">
        <f t="shared" si="53"/>
        <v>}</v>
      </c>
      <c r="P216" s="8" t="str">
        <f t="shared" si="54"/>
        <v/>
      </c>
    </row>
    <row r="217" spans="1:16" x14ac:dyDescent="0.55000000000000004">
      <c r="A217" s="4"/>
      <c r="B217" s="4"/>
      <c r="C217" s="4"/>
      <c r="D217" s="4"/>
      <c r="E217" s="3"/>
      <c r="F217" s="9" t="str">
        <f t="shared" si="44"/>
        <v/>
      </c>
      <c r="G217" s="8" t="str">
        <f t="shared" si="45"/>
        <v/>
      </c>
      <c r="H217" s="8" t="str">
        <f t="shared" si="46"/>
        <v/>
      </c>
      <c r="I217" s="13" t="str">
        <f t="shared" si="47"/>
        <v/>
      </c>
      <c r="J217" s="8" t="str">
        <f t="shared" si="48"/>
        <v>"": ""</v>
      </c>
      <c r="K217" s="14" t="str">
        <f t="shared" si="49"/>
        <v>,</v>
      </c>
      <c r="L217" s="8" t="str">
        <f t="shared" si="50"/>
        <v/>
      </c>
      <c r="M217" s="8" t="str">
        <f t="shared" si="51"/>
        <v/>
      </c>
      <c r="N217" s="8" t="str">
        <f t="shared" si="52"/>
        <v/>
      </c>
      <c r="O217" s="8" t="str">
        <f t="shared" si="53"/>
        <v>}</v>
      </c>
      <c r="P217" s="8" t="str">
        <f t="shared" si="54"/>
        <v/>
      </c>
    </row>
    <row r="218" spans="1:16" x14ac:dyDescent="0.55000000000000004">
      <c r="A218" s="4"/>
      <c r="B218" s="4"/>
      <c r="C218" s="4"/>
      <c r="D218" s="4"/>
      <c r="E218" s="3"/>
      <c r="F218" s="9" t="str">
        <f t="shared" si="44"/>
        <v/>
      </c>
      <c r="G218" s="8" t="str">
        <f t="shared" si="45"/>
        <v/>
      </c>
      <c r="H218" s="8" t="str">
        <f t="shared" si="46"/>
        <v/>
      </c>
      <c r="I218" s="13" t="str">
        <f t="shared" si="47"/>
        <v/>
      </c>
      <c r="J218" s="8" t="str">
        <f t="shared" si="48"/>
        <v>"": ""</v>
      </c>
      <c r="K218" s="14" t="str">
        <f t="shared" si="49"/>
        <v>,</v>
      </c>
      <c r="L218" s="8" t="str">
        <f t="shared" si="50"/>
        <v/>
      </c>
      <c r="M218" s="8" t="str">
        <f t="shared" si="51"/>
        <v/>
      </c>
      <c r="N218" s="8" t="str">
        <f t="shared" si="52"/>
        <v/>
      </c>
      <c r="O218" s="8" t="str">
        <f t="shared" si="53"/>
        <v>}</v>
      </c>
      <c r="P218" s="8" t="str">
        <f t="shared" si="54"/>
        <v/>
      </c>
    </row>
    <row r="219" spans="1:16" x14ac:dyDescent="0.55000000000000004">
      <c r="A219" s="4"/>
      <c r="B219" s="4"/>
      <c r="C219" s="4"/>
      <c r="D219" s="4"/>
      <c r="E219" s="3"/>
      <c r="F219" s="9" t="str">
        <f t="shared" si="44"/>
        <v/>
      </c>
      <c r="G219" s="8" t="str">
        <f t="shared" si="45"/>
        <v/>
      </c>
      <c r="H219" s="8" t="str">
        <f t="shared" si="46"/>
        <v/>
      </c>
      <c r="I219" s="13" t="str">
        <f t="shared" si="47"/>
        <v/>
      </c>
      <c r="J219" s="8" t="str">
        <f t="shared" si="48"/>
        <v>"": ""</v>
      </c>
      <c r="K219" s="14" t="str">
        <f t="shared" si="49"/>
        <v>,</v>
      </c>
      <c r="L219" s="8" t="str">
        <f t="shared" si="50"/>
        <v/>
      </c>
      <c r="M219" s="8" t="str">
        <f t="shared" si="51"/>
        <v/>
      </c>
      <c r="N219" s="8" t="str">
        <f t="shared" si="52"/>
        <v/>
      </c>
      <c r="O219" s="8" t="str">
        <f t="shared" si="53"/>
        <v>}</v>
      </c>
      <c r="P219" s="8" t="str">
        <f t="shared" si="54"/>
        <v/>
      </c>
    </row>
    <row r="220" spans="1:16" x14ac:dyDescent="0.55000000000000004">
      <c r="A220" s="4"/>
      <c r="B220" s="4"/>
      <c r="C220" s="4"/>
      <c r="D220" s="4"/>
      <c r="E220" s="3"/>
      <c r="F220" s="9" t="str">
        <f t="shared" si="44"/>
        <v/>
      </c>
      <c r="G220" s="8" t="str">
        <f t="shared" si="45"/>
        <v/>
      </c>
      <c r="H220" s="8" t="str">
        <f t="shared" si="46"/>
        <v/>
      </c>
      <c r="I220" s="13" t="str">
        <f t="shared" si="47"/>
        <v/>
      </c>
      <c r="J220" s="8" t="str">
        <f t="shared" si="48"/>
        <v>"": ""</v>
      </c>
      <c r="K220" s="14" t="str">
        <f t="shared" si="49"/>
        <v>,</v>
      </c>
      <c r="L220" s="8" t="str">
        <f t="shared" si="50"/>
        <v/>
      </c>
      <c r="M220" s="8" t="str">
        <f t="shared" si="51"/>
        <v/>
      </c>
      <c r="N220" s="8" t="str">
        <f t="shared" si="52"/>
        <v/>
      </c>
      <c r="O220" s="8" t="str">
        <f t="shared" si="53"/>
        <v>}</v>
      </c>
      <c r="P220" s="8" t="str">
        <f t="shared" si="54"/>
        <v/>
      </c>
    </row>
    <row r="221" spans="1:16" x14ac:dyDescent="0.55000000000000004">
      <c r="A221" s="4"/>
      <c r="B221" s="4"/>
      <c r="C221" s="4"/>
      <c r="D221" s="4"/>
      <c r="E221" s="3"/>
      <c r="F221" s="9" t="str">
        <f t="shared" si="44"/>
        <v/>
      </c>
      <c r="G221" s="8" t="str">
        <f t="shared" si="45"/>
        <v/>
      </c>
      <c r="H221" s="8" t="str">
        <f t="shared" si="46"/>
        <v/>
      </c>
      <c r="I221" s="13" t="str">
        <f t="shared" si="47"/>
        <v/>
      </c>
      <c r="J221" s="8" t="str">
        <f t="shared" si="48"/>
        <v>"": ""</v>
      </c>
      <c r="K221" s="14" t="str">
        <f t="shared" si="49"/>
        <v>,</v>
      </c>
      <c r="L221" s="8" t="str">
        <f t="shared" si="50"/>
        <v/>
      </c>
      <c r="M221" s="8" t="str">
        <f t="shared" si="51"/>
        <v/>
      </c>
      <c r="N221" s="8" t="str">
        <f t="shared" si="52"/>
        <v/>
      </c>
      <c r="O221" s="8" t="str">
        <f t="shared" si="53"/>
        <v>}</v>
      </c>
      <c r="P221" s="8" t="str">
        <f t="shared" si="54"/>
        <v/>
      </c>
    </row>
    <row r="222" spans="1:16" x14ac:dyDescent="0.55000000000000004">
      <c r="A222" s="4"/>
      <c r="B222" s="4"/>
      <c r="C222" s="4"/>
      <c r="D222" s="4"/>
      <c r="E222" s="3"/>
      <c r="F222" s="9" t="str">
        <f t="shared" si="44"/>
        <v/>
      </c>
      <c r="G222" s="8" t="str">
        <f t="shared" si="45"/>
        <v/>
      </c>
      <c r="H222" s="8" t="str">
        <f t="shared" si="46"/>
        <v/>
      </c>
      <c r="I222" s="13" t="str">
        <f t="shared" si="47"/>
        <v/>
      </c>
      <c r="J222" s="8" t="str">
        <f t="shared" si="48"/>
        <v>"": ""</v>
      </c>
      <c r="K222" s="14" t="str">
        <f t="shared" si="49"/>
        <v>,</v>
      </c>
      <c r="L222" s="8" t="str">
        <f t="shared" si="50"/>
        <v/>
      </c>
      <c r="M222" s="8" t="str">
        <f t="shared" si="51"/>
        <v/>
      </c>
      <c r="N222" s="8" t="str">
        <f t="shared" si="52"/>
        <v/>
      </c>
      <c r="O222" s="8" t="str">
        <f t="shared" si="53"/>
        <v>}</v>
      </c>
      <c r="P222" s="8" t="str">
        <f t="shared" si="54"/>
        <v/>
      </c>
    </row>
    <row r="223" spans="1:16" x14ac:dyDescent="0.55000000000000004">
      <c r="A223" s="4"/>
      <c r="B223" s="4"/>
      <c r="C223" s="4"/>
      <c r="D223" s="4"/>
      <c r="E223" s="3"/>
      <c r="F223" s="9" t="str">
        <f t="shared" si="44"/>
        <v/>
      </c>
      <c r="G223" s="8" t="str">
        <f t="shared" si="45"/>
        <v/>
      </c>
      <c r="H223" s="8" t="str">
        <f t="shared" si="46"/>
        <v/>
      </c>
      <c r="I223" s="13" t="str">
        <f t="shared" si="47"/>
        <v/>
      </c>
      <c r="J223" s="8" t="str">
        <f t="shared" si="48"/>
        <v>"": ""</v>
      </c>
      <c r="K223" s="14" t="str">
        <f t="shared" si="49"/>
        <v>,</v>
      </c>
      <c r="L223" s="8" t="str">
        <f t="shared" si="50"/>
        <v/>
      </c>
      <c r="M223" s="8" t="str">
        <f t="shared" si="51"/>
        <v/>
      </c>
      <c r="N223" s="8" t="str">
        <f t="shared" si="52"/>
        <v/>
      </c>
      <c r="O223" s="8" t="str">
        <f t="shared" si="53"/>
        <v>}</v>
      </c>
      <c r="P223" s="8" t="str">
        <f t="shared" si="54"/>
        <v/>
      </c>
    </row>
    <row r="224" spans="1:16" x14ac:dyDescent="0.55000000000000004">
      <c r="A224" s="4"/>
      <c r="B224" s="4"/>
      <c r="C224" s="4"/>
      <c r="D224" s="4"/>
      <c r="E224" s="3"/>
      <c r="F224" s="9" t="str">
        <f t="shared" si="44"/>
        <v/>
      </c>
      <c r="G224" s="8" t="str">
        <f t="shared" si="45"/>
        <v/>
      </c>
      <c r="H224" s="8" t="str">
        <f t="shared" si="46"/>
        <v/>
      </c>
      <c r="I224" s="13" t="str">
        <f t="shared" si="47"/>
        <v/>
      </c>
      <c r="J224" s="8" t="str">
        <f t="shared" si="48"/>
        <v>"": ""</v>
      </c>
      <c r="K224" s="14" t="str">
        <f t="shared" si="49"/>
        <v>,</v>
      </c>
      <c r="L224" s="8" t="str">
        <f t="shared" si="50"/>
        <v/>
      </c>
      <c r="M224" s="8" t="str">
        <f t="shared" si="51"/>
        <v/>
      </c>
      <c r="N224" s="8" t="str">
        <f t="shared" si="52"/>
        <v/>
      </c>
      <c r="O224" s="8" t="str">
        <f t="shared" si="53"/>
        <v>}</v>
      </c>
      <c r="P224" s="8" t="str">
        <f t="shared" si="54"/>
        <v/>
      </c>
    </row>
    <row r="225" spans="1:16" x14ac:dyDescent="0.55000000000000004">
      <c r="A225" s="4"/>
      <c r="B225" s="4"/>
      <c r="C225" s="4"/>
      <c r="D225" s="4"/>
      <c r="E225" s="3"/>
      <c r="F225" s="9" t="str">
        <f t="shared" si="44"/>
        <v/>
      </c>
      <c r="G225" s="8" t="str">
        <f t="shared" si="45"/>
        <v/>
      </c>
      <c r="H225" s="8" t="str">
        <f t="shared" si="46"/>
        <v/>
      </c>
      <c r="I225" s="13" t="str">
        <f t="shared" si="47"/>
        <v/>
      </c>
      <c r="J225" s="8" t="str">
        <f t="shared" si="48"/>
        <v>"": ""</v>
      </c>
      <c r="K225" s="14" t="str">
        <f t="shared" si="49"/>
        <v>,</v>
      </c>
      <c r="L225" s="8" t="str">
        <f t="shared" si="50"/>
        <v/>
      </c>
      <c r="M225" s="8" t="str">
        <f t="shared" si="51"/>
        <v/>
      </c>
      <c r="N225" s="8" t="str">
        <f t="shared" si="52"/>
        <v/>
      </c>
      <c r="O225" s="8" t="str">
        <f t="shared" si="53"/>
        <v>}</v>
      </c>
      <c r="P225" s="8" t="str">
        <f t="shared" si="54"/>
        <v/>
      </c>
    </row>
    <row r="226" spans="1:16" x14ac:dyDescent="0.55000000000000004">
      <c r="A226" s="4"/>
      <c r="B226" s="4"/>
      <c r="C226" s="4"/>
      <c r="D226" s="4"/>
      <c r="E226" s="3"/>
      <c r="F226" s="9" t="str">
        <f t="shared" si="44"/>
        <v/>
      </c>
      <c r="G226" s="8" t="str">
        <f t="shared" si="45"/>
        <v/>
      </c>
      <c r="H226" s="8" t="str">
        <f t="shared" si="46"/>
        <v/>
      </c>
      <c r="I226" s="13" t="str">
        <f t="shared" si="47"/>
        <v/>
      </c>
      <c r="J226" s="8" t="str">
        <f t="shared" si="48"/>
        <v>"": ""</v>
      </c>
      <c r="K226" s="14" t="str">
        <f t="shared" si="49"/>
        <v>,</v>
      </c>
      <c r="L226" s="8" t="str">
        <f t="shared" si="50"/>
        <v/>
      </c>
      <c r="M226" s="8" t="str">
        <f t="shared" si="51"/>
        <v/>
      </c>
      <c r="N226" s="8" t="str">
        <f t="shared" si="52"/>
        <v/>
      </c>
      <c r="O226" s="8" t="str">
        <f t="shared" si="53"/>
        <v>}</v>
      </c>
      <c r="P226" s="8" t="str">
        <f t="shared" si="54"/>
        <v/>
      </c>
    </row>
    <row r="227" spans="1:16" x14ac:dyDescent="0.55000000000000004">
      <c r="A227" s="4"/>
      <c r="B227" s="4"/>
      <c r="C227" s="4"/>
      <c r="D227" s="4"/>
      <c r="E227" s="3"/>
      <c r="F227" s="9" t="str">
        <f t="shared" si="44"/>
        <v/>
      </c>
      <c r="G227" s="8" t="str">
        <f t="shared" si="45"/>
        <v/>
      </c>
      <c r="H227" s="8" t="str">
        <f t="shared" si="46"/>
        <v/>
      </c>
      <c r="I227" s="13" t="str">
        <f t="shared" si="47"/>
        <v/>
      </c>
      <c r="J227" s="8" t="str">
        <f t="shared" si="48"/>
        <v>"": ""</v>
      </c>
      <c r="K227" s="14" t="str">
        <f t="shared" si="49"/>
        <v>,</v>
      </c>
      <c r="L227" s="8" t="str">
        <f t="shared" si="50"/>
        <v/>
      </c>
      <c r="M227" s="8" t="str">
        <f t="shared" si="51"/>
        <v/>
      </c>
      <c r="N227" s="8" t="str">
        <f t="shared" si="52"/>
        <v/>
      </c>
      <c r="O227" s="8" t="str">
        <f t="shared" si="53"/>
        <v>}</v>
      </c>
      <c r="P227" s="8" t="str">
        <f t="shared" si="54"/>
        <v/>
      </c>
    </row>
    <row r="228" spans="1:16" x14ac:dyDescent="0.55000000000000004">
      <c r="A228" s="4"/>
      <c r="B228" s="4"/>
      <c r="C228" s="4"/>
      <c r="D228" s="4"/>
      <c r="E228" s="3"/>
      <c r="F228" s="9" t="str">
        <f t="shared" si="44"/>
        <v/>
      </c>
      <c r="G228" s="8" t="str">
        <f t="shared" si="45"/>
        <v/>
      </c>
      <c r="H228" s="8" t="str">
        <f t="shared" si="46"/>
        <v/>
      </c>
      <c r="I228" s="13" t="str">
        <f t="shared" si="47"/>
        <v/>
      </c>
      <c r="J228" s="8" t="str">
        <f t="shared" si="48"/>
        <v>"": ""</v>
      </c>
      <c r="K228" s="14" t="str">
        <f t="shared" si="49"/>
        <v>,</v>
      </c>
      <c r="L228" s="8" t="str">
        <f t="shared" si="50"/>
        <v/>
      </c>
      <c r="M228" s="8" t="str">
        <f t="shared" si="51"/>
        <v/>
      </c>
      <c r="N228" s="8" t="str">
        <f t="shared" si="52"/>
        <v/>
      </c>
      <c r="O228" s="8" t="str">
        <f t="shared" si="53"/>
        <v>}</v>
      </c>
      <c r="P228" s="8" t="str">
        <f t="shared" si="54"/>
        <v/>
      </c>
    </row>
    <row r="229" spans="1:16" x14ac:dyDescent="0.55000000000000004">
      <c r="A229" s="4"/>
      <c r="B229" s="4"/>
      <c r="C229" s="4"/>
      <c r="D229" s="4"/>
      <c r="E229" s="3"/>
      <c r="F229" s="9" t="str">
        <f t="shared" si="44"/>
        <v/>
      </c>
      <c r="G229" s="8" t="str">
        <f t="shared" si="45"/>
        <v/>
      </c>
      <c r="H229" s="8" t="str">
        <f t="shared" si="46"/>
        <v/>
      </c>
      <c r="I229" s="13" t="str">
        <f t="shared" si="47"/>
        <v/>
      </c>
      <c r="J229" s="8" t="str">
        <f t="shared" si="48"/>
        <v>"": ""</v>
      </c>
      <c r="K229" s="14" t="str">
        <f t="shared" si="49"/>
        <v>,</v>
      </c>
      <c r="L229" s="8" t="str">
        <f t="shared" si="50"/>
        <v/>
      </c>
      <c r="M229" s="8" t="str">
        <f t="shared" si="51"/>
        <v/>
      </c>
      <c r="N229" s="8" t="str">
        <f t="shared" si="52"/>
        <v/>
      </c>
      <c r="O229" s="8" t="str">
        <f t="shared" si="53"/>
        <v>}</v>
      </c>
      <c r="P229" s="8" t="str">
        <f t="shared" si="54"/>
        <v/>
      </c>
    </row>
    <row r="230" spans="1:16" x14ac:dyDescent="0.55000000000000004">
      <c r="A230" s="4"/>
      <c r="B230" s="4"/>
      <c r="C230" s="4"/>
      <c r="D230" s="4"/>
      <c r="E230" s="3"/>
      <c r="F230" s="9" t="str">
        <f t="shared" si="44"/>
        <v/>
      </c>
      <c r="G230" s="8" t="str">
        <f t="shared" si="45"/>
        <v/>
      </c>
      <c r="H230" s="8" t="str">
        <f t="shared" si="46"/>
        <v/>
      </c>
      <c r="I230" s="13" t="str">
        <f t="shared" si="47"/>
        <v/>
      </c>
      <c r="J230" s="8" t="str">
        <f t="shared" si="48"/>
        <v>"": ""</v>
      </c>
      <c r="K230" s="14" t="str">
        <f t="shared" si="49"/>
        <v>,</v>
      </c>
      <c r="L230" s="8" t="str">
        <f t="shared" si="50"/>
        <v/>
      </c>
      <c r="M230" s="8" t="str">
        <f t="shared" si="51"/>
        <v/>
      </c>
      <c r="N230" s="8" t="str">
        <f t="shared" si="52"/>
        <v/>
      </c>
      <c r="O230" s="8" t="str">
        <f t="shared" si="53"/>
        <v>}</v>
      </c>
      <c r="P230" s="8" t="str">
        <f t="shared" si="54"/>
        <v/>
      </c>
    </row>
    <row r="231" spans="1:16" x14ac:dyDescent="0.55000000000000004">
      <c r="A231" s="4"/>
      <c r="B231" s="4"/>
      <c r="C231" s="4"/>
      <c r="D231" s="4"/>
      <c r="E231" s="3"/>
      <c r="F231" s="9" t="str">
        <f t="shared" si="44"/>
        <v/>
      </c>
      <c r="G231" s="8" t="str">
        <f t="shared" si="45"/>
        <v/>
      </c>
      <c r="H231" s="8" t="str">
        <f t="shared" si="46"/>
        <v/>
      </c>
      <c r="I231" s="13" t="str">
        <f t="shared" si="47"/>
        <v/>
      </c>
      <c r="J231" s="8" t="str">
        <f t="shared" si="48"/>
        <v>"": ""</v>
      </c>
      <c r="K231" s="14" t="str">
        <f t="shared" si="49"/>
        <v>,</v>
      </c>
      <c r="L231" s="8" t="str">
        <f t="shared" si="50"/>
        <v/>
      </c>
      <c r="M231" s="8" t="str">
        <f t="shared" si="51"/>
        <v/>
      </c>
      <c r="N231" s="8" t="str">
        <f t="shared" si="52"/>
        <v/>
      </c>
      <c r="O231" s="8" t="str">
        <f t="shared" si="53"/>
        <v>}</v>
      </c>
      <c r="P231" s="8" t="str">
        <f t="shared" si="54"/>
        <v/>
      </c>
    </row>
    <row r="232" spans="1:16" x14ac:dyDescent="0.55000000000000004">
      <c r="A232" s="4"/>
      <c r="B232" s="4"/>
      <c r="C232" s="4"/>
      <c r="D232" s="4"/>
      <c r="E232" s="3"/>
      <c r="F232" s="9" t="str">
        <f t="shared" si="44"/>
        <v/>
      </c>
      <c r="G232" s="8" t="str">
        <f t="shared" si="45"/>
        <v/>
      </c>
      <c r="H232" s="8" t="str">
        <f t="shared" si="46"/>
        <v/>
      </c>
      <c r="I232" s="13" t="str">
        <f t="shared" si="47"/>
        <v/>
      </c>
      <c r="J232" s="8" t="str">
        <f t="shared" si="48"/>
        <v>"": ""</v>
      </c>
      <c r="K232" s="14" t="str">
        <f t="shared" si="49"/>
        <v>,</v>
      </c>
      <c r="L232" s="8" t="str">
        <f t="shared" si="50"/>
        <v/>
      </c>
      <c r="M232" s="8" t="str">
        <f t="shared" si="51"/>
        <v/>
      </c>
      <c r="N232" s="8" t="str">
        <f t="shared" si="52"/>
        <v/>
      </c>
      <c r="O232" s="8" t="str">
        <f t="shared" si="53"/>
        <v>}</v>
      </c>
      <c r="P232" s="8" t="str">
        <f t="shared" si="54"/>
        <v/>
      </c>
    </row>
    <row r="233" spans="1:16" x14ac:dyDescent="0.55000000000000004">
      <c r="A233" s="4"/>
      <c r="B233" s="4"/>
      <c r="C233" s="4"/>
      <c r="D233" s="4"/>
      <c r="E233" s="3"/>
      <c r="F233" s="9" t="str">
        <f t="shared" si="44"/>
        <v/>
      </c>
      <c r="G233" s="8" t="str">
        <f t="shared" si="45"/>
        <v/>
      </c>
      <c r="H233" s="8" t="str">
        <f t="shared" si="46"/>
        <v/>
      </c>
      <c r="I233" s="13" t="str">
        <f t="shared" si="47"/>
        <v/>
      </c>
      <c r="J233" s="8" t="str">
        <f t="shared" si="48"/>
        <v>"": ""</v>
      </c>
      <c r="K233" s="14" t="str">
        <f t="shared" si="49"/>
        <v>,</v>
      </c>
      <c r="L233" s="8" t="str">
        <f t="shared" si="50"/>
        <v/>
      </c>
      <c r="M233" s="8" t="str">
        <f t="shared" si="51"/>
        <v/>
      </c>
      <c r="N233" s="8" t="str">
        <f t="shared" si="52"/>
        <v/>
      </c>
      <c r="O233" s="8" t="str">
        <f t="shared" si="53"/>
        <v>}</v>
      </c>
      <c r="P233" s="8" t="str">
        <f t="shared" si="54"/>
        <v/>
      </c>
    </row>
    <row r="234" spans="1:16" x14ac:dyDescent="0.55000000000000004">
      <c r="A234" s="4"/>
      <c r="B234" s="4"/>
      <c r="C234" s="4"/>
      <c r="D234" s="4"/>
      <c r="E234" s="3"/>
      <c r="F234" s="9" t="str">
        <f t="shared" si="44"/>
        <v/>
      </c>
      <c r="G234" s="8" t="str">
        <f t="shared" si="45"/>
        <v/>
      </c>
      <c r="H234" s="8" t="str">
        <f t="shared" si="46"/>
        <v/>
      </c>
      <c r="I234" s="13" t="str">
        <f t="shared" si="47"/>
        <v/>
      </c>
      <c r="J234" s="8" t="str">
        <f t="shared" si="48"/>
        <v>"": ""</v>
      </c>
      <c r="K234" s="14" t="str">
        <f t="shared" si="49"/>
        <v>,</v>
      </c>
      <c r="L234" s="8" t="str">
        <f t="shared" si="50"/>
        <v/>
      </c>
      <c r="M234" s="8" t="str">
        <f t="shared" si="51"/>
        <v/>
      </c>
      <c r="N234" s="8" t="str">
        <f t="shared" si="52"/>
        <v/>
      </c>
      <c r="O234" s="8" t="str">
        <f t="shared" si="53"/>
        <v>}</v>
      </c>
      <c r="P234" s="8" t="str">
        <f t="shared" si="54"/>
        <v/>
      </c>
    </row>
    <row r="235" spans="1:16" x14ac:dyDescent="0.55000000000000004">
      <c r="A235" s="4"/>
      <c r="B235" s="4"/>
      <c r="C235" s="4"/>
      <c r="D235" s="4"/>
      <c r="E235" s="3"/>
      <c r="F235" s="9" t="str">
        <f t="shared" si="44"/>
        <v/>
      </c>
      <c r="G235" s="8" t="str">
        <f t="shared" si="45"/>
        <v/>
      </c>
      <c r="H235" s="8" t="str">
        <f t="shared" si="46"/>
        <v/>
      </c>
      <c r="I235" s="13" t="str">
        <f t="shared" si="47"/>
        <v/>
      </c>
      <c r="J235" s="8" t="str">
        <f t="shared" si="48"/>
        <v>"": ""</v>
      </c>
      <c r="K235" s="14" t="str">
        <f t="shared" si="49"/>
        <v>,</v>
      </c>
      <c r="L235" s="8" t="str">
        <f t="shared" si="50"/>
        <v/>
      </c>
      <c r="M235" s="8" t="str">
        <f t="shared" si="51"/>
        <v/>
      </c>
      <c r="N235" s="8" t="str">
        <f t="shared" si="52"/>
        <v/>
      </c>
      <c r="O235" s="8" t="str">
        <f t="shared" si="53"/>
        <v>}</v>
      </c>
      <c r="P235" s="8" t="str">
        <f t="shared" si="54"/>
        <v/>
      </c>
    </row>
    <row r="236" spans="1:16" x14ac:dyDescent="0.55000000000000004">
      <c r="A236" s="4"/>
      <c r="B236" s="4"/>
      <c r="C236" s="4"/>
      <c r="D236" s="4"/>
      <c r="E236" s="3"/>
      <c r="F236" s="9" t="str">
        <f t="shared" si="44"/>
        <v/>
      </c>
      <c r="G236" s="8" t="str">
        <f t="shared" si="45"/>
        <v/>
      </c>
      <c r="H236" s="8" t="str">
        <f t="shared" si="46"/>
        <v/>
      </c>
      <c r="I236" s="13" t="str">
        <f t="shared" si="47"/>
        <v/>
      </c>
      <c r="J236" s="8" t="str">
        <f t="shared" si="48"/>
        <v>"": ""</v>
      </c>
      <c r="K236" s="14" t="str">
        <f t="shared" si="49"/>
        <v>,</v>
      </c>
      <c r="L236" s="8" t="str">
        <f t="shared" si="50"/>
        <v/>
      </c>
      <c r="M236" s="8" t="str">
        <f t="shared" si="51"/>
        <v/>
      </c>
      <c r="N236" s="8" t="str">
        <f t="shared" si="52"/>
        <v/>
      </c>
      <c r="O236" s="8" t="str">
        <f t="shared" si="53"/>
        <v>}</v>
      </c>
      <c r="P236" s="8" t="str">
        <f t="shared" si="54"/>
        <v/>
      </c>
    </row>
    <row r="237" spans="1:16" x14ac:dyDescent="0.55000000000000004">
      <c r="A237" s="4"/>
      <c r="B237" s="4"/>
      <c r="C237" s="4"/>
      <c r="D237" s="4"/>
      <c r="E237" s="3"/>
      <c r="F237" s="9" t="str">
        <f t="shared" si="44"/>
        <v/>
      </c>
      <c r="G237" s="8" t="str">
        <f t="shared" si="45"/>
        <v/>
      </c>
      <c r="H237" s="8" t="str">
        <f t="shared" si="46"/>
        <v/>
      </c>
      <c r="I237" s="13" t="str">
        <f t="shared" si="47"/>
        <v/>
      </c>
      <c r="J237" s="8" t="str">
        <f t="shared" si="48"/>
        <v>"": ""</v>
      </c>
      <c r="K237" s="14" t="str">
        <f t="shared" si="49"/>
        <v>,</v>
      </c>
      <c r="L237" s="8" t="str">
        <f t="shared" si="50"/>
        <v/>
      </c>
      <c r="M237" s="8" t="str">
        <f t="shared" si="51"/>
        <v/>
      </c>
      <c r="N237" s="8" t="str">
        <f t="shared" si="52"/>
        <v/>
      </c>
      <c r="O237" s="8" t="str">
        <f t="shared" si="53"/>
        <v>}</v>
      </c>
      <c r="P237" s="8" t="str">
        <f t="shared" si="54"/>
        <v/>
      </c>
    </row>
    <row r="238" spans="1:16" x14ac:dyDescent="0.55000000000000004">
      <c r="A238" s="4"/>
      <c r="B238" s="4"/>
      <c r="C238" s="4"/>
      <c r="D238" s="4"/>
      <c r="E238" s="3"/>
      <c r="F238" s="9" t="str">
        <f t="shared" si="44"/>
        <v/>
      </c>
      <c r="G238" s="8" t="str">
        <f t="shared" si="45"/>
        <v/>
      </c>
      <c r="H238" s="8" t="str">
        <f t="shared" si="46"/>
        <v/>
      </c>
      <c r="I238" s="13" t="str">
        <f t="shared" si="47"/>
        <v/>
      </c>
      <c r="J238" s="8" t="str">
        <f t="shared" si="48"/>
        <v>"": ""</v>
      </c>
      <c r="K238" s="14" t="str">
        <f t="shared" si="49"/>
        <v>,</v>
      </c>
      <c r="L238" s="8" t="str">
        <f t="shared" si="50"/>
        <v/>
      </c>
      <c r="M238" s="8" t="str">
        <f t="shared" si="51"/>
        <v/>
      </c>
      <c r="N238" s="8" t="str">
        <f t="shared" si="52"/>
        <v/>
      </c>
      <c r="O238" s="8" t="str">
        <f t="shared" si="53"/>
        <v>}</v>
      </c>
      <c r="P238" s="8" t="str">
        <f t="shared" si="54"/>
        <v/>
      </c>
    </row>
    <row r="239" spans="1:16" x14ac:dyDescent="0.55000000000000004">
      <c r="A239" s="4"/>
      <c r="B239" s="4"/>
      <c r="C239" s="4"/>
      <c r="D239" s="4"/>
      <c r="E239" s="3"/>
      <c r="F239" s="9" t="str">
        <f t="shared" si="44"/>
        <v/>
      </c>
      <c r="G239" s="8" t="str">
        <f t="shared" si="45"/>
        <v/>
      </c>
      <c r="H239" s="8" t="str">
        <f t="shared" si="46"/>
        <v/>
      </c>
      <c r="I239" s="13" t="str">
        <f t="shared" si="47"/>
        <v/>
      </c>
      <c r="J239" s="8" t="str">
        <f t="shared" si="48"/>
        <v>"": ""</v>
      </c>
      <c r="K239" s="14" t="str">
        <f t="shared" si="49"/>
        <v>,</v>
      </c>
      <c r="L239" s="8" t="str">
        <f t="shared" si="50"/>
        <v/>
      </c>
      <c r="M239" s="8" t="str">
        <f t="shared" si="51"/>
        <v/>
      </c>
      <c r="N239" s="8" t="str">
        <f t="shared" si="52"/>
        <v/>
      </c>
      <c r="O239" s="8" t="str">
        <f t="shared" si="53"/>
        <v>}</v>
      </c>
      <c r="P239" s="8" t="str">
        <f t="shared" si="54"/>
        <v/>
      </c>
    </row>
    <row r="240" spans="1:16" x14ac:dyDescent="0.55000000000000004">
      <c r="A240" s="4"/>
      <c r="B240" s="4"/>
      <c r="C240" s="4"/>
      <c r="D240" s="4"/>
      <c r="E240" s="3"/>
      <c r="F240" s="9" t="str">
        <f t="shared" si="44"/>
        <v/>
      </c>
      <c r="G240" s="8" t="str">
        <f t="shared" si="45"/>
        <v/>
      </c>
      <c r="H240" s="8" t="str">
        <f t="shared" si="46"/>
        <v/>
      </c>
      <c r="I240" s="13" t="str">
        <f t="shared" si="47"/>
        <v/>
      </c>
      <c r="J240" s="8" t="str">
        <f t="shared" si="48"/>
        <v>"": ""</v>
      </c>
      <c r="K240" s="14" t="str">
        <f t="shared" si="49"/>
        <v>,</v>
      </c>
      <c r="L240" s="8" t="str">
        <f t="shared" si="50"/>
        <v/>
      </c>
      <c r="M240" s="8" t="str">
        <f t="shared" si="51"/>
        <v/>
      </c>
      <c r="N240" s="8" t="str">
        <f t="shared" si="52"/>
        <v/>
      </c>
      <c r="O240" s="8" t="str">
        <f t="shared" si="53"/>
        <v>}</v>
      </c>
      <c r="P240" s="8" t="str">
        <f t="shared" si="54"/>
        <v/>
      </c>
    </row>
    <row r="241" spans="1:16" x14ac:dyDescent="0.55000000000000004">
      <c r="A241" s="4"/>
      <c r="B241" s="4"/>
      <c r="C241" s="4"/>
      <c r="D241" s="4"/>
      <c r="E241" s="3"/>
      <c r="F241" s="9" t="str">
        <f t="shared" si="44"/>
        <v/>
      </c>
      <c r="G241" s="8" t="str">
        <f t="shared" si="45"/>
        <v/>
      </c>
      <c r="H241" s="8" t="str">
        <f t="shared" si="46"/>
        <v/>
      </c>
      <c r="I241" s="13" t="str">
        <f t="shared" si="47"/>
        <v/>
      </c>
      <c r="J241" s="8" t="str">
        <f t="shared" si="48"/>
        <v>"": ""</v>
      </c>
      <c r="K241" s="14" t="str">
        <f t="shared" si="49"/>
        <v>,</v>
      </c>
      <c r="L241" s="8" t="str">
        <f t="shared" si="50"/>
        <v/>
      </c>
      <c r="M241" s="8" t="str">
        <f t="shared" si="51"/>
        <v/>
      </c>
      <c r="N241" s="8" t="str">
        <f t="shared" si="52"/>
        <v/>
      </c>
      <c r="O241" s="8" t="str">
        <f t="shared" si="53"/>
        <v>}</v>
      </c>
      <c r="P241" s="8" t="str">
        <f t="shared" si="54"/>
        <v/>
      </c>
    </row>
    <row r="242" spans="1:16" x14ac:dyDescent="0.55000000000000004">
      <c r="A242" s="4"/>
      <c r="B242" s="4"/>
      <c r="C242" s="4"/>
      <c r="D242" s="4"/>
      <c r="E242" s="3"/>
      <c r="F242" s="9" t="str">
        <f t="shared" si="44"/>
        <v/>
      </c>
      <c r="G242" s="8" t="str">
        <f t="shared" si="45"/>
        <v/>
      </c>
      <c r="H242" s="8" t="str">
        <f t="shared" si="46"/>
        <v/>
      </c>
      <c r="I242" s="13" t="str">
        <f t="shared" si="47"/>
        <v/>
      </c>
      <c r="J242" s="8" t="str">
        <f t="shared" si="48"/>
        <v>"": ""</v>
      </c>
      <c r="K242" s="14" t="str">
        <f t="shared" si="49"/>
        <v>,</v>
      </c>
      <c r="L242" s="8" t="str">
        <f t="shared" si="50"/>
        <v/>
      </c>
      <c r="M242" s="8" t="str">
        <f t="shared" si="51"/>
        <v/>
      </c>
      <c r="N242" s="8" t="str">
        <f t="shared" si="52"/>
        <v/>
      </c>
      <c r="O242" s="8" t="str">
        <f t="shared" si="53"/>
        <v>}</v>
      </c>
      <c r="P242" s="8" t="str">
        <f t="shared" si="54"/>
        <v/>
      </c>
    </row>
    <row r="243" spans="1:16" x14ac:dyDescent="0.55000000000000004">
      <c r="A243" s="4"/>
      <c r="B243" s="4"/>
      <c r="C243" s="4"/>
      <c r="D243" s="4"/>
      <c r="E243" s="3"/>
      <c r="F243" s="9" t="str">
        <f t="shared" si="44"/>
        <v/>
      </c>
      <c r="G243" s="8" t="str">
        <f t="shared" si="45"/>
        <v/>
      </c>
      <c r="H243" s="8" t="str">
        <f t="shared" si="46"/>
        <v/>
      </c>
      <c r="I243" s="13" t="str">
        <f t="shared" si="47"/>
        <v/>
      </c>
      <c r="J243" s="8" t="str">
        <f t="shared" si="48"/>
        <v>"": ""</v>
      </c>
      <c r="K243" s="14" t="str">
        <f t="shared" si="49"/>
        <v>,</v>
      </c>
      <c r="L243" s="8" t="str">
        <f t="shared" si="50"/>
        <v/>
      </c>
      <c r="M243" s="8" t="str">
        <f t="shared" si="51"/>
        <v/>
      </c>
      <c r="N243" s="8" t="str">
        <f t="shared" si="52"/>
        <v/>
      </c>
      <c r="O243" s="8" t="str">
        <f t="shared" si="53"/>
        <v>}</v>
      </c>
      <c r="P243" s="8" t="str">
        <f t="shared" si="54"/>
        <v/>
      </c>
    </row>
    <row r="244" spans="1:16" x14ac:dyDescent="0.55000000000000004">
      <c r="A244" s="4"/>
      <c r="B244" s="4"/>
      <c r="C244" s="4"/>
      <c r="D244" s="4"/>
      <c r="E244" s="3"/>
      <c r="F244" s="9" t="str">
        <f t="shared" si="44"/>
        <v/>
      </c>
      <c r="G244" s="8" t="str">
        <f t="shared" si="45"/>
        <v/>
      </c>
      <c r="H244" s="8" t="str">
        <f t="shared" si="46"/>
        <v/>
      </c>
      <c r="I244" s="13" t="str">
        <f t="shared" si="47"/>
        <v/>
      </c>
      <c r="J244" s="8" t="str">
        <f t="shared" si="48"/>
        <v>"": ""</v>
      </c>
      <c r="K244" s="14" t="str">
        <f t="shared" si="49"/>
        <v>,</v>
      </c>
      <c r="L244" s="8" t="str">
        <f t="shared" si="50"/>
        <v/>
      </c>
      <c r="M244" s="8" t="str">
        <f t="shared" si="51"/>
        <v/>
      </c>
      <c r="N244" s="8" t="str">
        <f t="shared" si="52"/>
        <v/>
      </c>
      <c r="O244" s="8" t="str">
        <f t="shared" si="53"/>
        <v>}</v>
      </c>
      <c r="P244" s="8" t="str">
        <f t="shared" si="54"/>
        <v/>
      </c>
    </row>
    <row r="245" spans="1:16" x14ac:dyDescent="0.55000000000000004">
      <c r="A245" s="4"/>
      <c r="B245" s="4"/>
      <c r="C245" s="4"/>
      <c r="D245" s="4"/>
      <c r="E245" s="3"/>
      <c r="F245" s="9" t="str">
        <f t="shared" si="44"/>
        <v/>
      </c>
      <c r="G245" s="8" t="str">
        <f t="shared" si="45"/>
        <v/>
      </c>
      <c r="H245" s="8" t="str">
        <f t="shared" si="46"/>
        <v/>
      </c>
      <c r="I245" s="13" t="str">
        <f t="shared" si="47"/>
        <v/>
      </c>
      <c r="J245" s="8" t="str">
        <f t="shared" si="48"/>
        <v>"": ""</v>
      </c>
      <c r="K245" s="14" t="str">
        <f t="shared" si="49"/>
        <v>,</v>
      </c>
      <c r="L245" s="8" t="str">
        <f t="shared" si="50"/>
        <v/>
      </c>
      <c r="M245" s="8" t="str">
        <f t="shared" si="51"/>
        <v/>
      </c>
      <c r="N245" s="8" t="str">
        <f t="shared" si="52"/>
        <v/>
      </c>
      <c r="O245" s="8" t="str">
        <f t="shared" si="53"/>
        <v>}</v>
      </c>
      <c r="P245" s="8" t="str">
        <f t="shared" si="54"/>
        <v/>
      </c>
    </row>
    <row r="246" spans="1:16" x14ac:dyDescent="0.55000000000000004">
      <c r="A246" s="4"/>
      <c r="B246" s="4"/>
      <c r="C246" s="4"/>
      <c r="D246" s="4"/>
      <c r="E246" s="3"/>
      <c r="F246" s="9" t="str">
        <f t="shared" si="44"/>
        <v/>
      </c>
      <c r="G246" s="8" t="str">
        <f t="shared" si="45"/>
        <v/>
      </c>
      <c r="H246" s="8" t="str">
        <f t="shared" si="46"/>
        <v/>
      </c>
      <c r="I246" s="13" t="str">
        <f t="shared" si="47"/>
        <v/>
      </c>
      <c r="J246" s="8" t="str">
        <f t="shared" si="48"/>
        <v>"": ""</v>
      </c>
      <c r="K246" s="14" t="str">
        <f t="shared" si="49"/>
        <v>,</v>
      </c>
      <c r="L246" s="8" t="str">
        <f t="shared" si="50"/>
        <v/>
      </c>
      <c r="M246" s="8" t="str">
        <f t="shared" si="51"/>
        <v/>
      </c>
      <c r="N246" s="8" t="str">
        <f t="shared" si="52"/>
        <v/>
      </c>
      <c r="O246" s="8" t="str">
        <f t="shared" si="53"/>
        <v>}</v>
      </c>
      <c r="P246" s="8" t="str">
        <f t="shared" si="54"/>
        <v/>
      </c>
    </row>
    <row r="247" spans="1:16" x14ac:dyDescent="0.55000000000000004">
      <c r="A247" s="4"/>
      <c r="B247" s="4"/>
      <c r="C247" s="4"/>
      <c r="D247" s="4"/>
      <c r="E247" s="3"/>
      <c r="F247" s="9" t="str">
        <f t="shared" si="44"/>
        <v/>
      </c>
      <c r="G247" s="8" t="str">
        <f t="shared" si="45"/>
        <v/>
      </c>
      <c r="H247" s="8" t="str">
        <f t="shared" si="46"/>
        <v/>
      </c>
      <c r="I247" s="13" t="str">
        <f t="shared" si="47"/>
        <v/>
      </c>
      <c r="J247" s="8" t="str">
        <f t="shared" si="48"/>
        <v>"": ""</v>
      </c>
      <c r="K247" s="14" t="str">
        <f t="shared" si="49"/>
        <v>,</v>
      </c>
      <c r="L247" s="8" t="str">
        <f t="shared" si="50"/>
        <v/>
      </c>
      <c r="M247" s="8" t="str">
        <f t="shared" si="51"/>
        <v/>
      </c>
      <c r="N247" s="8" t="str">
        <f t="shared" si="52"/>
        <v/>
      </c>
      <c r="O247" s="8" t="str">
        <f t="shared" si="53"/>
        <v>}</v>
      </c>
      <c r="P247" s="8" t="str">
        <f t="shared" si="54"/>
        <v/>
      </c>
    </row>
    <row r="248" spans="1:16" x14ac:dyDescent="0.55000000000000004">
      <c r="A248" s="4"/>
      <c r="B248" s="4"/>
      <c r="C248" s="4"/>
      <c r="D248" s="4"/>
      <c r="E248" s="3"/>
      <c r="F248" s="9" t="str">
        <f t="shared" si="44"/>
        <v/>
      </c>
      <c r="G248" s="8" t="str">
        <f t="shared" si="45"/>
        <v/>
      </c>
      <c r="H248" s="8" t="str">
        <f t="shared" si="46"/>
        <v/>
      </c>
      <c r="I248" s="13" t="str">
        <f t="shared" si="47"/>
        <v/>
      </c>
      <c r="J248" s="8" t="str">
        <f t="shared" si="48"/>
        <v>"": ""</v>
      </c>
      <c r="K248" s="14" t="str">
        <f t="shared" si="49"/>
        <v>,</v>
      </c>
      <c r="L248" s="8" t="str">
        <f t="shared" si="50"/>
        <v/>
      </c>
      <c r="M248" s="8" t="str">
        <f t="shared" si="51"/>
        <v/>
      </c>
      <c r="N248" s="8" t="str">
        <f t="shared" si="52"/>
        <v/>
      </c>
      <c r="O248" s="8" t="str">
        <f t="shared" si="53"/>
        <v>}</v>
      </c>
      <c r="P248" s="8" t="str">
        <f t="shared" si="54"/>
        <v/>
      </c>
    </row>
    <row r="249" spans="1:16" x14ac:dyDescent="0.55000000000000004">
      <c r="A249" s="4"/>
      <c r="B249" s="4"/>
      <c r="C249" s="4"/>
      <c r="D249" s="4"/>
      <c r="E249" s="3"/>
      <c r="F249" s="9" t="str">
        <f t="shared" si="44"/>
        <v/>
      </c>
      <c r="G249" s="8" t="str">
        <f t="shared" si="45"/>
        <v/>
      </c>
      <c r="H249" s="8" t="str">
        <f t="shared" si="46"/>
        <v/>
      </c>
      <c r="I249" s="13" t="str">
        <f t="shared" si="47"/>
        <v/>
      </c>
      <c r="J249" s="8" t="str">
        <f t="shared" si="48"/>
        <v>"": ""</v>
      </c>
      <c r="K249" s="14" t="str">
        <f t="shared" si="49"/>
        <v>,</v>
      </c>
      <c r="L249" s="8" t="str">
        <f t="shared" si="50"/>
        <v/>
      </c>
      <c r="M249" s="8" t="str">
        <f t="shared" si="51"/>
        <v/>
      </c>
      <c r="N249" s="8" t="str">
        <f t="shared" si="52"/>
        <v/>
      </c>
      <c r="O249" s="8" t="str">
        <f t="shared" si="53"/>
        <v>}</v>
      </c>
      <c r="P249" s="8" t="str">
        <f t="shared" si="54"/>
        <v/>
      </c>
    </row>
    <row r="250" spans="1:16" x14ac:dyDescent="0.55000000000000004">
      <c r="A250" s="4"/>
      <c r="B250" s="4"/>
      <c r="C250" s="4"/>
      <c r="D250" s="4"/>
      <c r="E250" s="3"/>
      <c r="F250" s="9" t="str">
        <f t="shared" si="44"/>
        <v/>
      </c>
      <c r="G250" s="8" t="str">
        <f t="shared" si="45"/>
        <v/>
      </c>
      <c r="H250" s="8" t="str">
        <f t="shared" si="46"/>
        <v/>
      </c>
      <c r="I250" s="13" t="str">
        <f t="shared" si="47"/>
        <v/>
      </c>
      <c r="J250" s="8" t="str">
        <f t="shared" si="48"/>
        <v>"": ""</v>
      </c>
      <c r="K250" s="14" t="str">
        <f t="shared" si="49"/>
        <v>,</v>
      </c>
      <c r="L250" s="8" t="str">
        <f t="shared" si="50"/>
        <v/>
      </c>
      <c r="M250" s="8" t="str">
        <f t="shared" si="51"/>
        <v/>
      </c>
      <c r="N250" s="8" t="str">
        <f t="shared" si="52"/>
        <v/>
      </c>
      <c r="O250" s="8" t="str">
        <f t="shared" si="53"/>
        <v>}</v>
      </c>
      <c r="P250" s="8" t="str">
        <f t="shared" si="54"/>
        <v/>
      </c>
    </row>
    <row r="251" spans="1:16" x14ac:dyDescent="0.55000000000000004">
      <c r="A251" s="4"/>
      <c r="B251" s="4"/>
      <c r="C251" s="4"/>
      <c r="D251" s="4"/>
      <c r="E251" s="3"/>
      <c r="F251" s="9" t="str">
        <f t="shared" si="44"/>
        <v/>
      </c>
      <c r="G251" s="8" t="str">
        <f t="shared" si="45"/>
        <v/>
      </c>
      <c r="H251" s="8" t="str">
        <f t="shared" si="46"/>
        <v/>
      </c>
      <c r="I251" s="13" t="str">
        <f t="shared" si="47"/>
        <v/>
      </c>
      <c r="J251" s="8" t="str">
        <f t="shared" si="48"/>
        <v>"": ""</v>
      </c>
      <c r="K251" s="14" t="str">
        <f t="shared" si="49"/>
        <v>,</v>
      </c>
      <c r="L251" s="8" t="str">
        <f t="shared" si="50"/>
        <v/>
      </c>
      <c r="M251" s="8" t="str">
        <f t="shared" si="51"/>
        <v/>
      </c>
      <c r="N251" s="8" t="str">
        <f t="shared" si="52"/>
        <v/>
      </c>
      <c r="O251" s="8" t="str">
        <f t="shared" si="53"/>
        <v>}</v>
      </c>
      <c r="P251" s="8" t="str">
        <f t="shared" si="54"/>
        <v/>
      </c>
    </row>
    <row r="252" spans="1:16" x14ac:dyDescent="0.55000000000000004">
      <c r="A252" s="4"/>
      <c r="B252" s="4"/>
      <c r="C252" s="4"/>
      <c r="D252" s="4"/>
      <c r="E252" s="3"/>
      <c r="F252" s="9" t="str">
        <f t="shared" si="44"/>
        <v/>
      </c>
      <c r="G252" s="8" t="str">
        <f t="shared" si="45"/>
        <v/>
      </c>
      <c r="H252" s="8" t="str">
        <f t="shared" si="46"/>
        <v/>
      </c>
      <c r="I252" s="13" t="str">
        <f t="shared" si="47"/>
        <v/>
      </c>
      <c r="J252" s="8" t="str">
        <f t="shared" si="48"/>
        <v>"": ""</v>
      </c>
      <c r="K252" s="14" t="str">
        <f t="shared" si="49"/>
        <v>,</v>
      </c>
      <c r="L252" s="8" t="str">
        <f t="shared" si="50"/>
        <v/>
      </c>
      <c r="M252" s="8" t="str">
        <f t="shared" si="51"/>
        <v/>
      </c>
      <c r="N252" s="8" t="str">
        <f t="shared" si="52"/>
        <v/>
      </c>
      <c r="O252" s="8" t="str">
        <f t="shared" si="53"/>
        <v>}</v>
      </c>
      <c r="P252" s="8" t="str">
        <f t="shared" si="54"/>
        <v/>
      </c>
    </row>
    <row r="253" spans="1:16" x14ac:dyDescent="0.55000000000000004">
      <c r="A253" s="4"/>
      <c r="B253" s="4"/>
      <c r="C253" s="4"/>
      <c r="D253" s="4"/>
      <c r="E253" s="3"/>
      <c r="F253" s="9" t="str">
        <f t="shared" si="44"/>
        <v/>
      </c>
      <c r="G253" s="8" t="str">
        <f t="shared" si="45"/>
        <v/>
      </c>
      <c r="H253" s="8" t="str">
        <f t="shared" si="46"/>
        <v/>
      </c>
      <c r="I253" s="13" t="str">
        <f t="shared" si="47"/>
        <v/>
      </c>
      <c r="J253" s="8" t="str">
        <f t="shared" si="48"/>
        <v>"": ""</v>
      </c>
      <c r="K253" s="14" t="str">
        <f t="shared" si="49"/>
        <v>,</v>
      </c>
      <c r="L253" s="8" t="str">
        <f t="shared" si="50"/>
        <v/>
      </c>
      <c r="M253" s="8" t="str">
        <f t="shared" si="51"/>
        <v/>
      </c>
      <c r="N253" s="8" t="str">
        <f t="shared" si="52"/>
        <v/>
      </c>
      <c r="O253" s="8" t="str">
        <f t="shared" si="53"/>
        <v>}</v>
      </c>
      <c r="P253" s="8" t="str">
        <f t="shared" si="54"/>
        <v/>
      </c>
    </row>
    <row r="254" spans="1:16" x14ac:dyDescent="0.55000000000000004">
      <c r="A254" s="4"/>
      <c r="B254" s="4"/>
      <c r="C254" s="4"/>
      <c r="D254" s="4"/>
      <c r="E254" s="3"/>
      <c r="F254" s="9" t="str">
        <f t="shared" si="44"/>
        <v/>
      </c>
      <c r="G254" s="8" t="str">
        <f t="shared" si="45"/>
        <v/>
      </c>
      <c r="H254" s="8" t="str">
        <f t="shared" si="46"/>
        <v/>
      </c>
      <c r="I254" s="13" t="str">
        <f t="shared" si="47"/>
        <v/>
      </c>
      <c r="J254" s="8" t="str">
        <f t="shared" si="48"/>
        <v>"": ""</v>
      </c>
      <c r="K254" s="14" t="str">
        <f t="shared" si="49"/>
        <v>,</v>
      </c>
      <c r="L254" s="8" t="str">
        <f t="shared" si="50"/>
        <v/>
      </c>
      <c r="M254" s="8" t="str">
        <f t="shared" si="51"/>
        <v/>
      </c>
      <c r="N254" s="8" t="str">
        <f t="shared" si="52"/>
        <v/>
      </c>
      <c r="O254" s="8" t="str">
        <f t="shared" si="53"/>
        <v>}</v>
      </c>
      <c r="P254" s="8" t="str">
        <f t="shared" si="54"/>
        <v/>
      </c>
    </row>
    <row r="255" spans="1:16" x14ac:dyDescent="0.55000000000000004">
      <c r="A255" s="4"/>
      <c r="B255" s="4"/>
      <c r="C255" s="4"/>
      <c r="D255" s="4"/>
      <c r="E255" s="3"/>
      <c r="F255" s="9" t="str">
        <f t="shared" si="44"/>
        <v/>
      </c>
      <c r="G255" s="8" t="str">
        <f t="shared" si="45"/>
        <v/>
      </c>
      <c r="H255" s="8" t="str">
        <f t="shared" si="46"/>
        <v/>
      </c>
      <c r="I255" s="13" t="str">
        <f t="shared" si="47"/>
        <v/>
      </c>
      <c r="J255" s="8" t="str">
        <f t="shared" si="48"/>
        <v>"": ""</v>
      </c>
      <c r="K255" s="14" t="str">
        <f t="shared" si="49"/>
        <v>,</v>
      </c>
      <c r="L255" s="8" t="str">
        <f t="shared" si="50"/>
        <v/>
      </c>
      <c r="M255" s="8" t="str">
        <f t="shared" si="51"/>
        <v/>
      </c>
      <c r="N255" s="8" t="str">
        <f t="shared" si="52"/>
        <v/>
      </c>
      <c r="O255" s="8" t="str">
        <f t="shared" si="53"/>
        <v>}</v>
      </c>
      <c r="P255" s="8" t="str">
        <f t="shared" si="54"/>
        <v/>
      </c>
    </row>
    <row r="256" spans="1:16" x14ac:dyDescent="0.55000000000000004">
      <c r="A256" s="4"/>
      <c r="B256" s="4"/>
      <c r="C256" s="4"/>
      <c r="D256" s="4"/>
      <c r="E256" s="3"/>
      <c r="F256" s="9" t="str">
        <f t="shared" si="44"/>
        <v/>
      </c>
      <c r="G256" s="8" t="str">
        <f t="shared" si="45"/>
        <v/>
      </c>
      <c r="H256" s="8" t="str">
        <f t="shared" si="46"/>
        <v/>
      </c>
      <c r="I256" s="13" t="str">
        <f t="shared" si="47"/>
        <v/>
      </c>
      <c r="J256" s="8" t="str">
        <f t="shared" si="48"/>
        <v>"": ""</v>
      </c>
      <c r="K256" s="14" t="str">
        <f t="shared" si="49"/>
        <v>,</v>
      </c>
      <c r="L256" s="8" t="str">
        <f t="shared" si="50"/>
        <v/>
      </c>
      <c r="M256" s="8" t="str">
        <f t="shared" si="51"/>
        <v/>
      </c>
      <c r="N256" s="8" t="str">
        <f t="shared" si="52"/>
        <v/>
      </c>
      <c r="O256" s="8" t="str">
        <f t="shared" si="53"/>
        <v>}</v>
      </c>
      <c r="P256" s="8" t="str">
        <f t="shared" si="54"/>
        <v/>
      </c>
    </row>
    <row r="257" spans="1:16" x14ac:dyDescent="0.55000000000000004">
      <c r="A257" s="4"/>
      <c r="B257" s="4"/>
      <c r="C257" s="4"/>
      <c r="D257" s="4"/>
      <c r="E257" s="3"/>
      <c r="F257" s="9" t="str">
        <f t="shared" si="44"/>
        <v/>
      </c>
      <c r="G257" s="8" t="str">
        <f t="shared" si="45"/>
        <v/>
      </c>
      <c r="H257" s="8" t="str">
        <f t="shared" si="46"/>
        <v/>
      </c>
      <c r="I257" s="13" t="str">
        <f t="shared" si="47"/>
        <v/>
      </c>
      <c r="J257" s="8" t="str">
        <f t="shared" si="48"/>
        <v>"": ""</v>
      </c>
      <c r="K257" s="14" t="str">
        <f t="shared" si="49"/>
        <v>,</v>
      </c>
      <c r="L257" s="8" t="str">
        <f t="shared" si="50"/>
        <v/>
      </c>
      <c r="M257" s="8" t="str">
        <f t="shared" si="51"/>
        <v/>
      </c>
      <c r="N257" s="8" t="str">
        <f t="shared" si="52"/>
        <v/>
      </c>
      <c r="O257" s="8" t="str">
        <f t="shared" si="53"/>
        <v>}</v>
      </c>
      <c r="P257" s="8" t="str">
        <f t="shared" si="54"/>
        <v/>
      </c>
    </row>
    <row r="258" spans="1:16" x14ac:dyDescent="0.55000000000000004">
      <c r="A258" s="4"/>
      <c r="B258" s="4"/>
      <c r="C258" s="4"/>
      <c r="D258" s="4"/>
      <c r="E258" s="3"/>
      <c r="F258" s="9" t="str">
        <f t="shared" si="44"/>
        <v/>
      </c>
      <c r="G258" s="8" t="str">
        <f t="shared" si="45"/>
        <v/>
      </c>
      <c r="H258" s="8" t="str">
        <f t="shared" si="46"/>
        <v/>
      </c>
      <c r="I258" s="13" t="str">
        <f t="shared" si="47"/>
        <v/>
      </c>
      <c r="J258" s="8" t="str">
        <f t="shared" si="48"/>
        <v>"": ""</v>
      </c>
      <c r="K258" s="14" t="str">
        <f t="shared" si="49"/>
        <v>,</v>
      </c>
      <c r="L258" s="8" t="str">
        <f t="shared" si="50"/>
        <v/>
      </c>
      <c r="M258" s="8" t="str">
        <f t="shared" si="51"/>
        <v/>
      </c>
      <c r="N258" s="8" t="str">
        <f t="shared" si="52"/>
        <v/>
      </c>
      <c r="O258" s="8" t="str">
        <f t="shared" si="53"/>
        <v>}</v>
      </c>
      <c r="P258" s="8" t="str">
        <f t="shared" si="54"/>
        <v/>
      </c>
    </row>
    <row r="259" spans="1:16" x14ac:dyDescent="0.55000000000000004">
      <c r="A259" s="4"/>
      <c r="B259" s="4"/>
      <c r="C259" s="4"/>
      <c r="D259" s="4"/>
      <c r="E259" s="3"/>
      <c r="F259" s="9" t="str">
        <f t="shared" ref="F259:F322" si="55">IF(A258="section","{","")</f>
        <v/>
      </c>
      <c r="G259" s="8" t="str">
        <f t="shared" ref="G259:G322" si="56">IF(A259=A258,"",""""&amp;A259&amp;""": {")</f>
        <v/>
      </c>
      <c r="H259" s="8" t="str">
        <f t="shared" ref="H259:H322" si="57">IF(B259=B258,"",""""&amp;B259&amp;""": {")</f>
        <v/>
      </c>
      <c r="I259" s="13" t="str">
        <f t="shared" ref="I259:I322" si="58">IF(AND(B259=B258,C259=C258),"",""""&amp;C259&amp;""": {")</f>
        <v/>
      </c>
      <c r="J259" s="8" t="str">
        <f t="shared" ref="J259:J322" si="59">""""&amp;D259&amp;""": """&amp;SUBSTITUTE(E259,"""","'")&amp;""""</f>
        <v>"": ""</v>
      </c>
      <c r="K259" s="14" t="str">
        <f t="shared" ref="K259:K322" si="60">IF(AND(B260=B259,C260=C259),",","}")</f>
        <v>,</v>
      </c>
      <c r="L259" s="8" t="str">
        <f t="shared" ref="L259:L322" si="61">IF(NOT(B259=B260),"}",IF(C259=C260,"",","))</f>
        <v/>
      </c>
      <c r="M259" s="8" t="str">
        <f t="shared" ref="M259:M322" si="62">IF(B259=B260,"",IF(A259=A260,",",""))</f>
        <v/>
      </c>
      <c r="N259" s="8" t="str">
        <f t="shared" ref="N259:N322" si="63">IF(A260=A259,"",IF(A260="","}","},"))</f>
        <v/>
      </c>
      <c r="O259" s="8" t="str">
        <f t="shared" ref="O259:O322" si="64">IF(A260="","}","")</f>
        <v>}</v>
      </c>
      <c r="P259" s="8" t="str">
        <f t="shared" ref="P259:P322" si="65">IF(A259="","",F259&amp;G259&amp;H259&amp;I259&amp;J259&amp;K259&amp;L259&amp;M259&amp;N259&amp;O259)</f>
        <v/>
      </c>
    </row>
    <row r="260" spans="1:16" x14ac:dyDescent="0.55000000000000004">
      <c r="A260" s="4"/>
      <c r="B260" s="4"/>
      <c r="C260" s="4"/>
      <c r="D260" s="4"/>
      <c r="E260" s="3"/>
      <c r="F260" s="9" t="str">
        <f t="shared" si="55"/>
        <v/>
      </c>
      <c r="G260" s="8" t="str">
        <f t="shared" si="56"/>
        <v/>
      </c>
      <c r="H260" s="8" t="str">
        <f t="shared" si="57"/>
        <v/>
      </c>
      <c r="I260" s="13" t="str">
        <f t="shared" si="58"/>
        <v/>
      </c>
      <c r="J260" s="8" t="str">
        <f t="shared" si="59"/>
        <v>"": ""</v>
      </c>
      <c r="K260" s="14" t="str">
        <f t="shared" si="60"/>
        <v>,</v>
      </c>
      <c r="L260" s="8" t="str">
        <f t="shared" si="61"/>
        <v/>
      </c>
      <c r="M260" s="8" t="str">
        <f t="shared" si="62"/>
        <v/>
      </c>
      <c r="N260" s="8" t="str">
        <f t="shared" si="63"/>
        <v/>
      </c>
      <c r="O260" s="8" t="str">
        <f t="shared" si="64"/>
        <v>}</v>
      </c>
      <c r="P260" s="8" t="str">
        <f t="shared" si="65"/>
        <v/>
      </c>
    </row>
    <row r="261" spans="1:16" x14ac:dyDescent="0.55000000000000004">
      <c r="A261" s="4"/>
      <c r="B261" s="4"/>
      <c r="C261" s="4"/>
      <c r="D261" s="4"/>
      <c r="E261" s="3"/>
      <c r="F261" s="9" t="str">
        <f t="shared" si="55"/>
        <v/>
      </c>
      <c r="G261" s="8" t="str">
        <f t="shared" si="56"/>
        <v/>
      </c>
      <c r="H261" s="8" t="str">
        <f t="shared" si="57"/>
        <v/>
      </c>
      <c r="I261" s="13" t="str">
        <f t="shared" si="58"/>
        <v/>
      </c>
      <c r="J261" s="8" t="str">
        <f t="shared" si="59"/>
        <v>"": ""</v>
      </c>
      <c r="K261" s="14" t="str">
        <f t="shared" si="60"/>
        <v>,</v>
      </c>
      <c r="L261" s="8" t="str">
        <f t="shared" si="61"/>
        <v/>
      </c>
      <c r="M261" s="8" t="str">
        <f t="shared" si="62"/>
        <v/>
      </c>
      <c r="N261" s="8" t="str">
        <f t="shared" si="63"/>
        <v/>
      </c>
      <c r="O261" s="8" t="str">
        <f t="shared" si="64"/>
        <v>}</v>
      </c>
      <c r="P261" s="8" t="str">
        <f t="shared" si="65"/>
        <v/>
      </c>
    </row>
    <row r="262" spans="1:16" x14ac:dyDescent="0.55000000000000004">
      <c r="A262" s="4"/>
      <c r="B262" s="4"/>
      <c r="C262" s="4"/>
      <c r="D262" s="4"/>
      <c r="E262" s="3"/>
      <c r="F262" s="9" t="str">
        <f t="shared" si="55"/>
        <v/>
      </c>
      <c r="G262" s="8" t="str">
        <f t="shared" si="56"/>
        <v/>
      </c>
      <c r="H262" s="8" t="str">
        <f t="shared" si="57"/>
        <v/>
      </c>
      <c r="I262" s="13" t="str">
        <f t="shared" si="58"/>
        <v/>
      </c>
      <c r="J262" s="8" t="str">
        <f t="shared" si="59"/>
        <v>"": ""</v>
      </c>
      <c r="K262" s="14" t="str">
        <f t="shared" si="60"/>
        <v>,</v>
      </c>
      <c r="L262" s="8" t="str">
        <f t="shared" si="61"/>
        <v/>
      </c>
      <c r="M262" s="8" t="str">
        <f t="shared" si="62"/>
        <v/>
      </c>
      <c r="N262" s="8" t="str">
        <f t="shared" si="63"/>
        <v/>
      </c>
      <c r="O262" s="8" t="str">
        <f t="shared" si="64"/>
        <v>}</v>
      </c>
      <c r="P262" s="8" t="str">
        <f t="shared" si="65"/>
        <v/>
      </c>
    </row>
    <row r="263" spans="1:16" x14ac:dyDescent="0.55000000000000004">
      <c r="A263" s="4"/>
      <c r="B263" s="4"/>
      <c r="C263" s="4"/>
      <c r="D263" s="4"/>
      <c r="E263" s="3"/>
      <c r="F263" s="9" t="str">
        <f t="shared" si="55"/>
        <v/>
      </c>
      <c r="G263" s="8" t="str">
        <f t="shared" si="56"/>
        <v/>
      </c>
      <c r="H263" s="8" t="str">
        <f t="shared" si="57"/>
        <v/>
      </c>
      <c r="I263" s="13" t="str">
        <f t="shared" si="58"/>
        <v/>
      </c>
      <c r="J263" s="8" t="str">
        <f t="shared" si="59"/>
        <v>"": ""</v>
      </c>
      <c r="K263" s="14" t="str">
        <f t="shared" si="60"/>
        <v>,</v>
      </c>
      <c r="L263" s="8" t="str">
        <f t="shared" si="61"/>
        <v/>
      </c>
      <c r="M263" s="8" t="str">
        <f t="shared" si="62"/>
        <v/>
      </c>
      <c r="N263" s="8" t="str">
        <f t="shared" si="63"/>
        <v/>
      </c>
      <c r="O263" s="8" t="str">
        <f t="shared" si="64"/>
        <v>}</v>
      </c>
      <c r="P263" s="8" t="str">
        <f t="shared" si="65"/>
        <v/>
      </c>
    </row>
    <row r="264" spans="1:16" x14ac:dyDescent="0.55000000000000004">
      <c r="A264" s="4"/>
      <c r="B264" s="4"/>
      <c r="C264" s="4"/>
      <c r="D264" s="4"/>
      <c r="E264" s="3"/>
      <c r="F264" s="9" t="str">
        <f t="shared" si="55"/>
        <v/>
      </c>
      <c r="G264" s="8" t="str">
        <f t="shared" si="56"/>
        <v/>
      </c>
      <c r="H264" s="8" t="str">
        <f t="shared" si="57"/>
        <v/>
      </c>
      <c r="I264" s="13" t="str">
        <f t="shared" si="58"/>
        <v/>
      </c>
      <c r="J264" s="8" t="str">
        <f t="shared" si="59"/>
        <v>"": ""</v>
      </c>
      <c r="K264" s="14" t="str">
        <f t="shared" si="60"/>
        <v>,</v>
      </c>
      <c r="L264" s="8" t="str">
        <f t="shared" si="61"/>
        <v/>
      </c>
      <c r="M264" s="8" t="str">
        <f t="shared" si="62"/>
        <v/>
      </c>
      <c r="N264" s="8" t="str">
        <f t="shared" si="63"/>
        <v/>
      </c>
      <c r="O264" s="8" t="str">
        <f t="shared" si="64"/>
        <v>}</v>
      </c>
      <c r="P264" s="8" t="str">
        <f t="shared" si="65"/>
        <v/>
      </c>
    </row>
    <row r="265" spans="1:16" x14ac:dyDescent="0.55000000000000004">
      <c r="A265" s="4"/>
      <c r="B265" s="4"/>
      <c r="C265" s="4"/>
      <c r="D265" s="4"/>
      <c r="E265" s="3"/>
      <c r="F265" s="9" t="str">
        <f t="shared" si="55"/>
        <v/>
      </c>
      <c r="G265" s="8" t="str">
        <f t="shared" si="56"/>
        <v/>
      </c>
      <c r="H265" s="8" t="str">
        <f t="shared" si="57"/>
        <v/>
      </c>
      <c r="I265" s="13" t="str">
        <f t="shared" si="58"/>
        <v/>
      </c>
      <c r="J265" s="8" t="str">
        <f t="shared" si="59"/>
        <v>"": ""</v>
      </c>
      <c r="K265" s="14" t="str">
        <f t="shared" si="60"/>
        <v>,</v>
      </c>
      <c r="L265" s="8" t="str">
        <f t="shared" si="61"/>
        <v/>
      </c>
      <c r="M265" s="8" t="str">
        <f t="shared" si="62"/>
        <v/>
      </c>
      <c r="N265" s="8" t="str">
        <f t="shared" si="63"/>
        <v/>
      </c>
      <c r="O265" s="8" t="str">
        <f t="shared" si="64"/>
        <v>}</v>
      </c>
      <c r="P265" s="8" t="str">
        <f t="shared" si="65"/>
        <v/>
      </c>
    </row>
    <row r="266" spans="1:16" x14ac:dyDescent="0.55000000000000004">
      <c r="A266" s="4"/>
      <c r="B266" s="4"/>
      <c r="C266" s="4"/>
      <c r="D266" s="4"/>
      <c r="E266" s="3"/>
      <c r="F266" s="9" t="str">
        <f t="shared" si="55"/>
        <v/>
      </c>
      <c r="G266" s="8" t="str">
        <f t="shared" si="56"/>
        <v/>
      </c>
      <c r="H266" s="8" t="str">
        <f t="shared" si="57"/>
        <v/>
      </c>
      <c r="I266" s="13" t="str">
        <f t="shared" si="58"/>
        <v/>
      </c>
      <c r="J266" s="8" t="str">
        <f t="shared" si="59"/>
        <v>"": ""</v>
      </c>
      <c r="K266" s="14" t="str">
        <f t="shared" si="60"/>
        <v>,</v>
      </c>
      <c r="L266" s="8" t="str">
        <f t="shared" si="61"/>
        <v/>
      </c>
      <c r="M266" s="8" t="str">
        <f t="shared" si="62"/>
        <v/>
      </c>
      <c r="N266" s="8" t="str">
        <f t="shared" si="63"/>
        <v/>
      </c>
      <c r="O266" s="8" t="str">
        <f t="shared" si="64"/>
        <v>}</v>
      </c>
      <c r="P266" s="8" t="str">
        <f t="shared" si="65"/>
        <v/>
      </c>
    </row>
    <row r="267" spans="1:16" x14ac:dyDescent="0.55000000000000004">
      <c r="A267" s="4"/>
      <c r="B267" s="4"/>
      <c r="C267" s="4"/>
      <c r="D267" s="4"/>
      <c r="E267" s="3"/>
      <c r="F267" s="9" t="str">
        <f t="shared" si="55"/>
        <v/>
      </c>
      <c r="G267" s="8" t="str">
        <f t="shared" si="56"/>
        <v/>
      </c>
      <c r="H267" s="8" t="str">
        <f t="shared" si="57"/>
        <v/>
      </c>
      <c r="I267" s="13" t="str">
        <f t="shared" si="58"/>
        <v/>
      </c>
      <c r="J267" s="8" t="str">
        <f t="shared" si="59"/>
        <v>"": ""</v>
      </c>
      <c r="K267" s="14" t="str">
        <f t="shared" si="60"/>
        <v>,</v>
      </c>
      <c r="L267" s="8" t="str">
        <f t="shared" si="61"/>
        <v/>
      </c>
      <c r="M267" s="8" t="str">
        <f t="shared" si="62"/>
        <v/>
      </c>
      <c r="N267" s="8" t="str">
        <f t="shared" si="63"/>
        <v/>
      </c>
      <c r="O267" s="8" t="str">
        <f t="shared" si="64"/>
        <v>}</v>
      </c>
      <c r="P267" s="8" t="str">
        <f t="shared" si="65"/>
        <v/>
      </c>
    </row>
    <row r="268" spans="1:16" x14ac:dyDescent="0.55000000000000004">
      <c r="A268" s="4"/>
      <c r="B268" s="4"/>
      <c r="C268" s="4"/>
      <c r="D268" s="4"/>
      <c r="E268" s="3"/>
      <c r="F268" s="9" t="str">
        <f t="shared" si="55"/>
        <v/>
      </c>
      <c r="G268" s="8" t="str">
        <f t="shared" si="56"/>
        <v/>
      </c>
      <c r="H268" s="8" t="str">
        <f t="shared" si="57"/>
        <v/>
      </c>
      <c r="I268" s="13" t="str">
        <f t="shared" si="58"/>
        <v/>
      </c>
      <c r="J268" s="8" t="str">
        <f t="shared" si="59"/>
        <v>"": ""</v>
      </c>
      <c r="K268" s="14" t="str">
        <f t="shared" si="60"/>
        <v>,</v>
      </c>
      <c r="L268" s="8" t="str">
        <f t="shared" si="61"/>
        <v/>
      </c>
      <c r="M268" s="8" t="str">
        <f t="shared" si="62"/>
        <v/>
      </c>
      <c r="N268" s="8" t="str">
        <f t="shared" si="63"/>
        <v/>
      </c>
      <c r="O268" s="8" t="str">
        <f t="shared" si="64"/>
        <v>}</v>
      </c>
      <c r="P268" s="8" t="str">
        <f t="shared" si="65"/>
        <v/>
      </c>
    </row>
    <row r="269" spans="1:16" x14ac:dyDescent="0.55000000000000004">
      <c r="A269" s="4"/>
      <c r="B269" s="4"/>
      <c r="C269" s="4"/>
      <c r="D269" s="4"/>
      <c r="E269" s="3"/>
      <c r="F269" s="9" t="str">
        <f t="shared" si="55"/>
        <v/>
      </c>
      <c r="G269" s="8" t="str">
        <f t="shared" si="56"/>
        <v/>
      </c>
      <c r="H269" s="8" t="str">
        <f t="shared" si="57"/>
        <v/>
      </c>
      <c r="I269" s="13" t="str">
        <f t="shared" si="58"/>
        <v/>
      </c>
      <c r="J269" s="8" t="str">
        <f t="shared" si="59"/>
        <v>"": ""</v>
      </c>
      <c r="K269" s="14" t="str">
        <f t="shared" si="60"/>
        <v>,</v>
      </c>
      <c r="L269" s="8" t="str">
        <f t="shared" si="61"/>
        <v/>
      </c>
      <c r="M269" s="8" t="str">
        <f t="shared" si="62"/>
        <v/>
      </c>
      <c r="N269" s="8" t="str">
        <f t="shared" si="63"/>
        <v/>
      </c>
      <c r="O269" s="8" t="str">
        <f t="shared" si="64"/>
        <v>}</v>
      </c>
      <c r="P269" s="8" t="str">
        <f t="shared" si="65"/>
        <v/>
      </c>
    </row>
    <row r="270" spans="1:16" x14ac:dyDescent="0.55000000000000004">
      <c r="A270" s="4"/>
      <c r="B270" s="4"/>
      <c r="C270" s="4"/>
      <c r="D270" s="4"/>
      <c r="E270" s="3"/>
      <c r="F270" s="9" t="str">
        <f t="shared" si="55"/>
        <v/>
      </c>
      <c r="G270" s="8" t="str">
        <f t="shared" si="56"/>
        <v/>
      </c>
      <c r="H270" s="8" t="str">
        <f t="shared" si="57"/>
        <v/>
      </c>
      <c r="I270" s="13" t="str">
        <f t="shared" si="58"/>
        <v/>
      </c>
      <c r="J270" s="8" t="str">
        <f t="shared" si="59"/>
        <v>"": ""</v>
      </c>
      <c r="K270" s="14" t="str">
        <f t="shared" si="60"/>
        <v>,</v>
      </c>
      <c r="L270" s="8" t="str">
        <f t="shared" si="61"/>
        <v/>
      </c>
      <c r="M270" s="8" t="str">
        <f t="shared" si="62"/>
        <v/>
      </c>
      <c r="N270" s="8" t="str">
        <f t="shared" si="63"/>
        <v/>
      </c>
      <c r="O270" s="8" t="str">
        <f t="shared" si="64"/>
        <v>}</v>
      </c>
      <c r="P270" s="8" t="str">
        <f t="shared" si="65"/>
        <v/>
      </c>
    </row>
    <row r="271" spans="1:16" x14ac:dyDescent="0.55000000000000004">
      <c r="A271" s="4"/>
      <c r="B271" s="4"/>
      <c r="C271" s="4"/>
      <c r="D271" s="4"/>
      <c r="E271" s="3"/>
      <c r="F271" s="9" t="str">
        <f t="shared" si="55"/>
        <v/>
      </c>
      <c r="G271" s="8" t="str">
        <f t="shared" si="56"/>
        <v/>
      </c>
      <c r="H271" s="8" t="str">
        <f t="shared" si="57"/>
        <v/>
      </c>
      <c r="I271" s="13" t="str">
        <f t="shared" si="58"/>
        <v/>
      </c>
      <c r="J271" s="8" t="str">
        <f t="shared" si="59"/>
        <v>"": ""</v>
      </c>
      <c r="K271" s="14" t="str">
        <f t="shared" si="60"/>
        <v>,</v>
      </c>
      <c r="L271" s="8" t="str">
        <f t="shared" si="61"/>
        <v/>
      </c>
      <c r="M271" s="8" t="str">
        <f t="shared" si="62"/>
        <v/>
      </c>
      <c r="N271" s="8" t="str">
        <f t="shared" si="63"/>
        <v/>
      </c>
      <c r="O271" s="8" t="str">
        <f t="shared" si="64"/>
        <v>}</v>
      </c>
      <c r="P271" s="8" t="str">
        <f t="shared" si="65"/>
        <v/>
      </c>
    </row>
    <row r="272" spans="1:16" x14ac:dyDescent="0.55000000000000004">
      <c r="A272" s="4"/>
      <c r="B272" s="4"/>
      <c r="C272" s="4"/>
      <c r="D272" s="4"/>
      <c r="E272" s="3"/>
      <c r="F272" s="9" t="str">
        <f t="shared" si="55"/>
        <v/>
      </c>
      <c r="G272" s="8" t="str">
        <f t="shared" si="56"/>
        <v/>
      </c>
      <c r="H272" s="8" t="str">
        <f t="shared" si="57"/>
        <v/>
      </c>
      <c r="I272" s="13" t="str">
        <f t="shared" si="58"/>
        <v/>
      </c>
      <c r="J272" s="8" t="str">
        <f t="shared" si="59"/>
        <v>"": ""</v>
      </c>
      <c r="K272" s="14" t="str">
        <f t="shared" si="60"/>
        <v>,</v>
      </c>
      <c r="L272" s="8" t="str">
        <f t="shared" si="61"/>
        <v/>
      </c>
      <c r="M272" s="8" t="str">
        <f t="shared" si="62"/>
        <v/>
      </c>
      <c r="N272" s="8" t="str">
        <f t="shared" si="63"/>
        <v/>
      </c>
      <c r="O272" s="8" t="str">
        <f t="shared" si="64"/>
        <v>}</v>
      </c>
      <c r="P272" s="8" t="str">
        <f t="shared" si="65"/>
        <v/>
      </c>
    </row>
    <row r="273" spans="1:16" x14ac:dyDescent="0.55000000000000004">
      <c r="A273" s="4"/>
      <c r="B273" s="4"/>
      <c r="C273" s="4"/>
      <c r="D273" s="4"/>
      <c r="E273" s="3"/>
      <c r="F273" s="9" t="str">
        <f t="shared" si="55"/>
        <v/>
      </c>
      <c r="G273" s="8" t="str">
        <f t="shared" si="56"/>
        <v/>
      </c>
      <c r="H273" s="8" t="str">
        <f t="shared" si="57"/>
        <v/>
      </c>
      <c r="I273" s="13" t="str">
        <f t="shared" si="58"/>
        <v/>
      </c>
      <c r="J273" s="8" t="str">
        <f t="shared" si="59"/>
        <v>"": ""</v>
      </c>
      <c r="K273" s="14" t="str">
        <f t="shared" si="60"/>
        <v>,</v>
      </c>
      <c r="L273" s="8" t="str">
        <f t="shared" si="61"/>
        <v/>
      </c>
      <c r="M273" s="8" t="str">
        <f t="shared" si="62"/>
        <v/>
      </c>
      <c r="N273" s="8" t="str">
        <f t="shared" si="63"/>
        <v/>
      </c>
      <c r="O273" s="8" t="str">
        <f t="shared" si="64"/>
        <v>}</v>
      </c>
      <c r="P273" s="8" t="str">
        <f t="shared" si="65"/>
        <v/>
      </c>
    </row>
    <row r="274" spans="1:16" x14ac:dyDescent="0.55000000000000004">
      <c r="A274" s="4"/>
      <c r="B274" s="4"/>
      <c r="C274" s="4"/>
      <c r="D274" s="4"/>
      <c r="E274" s="3"/>
      <c r="F274" s="9" t="str">
        <f t="shared" si="55"/>
        <v/>
      </c>
      <c r="G274" s="8" t="str">
        <f t="shared" si="56"/>
        <v/>
      </c>
      <c r="H274" s="8" t="str">
        <f t="shared" si="57"/>
        <v/>
      </c>
      <c r="I274" s="13" t="str">
        <f t="shared" si="58"/>
        <v/>
      </c>
      <c r="J274" s="8" t="str">
        <f t="shared" si="59"/>
        <v>"": ""</v>
      </c>
      <c r="K274" s="14" t="str">
        <f t="shared" si="60"/>
        <v>,</v>
      </c>
      <c r="L274" s="8" t="str">
        <f t="shared" si="61"/>
        <v/>
      </c>
      <c r="M274" s="8" t="str">
        <f t="shared" si="62"/>
        <v/>
      </c>
      <c r="N274" s="8" t="str">
        <f t="shared" si="63"/>
        <v/>
      </c>
      <c r="O274" s="8" t="str">
        <f t="shared" si="64"/>
        <v>}</v>
      </c>
      <c r="P274" s="8" t="str">
        <f t="shared" si="65"/>
        <v/>
      </c>
    </row>
    <row r="275" spans="1:16" x14ac:dyDescent="0.55000000000000004">
      <c r="A275" s="4"/>
      <c r="B275" s="4"/>
      <c r="C275" s="4"/>
      <c r="D275" s="4"/>
      <c r="E275" s="3"/>
      <c r="F275" s="9" t="str">
        <f t="shared" si="55"/>
        <v/>
      </c>
      <c r="G275" s="8" t="str">
        <f t="shared" si="56"/>
        <v/>
      </c>
      <c r="H275" s="8" t="str">
        <f t="shared" si="57"/>
        <v/>
      </c>
      <c r="I275" s="13" t="str">
        <f t="shared" si="58"/>
        <v/>
      </c>
      <c r="J275" s="8" t="str">
        <f t="shared" si="59"/>
        <v>"": ""</v>
      </c>
      <c r="K275" s="14" t="str">
        <f t="shared" si="60"/>
        <v>,</v>
      </c>
      <c r="L275" s="8" t="str">
        <f t="shared" si="61"/>
        <v/>
      </c>
      <c r="M275" s="8" t="str">
        <f t="shared" si="62"/>
        <v/>
      </c>
      <c r="N275" s="8" t="str">
        <f t="shared" si="63"/>
        <v/>
      </c>
      <c r="O275" s="8" t="str">
        <f t="shared" si="64"/>
        <v>}</v>
      </c>
      <c r="P275" s="8" t="str">
        <f t="shared" si="65"/>
        <v/>
      </c>
    </row>
    <row r="276" spans="1:16" x14ac:dyDescent="0.55000000000000004">
      <c r="A276" s="4"/>
      <c r="B276" s="4"/>
      <c r="C276" s="4"/>
      <c r="D276" s="4"/>
      <c r="E276" s="3"/>
      <c r="F276" s="9" t="str">
        <f t="shared" si="55"/>
        <v/>
      </c>
      <c r="G276" s="8" t="str">
        <f t="shared" si="56"/>
        <v/>
      </c>
      <c r="H276" s="8" t="str">
        <f t="shared" si="57"/>
        <v/>
      </c>
      <c r="I276" s="13" t="str">
        <f t="shared" si="58"/>
        <v/>
      </c>
      <c r="J276" s="8" t="str">
        <f t="shared" si="59"/>
        <v>"": ""</v>
      </c>
      <c r="K276" s="14" t="str">
        <f t="shared" si="60"/>
        <v>,</v>
      </c>
      <c r="L276" s="8" t="str">
        <f t="shared" si="61"/>
        <v/>
      </c>
      <c r="M276" s="8" t="str">
        <f t="shared" si="62"/>
        <v/>
      </c>
      <c r="N276" s="8" t="str">
        <f t="shared" si="63"/>
        <v/>
      </c>
      <c r="O276" s="8" t="str">
        <f t="shared" si="64"/>
        <v>}</v>
      </c>
      <c r="P276" s="8" t="str">
        <f t="shared" si="65"/>
        <v/>
      </c>
    </row>
    <row r="277" spans="1:16" x14ac:dyDescent="0.55000000000000004">
      <c r="A277" s="4"/>
      <c r="B277" s="4"/>
      <c r="C277" s="4"/>
      <c r="D277" s="4"/>
      <c r="E277" s="3"/>
      <c r="F277" s="9" t="str">
        <f t="shared" si="55"/>
        <v/>
      </c>
      <c r="G277" s="8" t="str">
        <f t="shared" si="56"/>
        <v/>
      </c>
      <c r="H277" s="8" t="str">
        <f t="shared" si="57"/>
        <v/>
      </c>
      <c r="I277" s="13" t="str">
        <f t="shared" si="58"/>
        <v/>
      </c>
      <c r="J277" s="8" t="str">
        <f t="shared" si="59"/>
        <v>"": ""</v>
      </c>
      <c r="K277" s="14" t="str">
        <f t="shared" si="60"/>
        <v>,</v>
      </c>
      <c r="L277" s="8" t="str">
        <f t="shared" si="61"/>
        <v/>
      </c>
      <c r="M277" s="8" t="str">
        <f t="shared" si="62"/>
        <v/>
      </c>
      <c r="N277" s="8" t="str">
        <f t="shared" si="63"/>
        <v/>
      </c>
      <c r="O277" s="8" t="str">
        <f t="shared" si="64"/>
        <v>}</v>
      </c>
      <c r="P277" s="8" t="str">
        <f t="shared" si="65"/>
        <v/>
      </c>
    </row>
    <row r="278" spans="1:16" x14ac:dyDescent="0.55000000000000004">
      <c r="A278" s="4"/>
      <c r="B278" s="4"/>
      <c r="C278" s="4"/>
      <c r="D278" s="4"/>
      <c r="E278" s="3"/>
      <c r="F278" s="9" t="str">
        <f t="shared" si="55"/>
        <v/>
      </c>
      <c r="G278" s="8" t="str">
        <f t="shared" si="56"/>
        <v/>
      </c>
      <c r="H278" s="8" t="str">
        <f t="shared" si="57"/>
        <v/>
      </c>
      <c r="I278" s="13" t="str">
        <f t="shared" si="58"/>
        <v/>
      </c>
      <c r="J278" s="8" t="str">
        <f t="shared" si="59"/>
        <v>"": ""</v>
      </c>
      <c r="K278" s="14" t="str">
        <f t="shared" si="60"/>
        <v>,</v>
      </c>
      <c r="L278" s="8" t="str">
        <f t="shared" si="61"/>
        <v/>
      </c>
      <c r="M278" s="8" t="str">
        <f t="shared" si="62"/>
        <v/>
      </c>
      <c r="N278" s="8" t="str">
        <f t="shared" si="63"/>
        <v/>
      </c>
      <c r="O278" s="8" t="str">
        <f t="shared" si="64"/>
        <v>}</v>
      </c>
      <c r="P278" s="8" t="str">
        <f t="shared" si="65"/>
        <v/>
      </c>
    </row>
    <row r="279" spans="1:16" x14ac:dyDescent="0.55000000000000004">
      <c r="A279" s="4"/>
      <c r="B279" s="4"/>
      <c r="C279" s="4"/>
      <c r="D279" s="4"/>
      <c r="E279" s="3"/>
      <c r="F279" s="9" t="str">
        <f t="shared" si="55"/>
        <v/>
      </c>
      <c r="G279" s="8" t="str">
        <f t="shared" si="56"/>
        <v/>
      </c>
      <c r="H279" s="8" t="str">
        <f t="shared" si="57"/>
        <v/>
      </c>
      <c r="I279" s="13" t="str">
        <f t="shared" si="58"/>
        <v/>
      </c>
      <c r="J279" s="8" t="str">
        <f t="shared" si="59"/>
        <v>"": ""</v>
      </c>
      <c r="K279" s="14" t="str">
        <f t="shared" si="60"/>
        <v>,</v>
      </c>
      <c r="L279" s="8" t="str">
        <f t="shared" si="61"/>
        <v/>
      </c>
      <c r="M279" s="8" t="str">
        <f t="shared" si="62"/>
        <v/>
      </c>
      <c r="N279" s="8" t="str">
        <f t="shared" si="63"/>
        <v/>
      </c>
      <c r="O279" s="8" t="str">
        <f t="shared" si="64"/>
        <v>}</v>
      </c>
      <c r="P279" s="8" t="str">
        <f t="shared" si="65"/>
        <v/>
      </c>
    </row>
    <row r="280" spans="1:16" x14ac:dyDescent="0.55000000000000004">
      <c r="A280" s="4"/>
      <c r="B280" s="4"/>
      <c r="C280" s="4"/>
      <c r="D280" s="4"/>
      <c r="E280" s="3"/>
      <c r="F280" s="9" t="str">
        <f t="shared" si="55"/>
        <v/>
      </c>
      <c r="G280" s="8" t="str">
        <f t="shared" si="56"/>
        <v/>
      </c>
      <c r="H280" s="8" t="str">
        <f t="shared" si="57"/>
        <v/>
      </c>
      <c r="I280" s="13" t="str">
        <f t="shared" si="58"/>
        <v/>
      </c>
      <c r="J280" s="8" t="str">
        <f t="shared" si="59"/>
        <v>"": ""</v>
      </c>
      <c r="K280" s="14" t="str">
        <f t="shared" si="60"/>
        <v>,</v>
      </c>
      <c r="L280" s="8" t="str">
        <f t="shared" si="61"/>
        <v/>
      </c>
      <c r="M280" s="8" t="str">
        <f t="shared" si="62"/>
        <v/>
      </c>
      <c r="N280" s="8" t="str">
        <f t="shared" si="63"/>
        <v/>
      </c>
      <c r="O280" s="8" t="str">
        <f t="shared" si="64"/>
        <v>}</v>
      </c>
      <c r="P280" s="8" t="str">
        <f t="shared" si="65"/>
        <v/>
      </c>
    </row>
    <row r="281" spans="1:16" x14ac:dyDescent="0.55000000000000004">
      <c r="A281" s="4"/>
      <c r="B281" s="4"/>
      <c r="C281" s="4"/>
      <c r="D281" s="4"/>
      <c r="E281" s="3"/>
      <c r="F281" s="9" t="str">
        <f t="shared" si="55"/>
        <v/>
      </c>
      <c r="G281" s="8" t="str">
        <f t="shared" si="56"/>
        <v/>
      </c>
      <c r="H281" s="8" t="str">
        <f t="shared" si="57"/>
        <v/>
      </c>
      <c r="I281" s="13" t="str">
        <f t="shared" si="58"/>
        <v/>
      </c>
      <c r="J281" s="8" t="str">
        <f t="shared" si="59"/>
        <v>"": ""</v>
      </c>
      <c r="K281" s="14" t="str">
        <f t="shared" si="60"/>
        <v>,</v>
      </c>
      <c r="L281" s="8" t="str">
        <f t="shared" si="61"/>
        <v/>
      </c>
      <c r="M281" s="8" t="str">
        <f t="shared" si="62"/>
        <v/>
      </c>
      <c r="N281" s="8" t="str">
        <f t="shared" si="63"/>
        <v/>
      </c>
      <c r="O281" s="8" t="str">
        <f t="shared" si="64"/>
        <v>}</v>
      </c>
      <c r="P281" s="8" t="str">
        <f t="shared" si="65"/>
        <v/>
      </c>
    </row>
    <row r="282" spans="1:16" x14ac:dyDescent="0.55000000000000004">
      <c r="A282" s="4"/>
      <c r="B282" s="4"/>
      <c r="C282" s="4"/>
      <c r="D282" s="4"/>
      <c r="E282" s="3"/>
      <c r="F282" s="9" t="str">
        <f t="shared" si="55"/>
        <v/>
      </c>
      <c r="G282" s="8" t="str">
        <f t="shared" si="56"/>
        <v/>
      </c>
      <c r="H282" s="8" t="str">
        <f t="shared" si="57"/>
        <v/>
      </c>
      <c r="I282" s="13" t="str">
        <f t="shared" si="58"/>
        <v/>
      </c>
      <c r="J282" s="8" t="str">
        <f t="shared" si="59"/>
        <v>"": ""</v>
      </c>
      <c r="K282" s="14" t="str">
        <f t="shared" si="60"/>
        <v>,</v>
      </c>
      <c r="L282" s="8" t="str">
        <f t="shared" si="61"/>
        <v/>
      </c>
      <c r="M282" s="8" t="str">
        <f t="shared" si="62"/>
        <v/>
      </c>
      <c r="N282" s="8" t="str">
        <f t="shared" si="63"/>
        <v/>
      </c>
      <c r="O282" s="8" t="str">
        <f t="shared" si="64"/>
        <v>}</v>
      </c>
      <c r="P282" s="8" t="str">
        <f t="shared" si="65"/>
        <v/>
      </c>
    </row>
    <row r="283" spans="1:16" x14ac:dyDescent="0.55000000000000004">
      <c r="A283" s="4"/>
      <c r="B283" s="4"/>
      <c r="C283" s="4"/>
      <c r="D283" s="4"/>
      <c r="E283" s="3"/>
      <c r="F283" s="9" t="str">
        <f t="shared" si="55"/>
        <v/>
      </c>
      <c r="G283" s="8" t="str">
        <f t="shared" si="56"/>
        <v/>
      </c>
      <c r="H283" s="8" t="str">
        <f t="shared" si="57"/>
        <v/>
      </c>
      <c r="I283" s="13" t="str">
        <f t="shared" si="58"/>
        <v/>
      </c>
      <c r="J283" s="8" t="str">
        <f t="shared" si="59"/>
        <v>"": ""</v>
      </c>
      <c r="K283" s="14" t="str">
        <f t="shared" si="60"/>
        <v>,</v>
      </c>
      <c r="L283" s="8" t="str">
        <f t="shared" si="61"/>
        <v/>
      </c>
      <c r="M283" s="8" t="str">
        <f t="shared" si="62"/>
        <v/>
      </c>
      <c r="N283" s="8" t="str">
        <f t="shared" si="63"/>
        <v/>
      </c>
      <c r="O283" s="8" t="str">
        <f t="shared" si="64"/>
        <v>}</v>
      </c>
      <c r="P283" s="8" t="str">
        <f t="shared" si="65"/>
        <v/>
      </c>
    </row>
    <row r="284" spans="1:16" x14ac:dyDescent="0.55000000000000004">
      <c r="A284" s="4"/>
      <c r="B284" s="4"/>
      <c r="C284" s="4"/>
      <c r="D284" s="4"/>
      <c r="E284" s="3"/>
      <c r="F284" s="9" t="str">
        <f t="shared" si="55"/>
        <v/>
      </c>
      <c r="G284" s="8" t="str">
        <f t="shared" si="56"/>
        <v/>
      </c>
      <c r="H284" s="8" t="str">
        <f t="shared" si="57"/>
        <v/>
      </c>
      <c r="I284" s="13" t="str">
        <f t="shared" si="58"/>
        <v/>
      </c>
      <c r="J284" s="8" t="str">
        <f t="shared" si="59"/>
        <v>"": ""</v>
      </c>
      <c r="K284" s="14" t="str">
        <f t="shared" si="60"/>
        <v>,</v>
      </c>
      <c r="L284" s="8" t="str">
        <f t="shared" si="61"/>
        <v/>
      </c>
      <c r="M284" s="8" t="str">
        <f t="shared" si="62"/>
        <v/>
      </c>
      <c r="N284" s="8" t="str">
        <f t="shared" si="63"/>
        <v/>
      </c>
      <c r="O284" s="8" t="str">
        <f t="shared" si="64"/>
        <v>}</v>
      </c>
      <c r="P284" s="8" t="str">
        <f t="shared" si="65"/>
        <v/>
      </c>
    </row>
    <row r="285" spans="1:16" x14ac:dyDescent="0.55000000000000004">
      <c r="A285" s="4"/>
      <c r="B285" s="4"/>
      <c r="C285" s="4"/>
      <c r="D285" s="4"/>
      <c r="E285" s="3"/>
      <c r="F285" s="9" t="str">
        <f t="shared" si="55"/>
        <v/>
      </c>
      <c r="G285" s="8" t="str">
        <f t="shared" si="56"/>
        <v/>
      </c>
      <c r="H285" s="8" t="str">
        <f t="shared" si="57"/>
        <v/>
      </c>
      <c r="I285" s="13" t="str">
        <f t="shared" si="58"/>
        <v/>
      </c>
      <c r="J285" s="8" t="str">
        <f t="shared" si="59"/>
        <v>"": ""</v>
      </c>
      <c r="K285" s="14" t="str">
        <f t="shared" si="60"/>
        <v>,</v>
      </c>
      <c r="L285" s="8" t="str">
        <f t="shared" si="61"/>
        <v/>
      </c>
      <c r="M285" s="8" t="str">
        <f t="shared" si="62"/>
        <v/>
      </c>
      <c r="N285" s="8" t="str">
        <f t="shared" si="63"/>
        <v/>
      </c>
      <c r="O285" s="8" t="str">
        <f t="shared" si="64"/>
        <v>}</v>
      </c>
      <c r="P285" s="8" t="str">
        <f t="shared" si="65"/>
        <v/>
      </c>
    </row>
    <row r="286" spans="1:16" x14ac:dyDescent="0.55000000000000004">
      <c r="A286" s="4"/>
      <c r="B286" s="4"/>
      <c r="C286" s="4"/>
      <c r="D286" s="4"/>
      <c r="E286" s="3"/>
      <c r="F286" s="9" t="str">
        <f t="shared" si="55"/>
        <v/>
      </c>
      <c r="G286" s="8" t="str">
        <f t="shared" si="56"/>
        <v/>
      </c>
      <c r="H286" s="8" t="str">
        <f t="shared" si="57"/>
        <v/>
      </c>
      <c r="I286" s="13" t="str">
        <f t="shared" si="58"/>
        <v/>
      </c>
      <c r="J286" s="8" t="str">
        <f t="shared" si="59"/>
        <v>"": ""</v>
      </c>
      <c r="K286" s="14" t="str">
        <f t="shared" si="60"/>
        <v>,</v>
      </c>
      <c r="L286" s="8" t="str">
        <f t="shared" si="61"/>
        <v/>
      </c>
      <c r="M286" s="8" t="str">
        <f t="shared" si="62"/>
        <v/>
      </c>
      <c r="N286" s="8" t="str">
        <f t="shared" si="63"/>
        <v/>
      </c>
      <c r="O286" s="8" t="str">
        <f t="shared" si="64"/>
        <v>}</v>
      </c>
      <c r="P286" s="8" t="str">
        <f t="shared" si="65"/>
        <v/>
      </c>
    </row>
    <row r="287" spans="1:16" x14ac:dyDescent="0.55000000000000004">
      <c r="A287" s="4"/>
      <c r="B287" s="4"/>
      <c r="C287" s="4"/>
      <c r="D287" s="4"/>
      <c r="E287" s="3"/>
      <c r="F287" s="9" t="str">
        <f t="shared" si="55"/>
        <v/>
      </c>
      <c r="G287" s="8" t="str">
        <f t="shared" si="56"/>
        <v/>
      </c>
      <c r="H287" s="8" t="str">
        <f t="shared" si="57"/>
        <v/>
      </c>
      <c r="I287" s="13" t="str">
        <f t="shared" si="58"/>
        <v/>
      </c>
      <c r="J287" s="8" t="str">
        <f t="shared" si="59"/>
        <v>"": ""</v>
      </c>
      <c r="K287" s="14" t="str">
        <f t="shared" si="60"/>
        <v>,</v>
      </c>
      <c r="L287" s="8" t="str">
        <f t="shared" si="61"/>
        <v/>
      </c>
      <c r="M287" s="8" t="str">
        <f t="shared" si="62"/>
        <v/>
      </c>
      <c r="N287" s="8" t="str">
        <f t="shared" si="63"/>
        <v/>
      </c>
      <c r="O287" s="8" t="str">
        <f t="shared" si="64"/>
        <v>}</v>
      </c>
      <c r="P287" s="8" t="str">
        <f t="shared" si="65"/>
        <v/>
      </c>
    </row>
    <row r="288" spans="1:16" x14ac:dyDescent="0.55000000000000004">
      <c r="A288" s="4"/>
      <c r="B288" s="4"/>
      <c r="C288" s="4"/>
      <c r="D288" s="4"/>
      <c r="E288" s="3"/>
      <c r="F288" s="9" t="str">
        <f t="shared" si="55"/>
        <v/>
      </c>
      <c r="G288" s="8" t="str">
        <f t="shared" si="56"/>
        <v/>
      </c>
      <c r="H288" s="8" t="str">
        <f t="shared" si="57"/>
        <v/>
      </c>
      <c r="I288" s="13" t="str">
        <f t="shared" si="58"/>
        <v/>
      </c>
      <c r="J288" s="8" t="str">
        <f t="shared" si="59"/>
        <v>"": ""</v>
      </c>
      <c r="K288" s="14" t="str">
        <f t="shared" si="60"/>
        <v>,</v>
      </c>
      <c r="L288" s="8" t="str">
        <f t="shared" si="61"/>
        <v/>
      </c>
      <c r="M288" s="8" t="str">
        <f t="shared" si="62"/>
        <v/>
      </c>
      <c r="N288" s="8" t="str">
        <f t="shared" si="63"/>
        <v/>
      </c>
      <c r="O288" s="8" t="str">
        <f t="shared" si="64"/>
        <v>}</v>
      </c>
      <c r="P288" s="8" t="str">
        <f t="shared" si="65"/>
        <v/>
      </c>
    </row>
    <row r="289" spans="1:16" x14ac:dyDescent="0.55000000000000004">
      <c r="A289" s="4"/>
      <c r="B289" s="4"/>
      <c r="C289" s="4"/>
      <c r="D289" s="4"/>
      <c r="E289" s="3"/>
      <c r="F289" s="9" t="str">
        <f t="shared" si="55"/>
        <v/>
      </c>
      <c r="G289" s="8" t="str">
        <f t="shared" si="56"/>
        <v/>
      </c>
      <c r="H289" s="8" t="str">
        <f t="shared" si="57"/>
        <v/>
      </c>
      <c r="I289" s="13" t="str">
        <f t="shared" si="58"/>
        <v/>
      </c>
      <c r="J289" s="8" t="str">
        <f t="shared" si="59"/>
        <v>"": ""</v>
      </c>
      <c r="K289" s="14" t="str">
        <f t="shared" si="60"/>
        <v>,</v>
      </c>
      <c r="L289" s="8" t="str">
        <f t="shared" si="61"/>
        <v/>
      </c>
      <c r="M289" s="8" t="str">
        <f t="shared" si="62"/>
        <v/>
      </c>
      <c r="N289" s="8" t="str">
        <f t="shared" si="63"/>
        <v/>
      </c>
      <c r="O289" s="8" t="str">
        <f t="shared" si="64"/>
        <v>}</v>
      </c>
      <c r="P289" s="8" t="str">
        <f t="shared" si="65"/>
        <v/>
      </c>
    </row>
    <row r="290" spans="1:16" x14ac:dyDescent="0.55000000000000004">
      <c r="A290" s="4"/>
      <c r="B290" s="4"/>
      <c r="C290" s="4"/>
      <c r="D290" s="4"/>
      <c r="E290" s="3"/>
      <c r="F290" s="9" t="str">
        <f t="shared" si="55"/>
        <v/>
      </c>
      <c r="G290" s="8" t="str">
        <f t="shared" si="56"/>
        <v/>
      </c>
      <c r="H290" s="8" t="str">
        <f t="shared" si="57"/>
        <v/>
      </c>
      <c r="I290" s="13" t="str">
        <f t="shared" si="58"/>
        <v/>
      </c>
      <c r="J290" s="8" t="str">
        <f t="shared" si="59"/>
        <v>"": ""</v>
      </c>
      <c r="K290" s="14" t="str">
        <f t="shared" si="60"/>
        <v>,</v>
      </c>
      <c r="L290" s="8" t="str">
        <f t="shared" si="61"/>
        <v/>
      </c>
      <c r="M290" s="8" t="str">
        <f t="shared" si="62"/>
        <v/>
      </c>
      <c r="N290" s="8" t="str">
        <f t="shared" si="63"/>
        <v/>
      </c>
      <c r="O290" s="8" t="str">
        <f t="shared" si="64"/>
        <v>}</v>
      </c>
      <c r="P290" s="8" t="str">
        <f t="shared" si="65"/>
        <v/>
      </c>
    </row>
    <row r="291" spans="1:16" x14ac:dyDescent="0.55000000000000004">
      <c r="A291" s="4"/>
      <c r="B291" s="4"/>
      <c r="C291" s="4"/>
      <c r="D291" s="4"/>
      <c r="E291" s="3"/>
      <c r="F291" s="9" t="str">
        <f t="shared" si="55"/>
        <v/>
      </c>
      <c r="G291" s="8" t="str">
        <f t="shared" si="56"/>
        <v/>
      </c>
      <c r="H291" s="8" t="str">
        <f t="shared" si="57"/>
        <v/>
      </c>
      <c r="I291" s="13" t="str">
        <f t="shared" si="58"/>
        <v/>
      </c>
      <c r="J291" s="8" t="str">
        <f t="shared" si="59"/>
        <v>"": ""</v>
      </c>
      <c r="K291" s="14" t="str">
        <f t="shared" si="60"/>
        <v>,</v>
      </c>
      <c r="L291" s="8" t="str">
        <f t="shared" si="61"/>
        <v/>
      </c>
      <c r="M291" s="8" t="str">
        <f t="shared" si="62"/>
        <v/>
      </c>
      <c r="N291" s="8" t="str">
        <f t="shared" si="63"/>
        <v/>
      </c>
      <c r="O291" s="8" t="str">
        <f t="shared" si="64"/>
        <v>}</v>
      </c>
      <c r="P291" s="8" t="str">
        <f t="shared" si="65"/>
        <v/>
      </c>
    </row>
    <row r="292" spans="1:16" x14ac:dyDescent="0.55000000000000004">
      <c r="A292" s="4"/>
      <c r="B292" s="4"/>
      <c r="C292" s="4"/>
      <c r="D292" s="4"/>
      <c r="E292" s="3"/>
      <c r="F292" s="9" t="str">
        <f t="shared" si="55"/>
        <v/>
      </c>
      <c r="G292" s="8" t="str">
        <f t="shared" si="56"/>
        <v/>
      </c>
      <c r="H292" s="8" t="str">
        <f t="shared" si="57"/>
        <v/>
      </c>
      <c r="I292" s="13" t="str">
        <f t="shared" si="58"/>
        <v/>
      </c>
      <c r="J292" s="8" t="str">
        <f t="shared" si="59"/>
        <v>"": ""</v>
      </c>
      <c r="K292" s="14" t="str">
        <f t="shared" si="60"/>
        <v>,</v>
      </c>
      <c r="L292" s="8" t="str">
        <f t="shared" si="61"/>
        <v/>
      </c>
      <c r="M292" s="8" t="str">
        <f t="shared" si="62"/>
        <v/>
      </c>
      <c r="N292" s="8" t="str">
        <f t="shared" si="63"/>
        <v/>
      </c>
      <c r="O292" s="8" t="str">
        <f t="shared" si="64"/>
        <v>}</v>
      </c>
      <c r="P292" s="8" t="str">
        <f t="shared" si="65"/>
        <v/>
      </c>
    </row>
    <row r="293" spans="1:16" x14ac:dyDescent="0.55000000000000004">
      <c r="A293" s="4"/>
      <c r="B293" s="4"/>
      <c r="C293" s="4"/>
      <c r="D293" s="4"/>
      <c r="E293" s="3"/>
      <c r="F293" s="9" t="str">
        <f t="shared" si="55"/>
        <v/>
      </c>
      <c r="G293" s="8" t="str">
        <f t="shared" si="56"/>
        <v/>
      </c>
      <c r="H293" s="8" t="str">
        <f t="shared" si="57"/>
        <v/>
      </c>
      <c r="I293" s="13" t="str">
        <f t="shared" si="58"/>
        <v/>
      </c>
      <c r="J293" s="8" t="str">
        <f t="shared" si="59"/>
        <v>"": ""</v>
      </c>
      <c r="K293" s="14" t="str">
        <f t="shared" si="60"/>
        <v>,</v>
      </c>
      <c r="L293" s="8" t="str">
        <f t="shared" si="61"/>
        <v/>
      </c>
      <c r="M293" s="8" t="str">
        <f t="shared" si="62"/>
        <v/>
      </c>
      <c r="N293" s="8" t="str">
        <f t="shared" si="63"/>
        <v/>
      </c>
      <c r="O293" s="8" t="str">
        <f t="shared" si="64"/>
        <v>}</v>
      </c>
      <c r="P293" s="8" t="str">
        <f t="shared" si="65"/>
        <v/>
      </c>
    </row>
    <row r="294" spans="1:16" x14ac:dyDescent="0.55000000000000004">
      <c r="A294" s="4"/>
      <c r="B294" s="4"/>
      <c r="C294" s="4"/>
      <c r="D294" s="4"/>
      <c r="E294" s="3"/>
      <c r="F294" s="9" t="str">
        <f t="shared" si="55"/>
        <v/>
      </c>
      <c r="G294" s="8" t="str">
        <f t="shared" si="56"/>
        <v/>
      </c>
      <c r="H294" s="8" t="str">
        <f t="shared" si="57"/>
        <v/>
      </c>
      <c r="I294" s="13" t="str">
        <f t="shared" si="58"/>
        <v/>
      </c>
      <c r="J294" s="8" t="str">
        <f t="shared" si="59"/>
        <v>"": ""</v>
      </c>
      <c r="K294" s="14" t="str">
        <f t="shared" si="60"/>
        <v>,</v>
      </c>
      <c r="L294" s="8" t="str">
        <f t="shared" si="61"/>
        <v/>
      </c>
      <c r="M294" s="8" t="str">
        <f t="shared" si="62"/>
        <v/>
      </c>
      <c r="N294" s="8" t="str">
        <f t="shared" si="63"/>
        <v/>
      </c>
      <c r="O294" s="8" t="str">
        <f t="shared" si="64"/>
        <v>}</v>
      </c>
      <c r="P294" s="8" t="str">
        <f t="shared" si="65"/>
        <v/>
      </c>
    </row>
    <row r="295" spans="1:16" x14ac:dyDescent="0.55000000000000004">
      <c r="A295" s="4"/>
      <c r="B295" s="4"/>
      <c r="C295" s="4"/>
      <c r="D295" s="4"/>
      <c r="E295" s="3"/>
      <c r="F295" s="9" t="str">
        <f t="shared" si="55"/>
        <v/>
      </c>
      <c r="G295" s="8" t="str">
        <f t="shared" si="56"/>
        <v/>
      </c>
      <c r="H295" s="8" t="str">
        <f t="shared" si="57"/>
        <v/>
      </c>
      <c r="I295" s="13" t="str">
        <f t="shared" si="58"/>
        <v/>
      </c>
      <c r="J295" s="8" t="str">
        <f t="shared" si="59"/>
        <v>"": ""</v>
      </c>
      <c r="K295" s="14" t="str">
        <f t="shared" si="60"/>
        <v>,</v>
      </c>
      <c r="L295" s="8" t="str">
        <f t="shared" si="61"/>
        <v/>
      </c>
      <c r="M295" s="8" t="str">
        <f t="shared" si="62"/>
        <v/>
      </c>
      <c r="N295" s="8" t="str">
        <f t="shared" si="63"/>
        <v/>
      </c>
      <c r="O295" s="8" t="str">
        <f t="shared" si="64"/>
        <v>}</v>
      </c>
      <c r="P295" s="8" t="str">
        <f t="shared" si="65"/>
        <v/>
      </c>
    </row>
    <row r="296" spans="1:16" x14ac:dyDescent="0.55000000000000004">
      <c r="A296" s="4"/>
      <c r="B296" s="4"/>
      <c r="C296" s="4"/>
      <c r="D296" s="4"/>
      <c r="E296" s="3"/>
      <c r="F296" s="9" t="str">
        <f t="shared" si="55"/>
        <v/>
      </c>
      <c r="G296" s="8" t="str">
        <f t="shared" si="56"/>
        <v/>
      </c>
      <c r="H296" s="8" t="str">
        <f t="shared" si="57"/>
        <v/>
      </c>
      <c r="I296" s="13" t="str">
        <f t="shared" si="58"/>
        <v/>
      </c>
      <c r="J296" s="8" t="str">
        <f t="shared" si="59"/>
        <v>"": ""</v>
      </c>
      <c r="K296" s="14" t="str">
        <f t="shared" si="60"/>
        <v>,</v>
      </c>
      <c r="L296" s="8" t="str">
        <f t="shared" si="61"/>
        <v/>
      </c>
      <c r="M296" s="8" t="str">
        <f t="shared" si="62"/>
        <v/>
      </c>
      <c r="N296" s="8" t="str">
        <f t="shared" si="63"/>
        <v/>
      </c>
      <c r="O296" s="8" t="str">
        <f t="shared" si="64"/>
        <v>}</v>
      </c>
      <c r="P296" s="8" t="str">
        <f t="shared" si="65"/>
        <v/>
      </c>
    </row>
    <row r="297" spans="1:16" x14ac:dyDescent="0.55000000000000004">
      <c r="A297" s="4"/>
      <c r="B297" s="4"/>
      <c r="C297" s="4"/>
      <c r="D297" s="4"/>
      <c r="E297" s="3"/>
      <c r="F297" s="9" t="str">
        <f t="shared" si="55"/>
        <v/>
      </c>
      <c r="G297" s="8" t="str">
        <f t="shared" si="56"/>
        <v/>
      </c>
      <c r="H297" s="8" t="str">
        <f t="shared" si="57"/>
        <v/>
      </c>
      <c r="I297" s="13" t="str">
        <f t="shared" si="58"/>
        <v/>
      </c>
      <c r="J297" s="8" t="str">
        <f t="shared" si="59"/>
        <v>"": ""</v>
      </c>
      <c r="K297" s="14" t="str">
        <f t="shared" si="60"/>
        <v>,</v>
      </c>
      <c r="L297" s="8" t="str">
        <f t="shared" si="61"/>
        <v/>
      </c>
      <c r="M297" s="8" t="str">
        <f t="shared" si="62"/>
        <v/>
      </c>
      <c r="N297" s="8" t="str">
        <f t="shared" si="63"/>
        <v/>
      </c>
      <c r="O297" s="8" t="str">
        <f t="shared" si="64"/>
        <v>}</v>
      </c>
      <c r="P297" s="8" t="str">
        <f t="shared" si="65"/>
        <v/>
      </c>
    </row>
    <row r="298" spans="1:16" x14ac:dyDescent="0.55000000000000004">
      <c r="A298" s="4"/>
      <c r="B298" s="4"/>
      <c r="C298" s="4"/>
      <c r="D298" s="4"/>
      <c r="E298" s="3"/>
      <c r="F298" s="9" t="str">
        <f t="shared" si="55"/>
        <v/>
      </c>
      <c r="G298" s="8" t="str">
        <f t="shared" si="56"/>
        <v/>
      </c>
      <c r="H298" s="8" t="str">
        <f t="shared" si="57"/>
        <v/>
      </c>
      <c r="I298" s="13" t="str">
        <f t="shared" si="58"/>
        <v/>
      </c>
      <c r="J298" s="8" t="str">
        <f t="shared" si="59"/>
        <v>"": ""</v>
      </c>
      <c r="K298" s="14" t="str">
        <f t="shared" si="60"/>
        <v>,</v>
      </c>
      <c r="L298" s="8" t="str">
        <f t="shared" si="61"/>
        <v/>
      </c>
      <c r="M298" s="8" t="str">
        <f t="shared" si="62"/>
        <v/>
      </c>
      <c r="N298" s="8" t="str">
        <f t="shared" si="63"/>
        <v/>
      </c>
      <c r="O298" s="8" t="str">
        <f t="shared" si="64"/>
        <v>}</v>
      </c>
      <c r="P298" s="8" t="str">
        <f t="shared" si="65"/>
        <v/>
      </c>
    </row>
    <row r="299" spans="1:16" x14ac:dyDescent="0.55000000000000004">
      <c r="A299" s="4"/>
      <c r="B299" s="4"/>
      <c r="C299" s="4"/>
      <c r="D299" s="4"/>
      <c r="E299" s="3"/>
      <c r="F299" s="9" t="str">
        <f t="shared" si="55"/>
        <v/>
      </c>
      <c r="G299" s="8" t="str">
        <f t="shared" si="56"/>
        <v/>
      </c>
      <c r="H299" s="8" t="str">
        <f t="shared" si="57"/>
        <v/>
      </c>
      <c r="I299" s="13" t="str">
        <f t="shared" si="58"/>
        <v/>
      </c>
      <c r="J299" s="8" t="str">
        <f t="shared" si="59"/>
        <v>"": ""</v>
      </c>
      <c r="K299" s="14" t="str">
        <f t="shared" si="60"/>
        <v>,</v>
      </c>
      <c r="L299" s="8" t="str">
        <f t="shared" si="61"/>
        <v/>
      </c>
      <c r="M299" s="8" t="str">
        <f t="shared" si="62"/>
        <v/>
      </c>
      <c r="N299" s="8" t="str">
        <f t="shared" si="63"/>
        <v/>
      </c>
      <c r="O299" s="8" t="str">
        <f t="shared" si="64"/>
        <v>}</v>
      </c>
      <c r="P299" s="8" t="str">
        <f t="shared" si="65"/>
        <v/>
      </c>
    </row>
    <row r="300" spans="1:16" x14ac:dyDescent="0.55000000000000004">
      <c r="A300" s="4"/>
      <c r="B300" s="4"/>
      <c r="C300" s="4"/>
      <c r="D300" s="4"/>
      <c r="E300" s="3"/>
      <c r="F300" s="9" t="str">
        <f t="shared" si="55"/>
        <v/>
      </c>
      <c r="G300" s="8" t="str">
        <f t="shared" si="56"/>
        <v/>
      </c>
      <c r="H300" s="8" t="str">
        <f t="shared" si="57"/>
        <v/>
      </c>
      <c r="I300" s="13" t="str">
        <f t="shared" si="58"/>
        <v/>
      </c>
      <c r="J300" s="8" t="str">
        <f t="shared" si="59"/>
        <v>"": ""</v>
      </c>
      <c r="K300" s="14" t="str">
        <f t="shared" si="60"/>
        <v>,</v>
      </c>
      <c r="L300" s="8" t="str">
        <f t="shared" si="61"/>
        <v/>
      </c>
      <c r="M300" s="8" t="str">
        <f t="shared" si="62"/>
        <v/>
      </c>
      <c r="N300" s="8" t="str">
        <f t="shared" si="63"/>
        <v/>
      </c>
      <c r="O300" s="8" t="str">
        <f t="shared" si="64"/>
        <v>}</v>
      </c>
      <c r="P300" s="8" t="str">
        <f t="shared" si="65"/>
        <v/>
      </c>
    </row>
    <row r="301" spans="1:16" x14ac:dyDescent="0.55000000000000004">
      <c r="A301" s="4"/>
      <c r="B301" s="4"/>
      <c r="C301" s="4"/>
      <c r="D301" s="4"/>
      <c r="E301" s="3"/>
      <c r="F301" s="9" t="str">
        <f t="shared" si="55"/>
        <v/>
      </c>
      <c r="G301" s="8" t="str">
        <f t="shared" si="56"/>
        <v/>
      </c>
      <c r="H301" s="8" t="str">
        <f t="shared" si="57"/>
        <v/>
      </c>
      <c r="I301" s="13" t="str">
        <f t="shared" si="58"/>
        <v/>
      </c>
      <c r="J301" s="8" t="str">
        <f t="shared" si="59"/>
        <v>"": ""</v>
      </c>
      <c r="K301" s="14" t="str">
        <f t="shared" si="60"/>
        <v>,</v>
      </c>
      <c r="L301" s="8" t="str">
        <f t="shared" si="61"/>
        <v/>
      </c>
      <c r="M301" s="8" t="str">
        <f t="shared" si="62"/>
        <v/>
      </c>
      <c r="N301" s="8" t="str">
        <f t="shared" si="63"/>
        <v/>
      </c>
      <c r="O301" s="8" t="str">
        <f t="shared" si="64"/>
        <v>}</v>
      </c>
      <c r="P301" s="8" t="str">
        <f t="shared" si="65"/>
        <v/>
      </c>
    </row>
    <row r="302" spans="1:16" x14ac:dyDescent="0.55000000000000004">
      <c r="A302" s="4"/>
      <c r="B302" s="4"/>
      <c r="C302" s="4"/>
      <c r="D302" s="4"/>
      <c r="E302" s="3"/>
      <c r="F302" s="9" t="str">
        <f t="shared" si="55"/>
        <v/>
      </c>
      <c r="G302" s="8" t="str">
        <f t="shared" si="56"/>
        <v/>
      </c>
      <c r="H302" s="8" t="str">
        <f t="shared" si="57"/>
        <v/>
      </c>
      <c r="I302" s="13" t="str">
        <f t="shared" si="58"/>
        <v/>
      </c>
      <c r="J302" s="8" t="str">
        <f t="shared" si="59"/>
        <v>"": ""</v>
      </c>
      <c r="K302" s="14" t="str">
        <f t="shared" si="60"/>
        <v>,</v>
      </c>
      <c r="L302" s="8" t="str">
        <f t="shared" si="61"/>
        <v/>
      </c>
      <c r="M302" s="8" t="str">
        <f t="shared" si="62"/>
        <v/>
      </c>
      <c r="N302" s="8" t="str">
        <f t="shared" si="63"/>
        <v/>
      </c>
      <c r="O302" s="8" t="str">
        <f t="shared" si="64"/>
        <v>}</v>
      </c>
      <c r="P302" s="8" t="str">
        <f t="shared" si="65"/>
        <v/>
      </c>
    </row>
    <row r="303" spans="1:16" x14ac:dyDescent="0.55000000000000004">
      <c r="A303" s="4"/>
      <c r="B303" s="4"/>
      <c r="C303" s="4"/>
      <c r="D303" s="4"/>
      <c r="E303" s="3"/>
      <c r="F303" s="9" t="str">
        <f t="shared" si="55"/>
        <v/>
      </c>
      <c r="G303" s="8" t="str">
        <f t="shared" si="56"/>
        <v/>
      </c>
      <c r="H303" s="8" t="str">
        <f t="shared" si="57"/>
        <v/>
      </c>
      <c r="I303" s="13" t="str">
        <f t="shared" si="58"/>
        <v/>
      </c>
      <c r="J303" s="8" t="str">
        <f t="shared" si="59"/>
        <v>"": ""</v>
      </c>
      <c r="K303" s="14" t="str">
        <f t="shared" si="60"/>
        <v>,</v>
      </c>
      <c r="L303" s="8" t="str">
        <f t="shared" si="61"/>
        <v/>
      </c>
      <c r="M303" s="8" t="str">
        <f t="shared" si="62"/>
        <v/>
      </c>
      <c r="N303" s="8" t="str">
        <f t="shared" si="63"/>
        <v/>
      </c>
      <c r="O303" s="8" t="str">
        <f t="shared" si="64"/>
        <v>}</v>
      </c>
      <c r="P303" s="8" t="str">
        <f t="shared" si="65"/>
        <v/>
      </c>
    </row>
    <row r="304" spans="1:16" x14ac:dyDescent="0.55000000000000004">
      <c r="A304" s="4"/>
      <c r="B304" s="4"/>
      <c r="C304" s="4"/>
      <c r="D304" s="4"/>
      <c r="E304" s="3"/>
      <c r="F304" s="9" t="str">
        <f t="shared" si="55"/>
        <v/>
      </c>
      <c r="G304" s="8" t="str">
        <f t="shared" si="56"/>
        <v/>
      </c>
      <c r="H304" s="8" t="str">
        <f t="shared" si="57"/>
        <v/>
      </c>
      <c r="I304" s="13" t="str">
        <f t="shared" si="58"/>
        <v/>
      </c>
      <c r="J304" s="8" t="str">
        <f t="shared" si="59"/>
        <v>"": ""</v>
      </c>
      <c r="K304" s="14" t="str">
        <f t="shared" si="60"/>
        <v>,</v>
      </c>
      <c r="L304" s="8" t="str">
        <f t="shared" si="61"/>
        <v/>
      </c>
      <c r="M304" s="8" t="str">
        <f t="shared" si="62"/>
        <v/>
      </c>
      <c r="N304" s="8" t="str">
        <f t="shared" si="63"/>
        <v/>
      </c>
      <c r="O304" s="8" t="str">
        <f t="shared" si="64"/>
        <v>}</v>
      </c>
      <c r="P304" s="8" t="str">
        <f t="shared" si="65"/>
        <v/>
      </c>
    </row>
    <row r="305" spans="1:16" x14ac:dyDescent="0.55000000000000004">
      <c r="A305" s="4"/>
      <c r="B305" s="4"/>
      <c r="C305" s="4"/>
      <c r="D305" s="4"/>
      <c r="E305" s="3"/>
      <c r="F305" s="9" t="str">
        <f t="shared" si="55"/>
        <v/>
      </c>
      <c r="G305" s="8" t="str">
        <f t="shared" si="56"/>
        <v/>
      </c>
      <c r="H305" s="8" t="str">
        <f t="shared" si="57"/>
        <v/>
      </c>
      <c r="I305" s="13" t="str">
        <f t="shared" si="58"/>
        <v/>
      </c>
      <c r="J305" s="8" t="str">
        <f t="shared" si="59"/>
        <v>"": ""</v>
      </c>
      <c r="K305" s="14" t="str">
        <f t="shared" si="60"/>
        <v>,</v>
      </c>
      <c r="L305" s="8" t="str">
        <f t="shared" si="61"/>
        <v/>
      </c>
      <c r="M305" s="8" t="str">
        <f t="shared" si="62"/>
        <v/>
      </c>
      <c r="N305" s="8" t="str">
        <f t="shared" si="63"/>
        <v/>
      </c>
      <c r="O305" s="8" t="str">
        <f t="shared" si="64"/>
        <v>}</v>
      </c>
      <c r="P305" s="8" t="str">
        <f t="shared" si="65"/>
        <v/>
      </c>
    </row>
    <row r="306" spans="1:16" x14ac:dyDescent="0.55000000000000004">
      <c r="A306" s="4"/>
      <c r="B306" s="4"/>
      <c r="C306" s="4"/>
      <c r="D306" s="4"/>
      <c r="E306" s="3"/>
      <c r="F306" s="9" t="str">
        <f t="shared" si="55"/>
        <v/>
      </c>
      <c r="G306" s="8" t="str">
        <f t="shared" si="56"/>
        <v/>
      </c>
      <c r="H306" s="8" t="str">
        <f t="shared" si="57"/>
        <v/>
      </c>
      <c r="I306" s="13" t="str">
        <f t="shared" si="58"/>
        <v/>
      </c>
      <c r="J306" s="8" t="str">
        <f t="shared" si="59"/>
        <v>"": ""</v>
      </c>
      <c r="K306" s="14" t="str">
        <f t="shared" si="60"/>
        <v>,</v>
      </c>
      <c r="L306" s="8" t="str">
        <f t="shared" si="61"/>
        <v/>
      </c>
      <c r="M306" s="8" t="str">
        <f t="shared" si="62"/>
        <v/>
      </c>
      <c r="N306" s="8" t="str">
        <f t="shared" si="63"/>
        <v/>
      </c>
      <c r="O306" s="8" t="str">
        <f t="shared" si="64"/>
        <v>}</v>
      </c>
      <c r="P306" s="8" t="str">
        <f t="shared" si="65"/>
        <v/>
      </c>
    </row>
    <row r="307" spans="1:16" x14ac:dyDescent="0.55000000000000004">
      <c r="A307" s="4"/>
      <c r="B307" s="4"/>
      <c r="C307" s="4"/>
      <c r="D307" s="4"/>
      <c r="E307" s="3"/>
      <c r="F307" s="9" t="str">
        <f t="shared" si="55"/>
        <v/>
      </c>
      <c r="G307" s="8" t="str">
        <f t="shared" si="56"/>
        <v/>
      </c>
      <c r="H307" s="8" t="str">
        <f t="shared" si="57"/>
        <v/>
      </c>
      <c r="I307" s="13" t="str">
        <f t="shared" si="58"/>
        <v/>
      </c>
      <c r="J307" s="8" t="str">
        <f t="shared" si="59"/>
        <v>"": ""</v>
      </c>
      <c r="K307" s="14" t="str">
        <f t="shared" si="60"/>
        <v>,</v>
      </c>
      <c r="L307" s="8" t="str">
        <f t="shared" si="61"/>
        <v/>
      </c>
      <c r="M307" s="8" t="str">
        <f t="shared" si="62"/>
        <v/>
      </c>
      <c r="N307" s="8" t="str">
        <f t="shared" si="63"/>
        <v/>
      </c>
      <c r="O307" s="8" t="str">
        <f t="shared" si="64"/>
        <v>}</v>
      </c>
      <c r="P307" s="8" t="str">
        <f t="shared" si="65"/>
        <v/>
      </c>
    </row>
    <row r="308" spans="1:16" x14ac:dyDescent="0.55000000000000004">
      <c r="A308" s="4"/>
      <c r="B308" s="4"/>
      <c r="C308" s="4"/>
      <c r="D308" s="4"/>
      <c r="E308" s="3"/>
      <c r="F308" s="9" t="str">
        <f t="shared" si="55"/>
        <v/>
      </c>
      <c r="G308" s="8" t="str">
        <f t="shared" si="56"/>
        <v/>
      </c>
      <c r="H308" s="8" t="str">
        <f t="shared" si="57"/>
        <v/>
      </c>
      <c r="I308" s="13" t="str">
        <f t="shared" si="58"/>
        <v/>
      </c>
      <c r="J308" s="8" t="str">
        <f t="shared" si="59"/>
        <v>"": ""</v>
      </c>
      <c r="K308" s="14" t="str">
        <f t="shared" si="60"/>
        <v>,</v>
      </c>
      <c r="L308" s="8" t="str">
        <f t="shared" si="61"/>
        <v/>
      </c>
      <c r="M308" s="8" t="str">
        <f t="shared" si="62"/>
        <v/>
      </c>
      <c r="N308" s="8" t="str">
        <f t="shared" si="63"/>
        <v/>
      </c>
      <c r="O308" s="8" t="str">
        <f t="shared" si="64"/>
        <v>}</v>
      </c>
      <c r="P308" s="8" t="str">
        <f t="shared" si="65"/>
        <v/>
      </c>
    </row>
    <row r="309" spans="1:16" x14ac:dyDescent="0.55000000000000004">
      <c r="A309" s="4"/>
      <c r="B309" s="4"/>
      <c r="C309" s="4"/>
      <c r="D309" s="4"/>
      <c r="E309" s="3"/>
      <c r="F309" s="9" t="str">
        <f t="shared" si="55"/>
        <v/>
      </c>
      <c r="G309" s="8" t="str">
        <f t="shared" si="56"/>
        <v/>
      </c>
      <c r="H309" s="8" t="str">
        <f t="shared" si="57"/>
        <v/>
      </c>
      <c r="I309" s="13" t="str">
        <f t="shared" si="58"/>
        <v/>
      </c>
      <c r="J309" s="8" t="str">
        <f t="shared" si="59"/>
        <v>"": ""</v>
      </c>
      <c r="K309" s="14" t="str">
        <f t="shared" si="60"/>
        <v>,</v>
      </c>
      <c r="L309" s="8" t="str">
        <f t="shared" si="61"/>
        <v/>
      </c>
      <c r="M309" s="8" t="str">
        <f t="shared" si="62"/>
        <v/>
      </c>
      <c r="N309" s="8" t="str">
        <f t="shared" si="63"/>
        <v/>
      </c>
      <c r="O309" s="8" t="str">
        <f t="shared" si="64"/>
        <v>}</v>
      </c>
      <c r="P309" s="8" t="str">
        <f t="shared" si="65"/>
        <v/>
      </c>
    </row>
    <row r="310" spans="1:16" x14ac:dyDescent="0.55000000000000004">
      <c r="A310" s="4"/>
      <c r="B310" s="4"/>
      <c r="C310" s="4"/>
      <c r="D310" s="4"/>
      <c r="E310" s="3"/>
      <c r="F310" s="9" t="str">
        <f t="shared" si="55"/>
        <v/>
      </c>
      <c r="G310" s="8" t="str">
        <f t="shared" si="56"/>
        <v/>
      </c>
      <c r="H310" s="8" t="str">
        <f t="shared" si="57"/>
        <v/>
      </c>
      <c r="I310" s="13" t="str">
        <f t="shared" si="58"/>
        <v/>
      </c>
      <c r="J310" s="8" t="str">
        <f t="shared" si="59"/>
        <v>"": ""</v>
      </c>
      <c r="K310" s="14" t="str">
        <f t="shared" si="60"/>
        <v>,</v>
      </c>
      <c r="L310" s="8" t="str">
        <f t="shared" si="61"/>
        <v/>
      </c>
      <c r="M310" s="8" t="str">
        <f t="shared" si="62"/>
        <v/>
      </c>
      <c r="N310" s="8" t="str">
        <f t="shared" si="63"/>
        <v/>
      </c>
      <c r="O310" s="8" t="str">
        <f t="shared" si="64"/>
        <v>}</v>
      </c>
      <c r="P310" s="8" t="str">
        <f t="shared" si="65"/>
        <v/>
      </c>
    </row>
    <row r="311" spans="1:16" x14ac:dyDescent="0.55000000000000004">
      <c r="A311" s="4"/>
      <c r="B311" s="4"/>
      <c r="C311" s="4"/>
      <c r="D311" s="4"/>
      <c r="E311" s="3"/>
      <c r="F311" s="9" t="str">
        <f t="shared" si="55"/>
        <v/>
      </c>
      <c r="G311" s="8" t="str">
        <f t="shared" si="56"/>
        <v/>
      </c>
      <c r="H311" s="8" t="str">
        <f t="shared" si="57"/>
        <v/>
      </c>
      <c r="I311" s="13" t="str">
        <f t="shared" si="58"/>
        <v/>
      </c>
      <c r="J311" s="8" t="str">
        <f t="shared" si="59"/>
        <v>"": ""</v>
      </c>
      <c r="K311" s="14" t="str">
        <f t="shared" si="60"/>
        <v>,</v>
      </c>
      <c r="L311" s="8" t="str">
        <f t="shared" si="61"/>
        <v/>
      </c>
      <c r="M311" s="8" t="str">
        <f t="shared" si="62"/>
        <v/>
      </c>
      <c r="N311" s="8" t="str">
        <f t="shared" si="63"/>
        <v/>
      </c>
      <c r="O311" s="8" t="str">
        <f t="shared" si="64"/>
        <v>}</v>
      </c>
      <c r="P311" s="8" t="str">
        <f t="shared" si="65"/>
        <v/>
      </c>
    </row>
    <row r="312" spans="1:16" x14ac:dyDescent="0.55000000000000004">
      <c r="A312" s="4"/>
      <c r="B312" s="4"/>
      <c r="C312" s="4"/>
      <c r="D312" s="4"/>
      <c r="E312" s="3"/>
      <c r="F312" s="9" t="str">
        <f t="shared" si="55"/>
        <v/>
      </c>
      <c r="G312" s="8" t="str">
        <f t="shared" si="56"/>
        <v/>
      </c>
      <c r="H312" s="8" t="str">
        <f t="shared" si="57"/>
        <v/>
      </c>
      <c r="I312" s="13" t="str">
        <f t="shared" si="58"/>
        <v/>
      </c>
      <c r="J312" s="8" t="str">
        <f t="shared" si="59"/>
        <v>"": ""</v>
      </c>
      <c r="K312" s="14" t="str">
        <f t="shared" si="60"/>
        <v>,</v>
      </c>
      <c r="L312" s="8" t="str">
        <f t="shared" si="61"/>
        <v/>
      </c>
      <c r="M312" s="8" t="str">
        <f t="shared" si="62"/>
        <v/>
      </c>
      <c r="N312" s="8" t="str">
        <f t="shared" si="63"/>
        <v/>
      </c>
      <c r="O312" s="8" t="str">
        <f t="shared" si="64"/>
        <v>}</v>
      </c>
      <c r="P312" s="8" t="str">
        <f t="shared" si="65"/>
        <v/>
      </c>
    </row>
    <row r="313" spans="1:16" x14ac:dyDescent="0.55000000000000004">
      <c r="A313" s="4"/>
      <c r="B313" s="4"/>
      <c r="C313" s="4"/>
      <c r="D313" s="4"/>
      <c r="E313" s="3"/>
      <c r="F313" s="9" t="str">
        <f t="shared" si="55"/>
        <v/>
      </c>
      <c r="G313" s="8" t="str">
        <f t="shared" si="56"/>
        <v/>
      </c>
      <c r="H313" s="8" t="str">
        <f t="shared" si="57"/>
        <v/>
      </c>
      <c r="I313" s="13" t="str">
        <f t="shared" si="58"/>
        <v/>
      </c>
      <c r="J313" s="8" t="str">
        <f t="shared" si="59"/>
        <v>"": ""</v>
      </c>
      <c r="K313" s="14" t="str">
        <f t="shared" si="60"/>
        <v>,</v>
      </c>
      <c r="L313" s="8" t="str">
        <f t="shared" si="61"/>
        <v/>
      </c>
      <c r="M313" s="8" t="str">
        <f t="shared" si="62"/>
        <v/>
      </c>
      <c r="N313" s="8" t="str">
        <f t="shared" si="63"/>
        <v/>
      </c>
      <c r="O313" s="8" t="str">
        <f t="shared" si="64"/>
        <v>}</v>
      </c>
      <c r="P313" s="8" t="str">
        <f t="shared" si="65"/>
        <v/>
      </c>
    </row>
    <row r="314" spans="1:16" x14ac:dyDescent="0.55000000000000004">
      <c r="A314" s="4"/>
      <c r="B314" s="4"/>
      <c r="C314" s="4"/>
      <c r="D314" s="4"/>
      <c r="E314" s="3"/>
      <c r="F314" s="9" t="str">
        <f t="shared" si="55"/>
        <v/>
      </c>
      <c r="G314" s="8" t="str">
        <f t="shared" si="56"/>
        <v/>
      </c>
      <c r="H314" s="8" t="str">
        <f t="shared" si="57"/>
        <v/>
      </c>
      <c r="I314" s="13" t="str">
        <f t="shared" si="58"/>
        <v/>
      </c>
      <c r="J314" s="8" t="str">
        <f t="shared" si="59"/>
        <v>"": ""</v>
      </c>
      <c r="K314" s="14" t="str">
        <f t="shared" si="60"/>
        <v>,</v>
      </c>
      <c r="L314" s="8" t="str">
        <f t="shared" si="61"/>
        <v/>
      </c>
      <c r="M314" s="8" t="str">
        <f t="shared" si="62"/>
        <v/>
      </c>
      <c r="N314" s="8" t="str">
        <f t="shared" si="63"/>
        <v/>
      </c>
      <c r="O314" s="8" t="str">
        <f t="shared" si="64"/>
        <v>}</v>
      </c>
      <c r="P314" s="8" t="str">
        <f t="shared" si="65"/>
        <v/>
      </c>
    </row>
    <row r="315" spans="1:16" x14ac:dyDescent="0.55000000000000004">
      <c r="A315" s="4"/>
      <c r="B315" s="4"/>
      <c r="C315" s="4"/>
      <c r="D315" s="4"/>
      <c r="E315" s="3"/>
      <c r="F315" s="9" t="str">
        <f t="shared" si="55"/>
        <v/>
      </c>
      <c r="G315" s="8" t="str">
        <f t="shared" si="56"/>
        <v/>
      </c>
      <c r="H315" s="8" t="str">
        <f t="shared" si="57"/>
        <v/>
      </c>
      <c r="I315" s="13" t="str">
        <f t="shared" si="58"/>
        <v/>
      </c>
      <c r="J315" s="8" t="str">
        <f t="shared" si="59"/>
        <v>"": ""</v>
      </c>
      <c r="K315" s="14" t="str">
        <f t="shared" si="60"/>
        <v>,</v>
      </c>
      <c r="L315" s="8" t="str">
        <f t="shared" si="61"/>
        <v/>
      </c>
      <c r="M315" s="8" t="str">
        <f t="shared" si="62"/>
        <v/>
      </c>
      <c r="N315" s="8" t="str">
        <f t="shared" si="63"/>
        <v/>
      </c>
      <c r="O315" s="8" t="str">
        <f t="shared" si="64"/>
        <v>}</v>
      </c>
      <c r="P315" s="8" t="str">
        <f t="shared" si="65"/>
        <v/>
      </c>
    </row>
    <row r="316" spans="1:16" x14ac:dyDescent="0.55000000000000004">
      <c r="A316" s="4"/>
      <c r="B316" s="4"/>
      <c r="C316" s="4"/>
      <c r="D316" s="4"/>
      <c r="E316" s="3"/>
      <c r="F316" s="9" t="str">
        <f t="shared" si="55"/>
        <v/>
      </c>
      <c r="G316" s="8" t="str">
        <f t="shared" si="56"/>
        <v/>
      </c>
      <c r="H316" s="8" t="str">
        <f t="shared" si="57"/>
        <v/>
      </c>
      <c r="I316" s="13" t="str">
        <f t="shared" si="58"/>
        <v/>
      </c>
      <c r="J316" s="8" t="str">
        <f t="shared" si="59"/>
        <v>"": ""</v>
      </c>
      <c r="K316" s="14" t="str">
        <f t="shared" si="60"/>
        <v>,</v>
      </c>
      <c r="L316" s="8" t="str">
        <f t="shared" si="61"/>
        <v/>
      </c>
      <c r="M316" s="8" t="str">
        <f t="shared" si="62"/>
        <v/>
      </c>
      <c r="N316" s="8" t="str">
        <f t="shared" si="63"/>
        <v/>
      </c>
      <c r="O316" s="8" t="str">
        <f t="shared" si="64"/>
        <v>}</v>
      </c>
      <c r="P316" s="8" t="str">
        <f t="shared" si="65"/>
        <v/>
      </c>
    </row>
    <row r="317" spans="1:16" x14ac:dyDescent="0.55000000000000004">
      <c r="A317" s="4"/>
      <c r="B317" s="4"/>
      <c r="C317" s="4"/>
      <c r="D317" s="4"/>
      <c r="E317" s="3"/>
      <c r="F317" s="9" t="str">
        <f t="shared" si="55"/>
        <v/>
      </c>
      <c r="G317" s="8" t="str">
        <f t="shared" si="56"/>
        <v/>
      </c>
      <c r="H317" s="8" t="str">
        <f t="shared" si="57"/>
        <v/>
      </c>
      <c r="I317" s="13" t="str">
        <f t="shared" si="58"/>
        <v/>
      </c>
      <c r="J317" s="8" t="str">
        <f t="shared" si="59"/>
        <v>"": ""</v>
      </c>
      <c r="K317" s="14" t="str">
        <f t="shared" si="60"/>
        <v>,</v>
      </c>
      <c r="L317" s="8" t="str">
        <f t="shared" si="61"/>
        <v/>
      </c>
      <c r="M317" s="8" t="str">
        <f t="shared" si="62"/>
        <v/>
      </c>
      <c r="N317" s="8" t="str">
        <f t="shared" si="63"/>
        <v/>
      </c>
      <c r="O317" s="8" t="str">
        <f t="shared" si="64"/>
        <v>}</v>
      </c>
      <c r="P317" s="8" t="str">
        <f t="shared" si="65"/>
        <v/>
      </c>
    </row>
    <row r="318" spans="1:16" x14ac:dyDescent="0.55000000000000004">
      <c r="A318" s="4"/>
      <c r="B318" s="4"/>
      <c r="C318" s="4"/>
      <c r="D318" s="4"/>
      <c r="E318" s="3"/>
      <c r="F318" s="9" t="str">
        <f t="shared" si="55"/>
        <v/>
      </c>
      <c r="G318" s="8" t="str">
        <f t="shared" si="56"/>
        <v/>
      </c>
      <c r="H318" s="8" t="str">
        <f t="shared" si="57"/>
        <v/>
      </c>
      <c r="I318" s="13" t="str">
        <f t="shared" si="58"/>
        <v/>
      </c>
      <c r="J318" s="8" t="str">
        <f t="shared" si="59"/>
        <v>"": ""</v>
      </c>
      <c r="K318" s="14" t="str">
        <f t="shared" si="60"/>
        <v>,</v>
      </c>
      <c r="L318" s="8" t="str">
        <f t="shared" si="61"/>
        <v/>
      </c>
      <c r="M318" s="8" t="str">
        <f t="shared" si="62"/>
        <v/>
      </c>
      <c r="N318" s="8" t="str">
        <f t="shared" si="63"/>
        <v/>
      </c>
      <c r="O318" s="8" t="str">
        <f t="shared" si="64"/>
        <v>}</v>
      </c>
      <c r="P318" s="8" t="str">
        <f t="shared" si="65"/>
        <v/>
      </c>
    </row>
    <row r="319" spans="1:16" x14ac:dyDescent="0.55000000000000004">
      <c r="A319" s="4"/>
      <c r="B319" s="4"/>
      <c r="C319" s="4"/>
      <c r="D319" s="4"/>
      <c r="E319" s="3"/>
      <c r="F319" s="9" t="str">
        <f t="shared" si="55"/>
        <v/>
      </c>
      <c r="G319" s="8" t="str">
        <f t="shared" si="56"/>
        <v/>
      </c>
      <c r="H319" s="8" t="str">
        <f t="shared" si="57"/>
        <v/>
      </c>
      <c r="I319" s="13" t="str">
        <f t="shared" si="58"/>
        <v/>
      </c>
      <c r="J319" s="8" t="str">
        <f t="shared" si="59"/>
        <v>"": ""</v>
      </c>
      <c r="K319" s="14" t="str">
        <f t="shared" si="60"/>
        <v>,</v>
      </c>
      <c r="L319" s="8" t="str">
        <f t="shared" si="61"/>
        <v/>
      </c>
      <c r="M319" s="8" t="str">
        <f t="shared" si="62"/>
        <v/>
      </c>
      <c r="N319" s="8" t="str">
        <f t="shared" si="63"/>
        <v/>
      </c>
      <c r="O319" s="8" t="str">
        <f t="shared" si="64"/>
        <v>}</v>
      </c>
      <c r="P319" s="8" t="str">
        <f t="shared" si="65"/>
        <v/>
      </c>
    </row>
    <row r="320" spans="1:16" x14ac:dyDescent="0.55000000000000004">
      <c r="A320" s="4"/>
      <c r="B320" s="4"/>
      <c r="C320" s="4"/>
      <c r="D320" s="4"/>
      <c r="E320" s="3"/>
      <c r="F320" s="9" t="str">
        <f t="shared" si="55"/>
        <v/>
      </c>
      <c r="G320" s="8" t="str">
        <f t="shared" si="56"/>
        <v/>
      </c>
      <c r="H320" s="8" t="str">
        <f t="shared" si="57"/>
        <v/>
      </c>
      <c r="I320" s="13" t="str">
        <f t="shared" si="58"/>
        <v/>
      </c>
      <c r="J320" s="8" t="str">
        <f t="shared" si="59"/>
        <v>"": ""</v>
      </c>
      <c r="K320" s="14" t="str">
        <f t="shared" si="60"/>
        <v>,</v>
      </c>
      <c r="L320" s="8" t="str">
        <f t="shared" si="61"/>
        <v/>
      </c>
      <c r="M320" s="8" t="str">
        <f t="shared" si="62"/>
        <v/>
      </c>
      <c r="N320" s="8" t="str">
        <f t="shared" si="63"/>
        <v/>
      </c>
      <c r="O320" s="8" t="str">
        <f t="shared" si="64"/>
        <v>}</v>
      </c>
      <c r="P320" s="8" t="str">
        <f t="shared" si="65"/>
        <v/>
      </c>
    </row>
    <row r="321" spans="1:16" x14ac:dyDescent="0.55000000000000004">
      <c r="A321" s="4"/>
      <c r="B321" s="4"/>
      <c r="C321" s="4"/>
      <c r="D321" s="4"/>
      <c r="E321" s="3"/>
      <c r="F321" s="9" t="str">
        <f t="shared" si="55"/>
        <v/>
      </c>
      <c r="G321" s="8" t="str">
        <f t="shared" si="56"/>
        <v/>
      </c>
      <c r="H321" s="8" t="str">
        <f t="shared" si="57"/>
        <v/>
      </c>
      <c r="I321" s="13" t="str">
        <f t="shared" si="58"/>
        <v/>
      </c>
      <c r="J321" s="8" t="str">
        <f t="shared" si="59"/>
        <v>"": ""</v>
      </c>
      <c r="K321" s="14" t="str">
        <f t="shared" si="60"/>
        <v>,</v>
      </c>
      <c r="L321" s="8" t="str">
        <f t="shared" si="61"/>
        <v/>
      </c>
      <c r="M321" s="8" t="str">
        <f t="shared" si="62"/>
        <v/>
      </c>
      <c r="N321" s="8" t="str">
        <f t="shared" si="63"/>
        <v/>
      </c>
      <c r="O321" s="8" t="str">
        <f t="shared" si="64"/>
        <v>}</v>
      </c>
      <c r="P321" s="8" t="str">
        <f t="shared" si="65"/>
        <v/>
      </c>
    </row>
    <row r="322" spans="1:16" x14ac:dyDescent="0.55000000000000004">
      <c r="A322" s="4"/>
      <c r="B322" s="4"/>
      <c r="C322" s="4"/>
      <c r="D322" s="4"/>
      <c r="E322" s="3"/>
      <c r="F322" s="9" t="str">
        <f t="shared" si="55"/>
        <v/>
      </c>
      <c r="G322" s="8" t="str">
        <f t="shared" si="56"/>
        <v/>
      </c>
      <c r="H322" s="8" t="str">
        <f t="shared" si="57"/>
        <v/>
      </c>
      <c r="I322" s="13" t="str">
        <f t="shared" si="58"/>
        <v/>
      </c>
      <c r="J322" s="8" t="str">
        <f t="shared" si="59"/>
        <v>"": ""</v>
      </c>
      <c r="K322" s="14" t="str">
        <f t="shared" si="60"/>
        <v>,</v>
      </c>
      <c r="L322" s="8" t="str">
        <f t="shared" si="61"/>
        <v/>
      </c>
      <c r="M322" s="8" t="str">
        <f t="shared" si="62"/>
        <v/>
      </c>
      <c r="N322" s="8" t="str">
        <f t="shared" si="63"/>
        <v/>
      </c>
      <c r="O322" s="8" t="str">
        <f t="shared" si="64"/>
        <v>}</v>
      </c>
      <c r="P322" s="8" t="str">
        <f t="shared" si="65"/>
        <v/>
      </c>
    </row>
    <row r="323" spans="1:16" x14ac:dyDescent="0.55000000000000004">
      <c r="A323" s="4"/>
      <c r="B323" s="4"/>
      <c r="C323" s="4"/>
      <c r="D323" s="4"/>
      <c r="E323" s="3"/>
      <c r="F323" s="9" t="str">
        <f t="shared" ref="F323:F386" si="66">IF(A322="section","{","")</f>
        <v/>
      </c>
      <c r="G323" s="8" t="str">
        <f t="shared" ref="G323:G386" si="67">IF(A323=A322,"",""""&amp;A323&amp;""": {")</f>
        <v/>
      </c>
      <c r="H323" s="8" t="str">
        <f t="shared" ref="H323:H386" si="68">IF(B323=B322,"",""""&amp;B323&amp;""": {")</f>
        <v/>
      </c>
      <c r="I323" s="13" t="str">
        <f t="shared" ref="I323:I386" si="69">IF(AND(B323=B322,C323=C322),"",""""&amp;C323&amp;""": {")</f>
        <v/>
      </c>
      <c r="J323" s="8" t="str">
        <f t="shared" ref="J323:J386" si="70">""""&amp;D323&amp;""": """&amp;SUBSTITUTE(E323,"""","'")&amp;""""</f>
        <v>"": ""</v>
      </c>
      <c r="K323" s="14" t="str">
        <f t="shared" ref="K323:K386" si="71">IF(AND(B324=B323,C324=C323),",","}")</f>
        <v>,</v>
      </c>
      <c r="L323" s="8" t="str">
        <f t="shared" ref="L323:L386" si="72">IF(NOT(B323=B324),"}",IF(C323=C324,"",","))</f>
        <v/>
      </c>
      <c r="M323" s="8" t="str">
        <f t="shared" ref="M323:M386" si="73">IF(B323=B324,"",IF(A323=A324,",",""))</f>
        <v/>
      </c>
      <c r="N323" s="8" t="str">
        <f t="shared" ref="N323:N386" si="74">IF(A324=A323,"",IF(A324="","}","},"))</f>
        <v/>
      </c>
      <c r="O323" s="8" t="str">
        <f t="shared" ref="O323:O386" si="75">IF(A324="","}","")</f>
        <v>}</v>
      </c>
      <c r="P323" s="8" t="str">
        <f t="shared" ref="P323:P386" si="76">IF(A323="","",F323&amp;G323&amp;H323&amp;I323&amp;J323&amp;K323&amp;L323&amp;M323&amp;N323&amp;O323)</f>
        <v/>
      </c>
    </row>
    <row r="324" spans="1:16" x14ac:dyDescent="0.55000000000000004">
      <c r="A324" s="4"/>
      <c r="B324" s="4"/>
      <c r="C324" s="4"/>
      <c r="D324" s="4"/>
      <c r="E324" s="3"/>
      <c r="F324" s="9" t="str">
        <f t="shared" si="66"/>
        <v/>
      </c>
      <c r="G324" s="8" t="str">
        <f t="shared" si="67"/>
        <v/>
      </c>
      <c r="H324" s="8" t="str">
        <f t="shared" si="68"/>
        <v/>
      </c>
      <c r="I324" s="13" t="str">
        <f t="shared" si="69"/>
        <v/>
      </c>
      <c r="J324" s="8" t="str">
        <f t="shared" si="70"/>
        <v>"": ""</v>
      </c>
      <c r="K324" s="14" t="str">
        <f t="shared" si="71"/>
        <v>,</v>
      </c>
      <c r="L324" s="8" t="str">
        <f t="shared" si="72"/>
        <v/>
      </c>
      <c r="M324" s="8" t="str">
        <f t="shared" si="73"/>
        <v/>
      </c>
      <c r="N324" s="8" t="str">
        <f t="shared" si="74"/>
        <v/>
      </c>
      <c r="O324" s="8" t="str">
        <f t="shared" si="75"/>
        <v>}</v>
      </c>
      <c r="P324" s="8" t="str">
        <f t="shared" si="76"/>
        <v/>
      </c>
    </row>
    <row r="325" spans="1:16" x14ac:dyDescent="0.55000000000000004">
      <c r="A325" s="4"/>
      <c r="B325" s="4"/>
      <c r="C325" s="4"/>
      <c r="D325" s="4"/>
      <c r="E325" s="3"/>
      <c r="F325" s="9" t="str">
        <f t="shared" si="66"/>
        <v/>
      </c>
      <c r="G325" s="8" t="str">
        <f t="shared" si="67"/>
        <v/>
      </c>
      <c r="H325" s="8" t="str">
        <f t="shared" si="68"/>
        <v/>
      </c>
      <c r="I325" s="13" t="str">
        <f t="shared" si="69"/>
        <v/>
      </c>
      <c r="J325" s="8" t="str">
        <f t="shared" si="70"/>
        <v>"": ""</v>
      </c>
      <c r="K325" s="14" t="str">
        <f t="shared" si="71"/>
        <v>,</v>
      </c>
      <c r="L325" s="8" t="str">
        <f t="shared" si="72"/>
        <v/>
      </c>
      <c r="M325" s="8" t="str">
        <f t="shared" si="73"/>
        <v/>
      </c>
      <c r="N325" s="8" t="str">
        <f t="shared" si="74"/>
        <v/>
      </c>
      <c r="O325" s="8" t="str">
        <f t="shared" si="75"/>
        <v>}</v>
      </c>
      <c r="P325" s="8" t="str">
        <f t="shared" si="76"/>
        <v/>
      </c>
    </row>
    <row r="326" spans="1:16" x14ac:dyDescent="0.55000000000000004">
      <c r="A326" s="4"/>
      <c r="B326" s="4"/>
      <c r="C326" s="4"/>
      <c r="D326" s="4"/>
      <c r="E326" s="3"/>
      <c r="F326" s="9" t="str">
        <f t="shared" si="66"/>
        <v/>
      </c>
      <c r="G326" s="8" t="str">
        <f t="shared" si="67"/>
        <v/>
      </c>
      <c r="H326" s="8" t="str">
        <f t="shared" si="68"/>
        <v/>
      </c>
      <c r="I326" s="13" t="str">
        <f t="shared" si="69"/>
        <v/>
      </c>
      <c r="J326" s="8" t="str">
        <f t="shared" si="70"/>
        <v>"": ""</v>
      </c>
      <c r="K326" s="14" t="str">
        <f t="shared" si="71"/>
        <v>,</v>
      </c>
      <c r="L326" s="8" t="str">
        <f t="shared" si="72"/>
        <v/>
      </c>
      <c r="M326" s="8" t="str">
        <f t="shared" si="73"/>
        <v/>
      </c>
      <c r="N326" s="8" t="str">
        <f t="shared" si="74"/>
        <v/>
      </c>
      <c r="O326" s="8" t="str">
        <f t="shared" si="75"/>
        <v>}</v>
      </c>
      <c r="P326" s="8" t="str">
        <f t="shared" si="76"/>
        <v/>
      </c>
    </row>
    <row r="327" spans="1:16" x14ac:dyDescent="0.55000000000000004">
      <c r="A327" s="4"/>
      <c r="B327" s="4"/>
      <c r="C327" s="4"/>
      <c r="D327" s="4"/>
      <c r="E327" s="3"/>
      <c r="F327" s="9" t="str">
        <f t="shared" si="66"/>
        <v/>
      </c>
      <c r="G327" s="8" t="str">
        <f t="shared" si="67"/>
        <v/>
      </c>
      <c r="H327" s="8" t="str">
        <f t="shared" si="68"/>
        <v/>
      </c>
      <c r="I327" s="13" t="str">
        <f t="shared" si="69"/>
        <v/>
      </c>
      <c r="J327" s="8" t="str">
        <f t="shared" si="70"/>
        <v>"": ""</v>
      </c>
      <c r="K327" s="14" t="str">
        <f t="shared" si="71"/>
        <v>,</v>
      </c>
      <c r="L327" s="8" t="str">
        <f t="shared" si="72"/>
        <v/>
      </c>
      <c r="M327" s="8" t="str">
        <f t="shared" si="73"/>
        <v/>
      </c>
      <c r="N327" s="8" t="str">
        <f t="shared" si="74"/>
        <v/>
      </c>
      <c r="O327" s="8" t="str">
        <f t="shared" si="75"/>
        <v>}</v>
      </c>
      <c r="P327" s="8" t="str">
        <f t="shared" si="76"/>
        <v/>
      </c>
    </row>
    <row r="328" spans="1:16" x14ac:dyDescent="0.55000000000000004">
      <c r="A328" s="4"/>
      <c r="B328" s="4"/>
      <c r="C328" s="4"/>
      <c r="D328" s="4"/>
      <c r="E328" s="3"/>
      <c r="F328" s="9" t="str">
        <f t="shared" si="66"/>
        <v/>
      </c>
      <c r="G328" s="8" t="str">
        <f t="shared" si="67"/>
        <v/>
      </c>
      <c r="H328" s="8" t="str">
        <f t="shared" si="68"/>
        <v/>
      </c>
      <c r="I328" s="13" t="str">
        <f t="shared" si="69"/>
        <v/>
      </c>
      <c r="J328" s="8" t="str">
        <f t="shared" si="70"/>
        <v>"": ""</v>
      </c>
      <c r="K328" s="14" t="str">
        <f t="shared" si="71"/>
        <v>,</v>
      </c>
      <c r="L328" s="8" t="str">
        <f t="shared" si="72"/>
        <v/>
      </c>
      <c r="M328" s="8" t="str">
        <f t="shared" si="73"/>
        <v/>
      </c>
      <c r="N328" s="8" t="str">
        <f t="shared" si="74"/>
        <v/>
      </c>
      <c r="O328" s="8" t="str">
        <f t="shared" si="75"/>
        <v>}</v>
      </c>
      <c r="P328" s="8" t="str">
        <f t="shared" si="76"/>
        <v/>
      </c>
    </row>
    <row r="329" spans="1:16" x14ac:dyDescent="0.55000000000000004">
      <c r="A329" s="4"/>
      <c r="B329" s="4"/>
      <c r="C329" s="4"/>
      <c r="D329" s="4"/>
      <c r="E329" s="3"/>
      <c r="F329" s="9" t="str">
        <f t="shared" si="66"/>
        <v/>
      </c>
      <c r="G329" s="8" t="str">
        <f t="shared" si="67"/>
        <v/>
      </c>
      <c r="H329" s="8" t="str">
        <f t="shared" si="68"/>
        <v/>
      </c>
      <c r="I329" s="13" t="str">
        <f t="shared" si="69"/>
        <v/>
      </c>
      <c r="J329" s="8" t="str">
        <f t="shared" si="70"/>
        <v>"": ""</v>
      </c>
      <c r="K329" s="14" t="str">
        <f t="shared" si="71"/>
        <v>,</v>
      </c>
      <c r="L329" s="8" t="str">
        <f t="shared" si="72"/>
        <v/>
      </c>
      <c r="M329" s="8" t="str">
        <f t="shared" si="73"/>
        <v/>
      </c>
      <c r="N329" s="8" t="str">
        <f t="shared" si="74"/>
        <v/>
      </c>
      <c r="O329" s="8" t="str">
        <f t="shared" si="75"/>
        <v>}</v>
      </c>
      <c r="P329" s="8" t="str">
        <f t="shared" si="76"/>
        <v/>
      </c>
    </row>
    <row r="330" spans="1:16" x14ac:dyDescent="0.55000000000000004">
      <c r="A330" s="4"/>
      <c r="B330" s="4"/>
      <c r="C330" s="4"/>
      <c r="D330" s="4"/>
      <c r="E330" s="3"/>
      <c r="F330" s="9" t="str">
        <f t="shared" si="66"/>
        <v/>
      </c>
      <c r="G330" s="8" t="str">
        <f t="shared" si="67"/>
        <v/>
      </c>
      <c r="H330" s="8" t="str">
        <f t="shared" si="68"/>
        <v/>
      </c>
      <c r="I330" s="13" t="str">
        <f t="shared" si="69"/>
        <v/>
      </c>
      <c r="J330" s="8" t="str">
        <f t="shared" si="70"/>
        <v>"": ""</v>
      </c>
      <c r="K330" s="14" t="str">
        <f t="shared" si="71"/>
        <v>,</v>
      </c>
      <c r="L330" s="8" t="str">
        <f t="shared" si="72"/>
        <v/>
      </c>
      <c r="M330" s="8" t="str">
        <f t="shared" si="73"/>
        <v/>
      </c>
      <c r="N330" s="8" t="str">
        <f t="shared" si="74"/>
        <v/>
      </c>
      <c r="O330" s="8" t="str">
        <f t="shared" si="75"/>
        <v>}</v>
      </c>
      <c r="P330" s="8" t="str">
        <f t="shared" si="76"/>
        <v/>
      </c>
    </row>
    <row r="331" spans="1:16" x14ac:dyDescent="0.55000000000000004">
      <c r="A331" s="4"/>
      <c r="B331" s="4"/>
      <c r="C331" s="4"/>
      <c r="D331" s="4"/>
      <c r="E331" s="3"/>
      <c r="F331" s="9" t="str">
        <f t="shared" si="66"/>
        <v/>
      </c>
      <c r="G331" s="8" t="str">
        <f t="shared" si="67"/>
        <v/>
      </c>
      <c r="H331" s="8" t="str">
        <f t="shared" si="68"/>
        <v/>
      </c>
      <c r="I331" s="13" t="str">
        <f t="shared" si="69"/>
        <v/>
      </c>
      <c r="J331" s="8" t="str">
        <f t="shared" si="70"/>
        <v>"": ""</v>
      </c>
      <c r="K331" s="14" t="str">
        <f t="shared" si="71"/>
        <v>,</v>
      </c>
      <c r="L331" s="8" t="str">
        <f t="shared" si="72"/>
        <v/>
      </c>
      <c r="M331" s="8" t="str">
        <f t="shared" si="73"/>
        <v/>
      </c>
      <c r="N331" s="8" t="str">
        <f t="shared" si="74"/>
        <v/>
      </c>
      <c r="O331" s="8" t="str">
        <f t="shared" si="75"/>
        <v>}</v>
      </c>
      <c r="P331" s="8" t="str">
        <f t="shared" si="76"/>
        <v/>
      </c>
    </row>
    <row r="332" spans="1:16" x14ac:dyDescent="0.55000000000000004">
      <c r="A332" s="4"/>
      <c r="B332" s="4"/>
      <c r="C332" s="4"/>
      <c r="D332" s="4"/>
      <c r="E332" s="3"/>
      <c r="F332" s="9" t="str">
        <f t="shared" si="66"/>
        <v/>
      </c>
      <c r="G332" s="8" t="str">
        <f t="shared" si="67"/>
        <v/>
      </c>
      <c r="H332" s="8" t="str">
        <f t="shared" si="68"/>
        <v/>
      </c>
      <c r="I332" s="13" t="str">
        <f t="shared" si="69"/>
        <v/>
      </c>
      <c r="J332" s="8" t="str">
        <f t="shared" si="70"/>
        <v>"": ""</v>
      </c>
      <c r="K332" s="14" t="str">
        <f t="shared" si="71"/>
        <v>,</v>
      </c>
      <c r="L332" s="8" t="str">
        <f t="shared" si="72"/>
        <v/>
      </c>
      <c r="M332" s="8" t="str">
        <f t="shared" si="73"/>
        <v/>
      </c>
      <c r="N332" s="8" t="str">
        <f t="shared" si="74"/>
        <v/>
      </c>
      <c r="O332" s="8" t="str">
        <f t="shared" si="75"/>
        <v>}</v>
      </c>
      <c r="P332" s="8" t="str">
        <f t="shared" si="76"/>
        <v/>
      </c>
    </row>
    <row r="333" spans="1:16" x14ac:dyDescent="0.55000000000000004">
      <c r="A333" s="4"/>
      <c r="B333" s="4"/>
      <c r="C333" s="4"/>
      <c r="D333" s="4"/>
      <c r="E333" s="3"/>
      <c r="F333" s="9" t="str">
        <f t="shared" si="66"/>
        <v/>
      </c>
      <c r="G333" s="8" t="str">
        <f t="shared" si="67"/>
        <v/>
      </c>
      <c r="H333" s="8" t="str">
        <f t="shared" si="68"/>
        <v/>
      </c>
      <c r="I333" s="13" t="str">
        <f t="shared" si="69"/>
        <v/>
      </c>
      <c r="J333" s="8" t="str">
        <f t="shared" si="70"/>
        <v>"": ""</v>
      </c>
      <c r="K333" s="14" t="str">
        <f t="shared" si="71"/>
        <v>,</v>
      </c>
      <c r="L333" s="8" t="str">
        <f t="shared" si="72"/>
        <v/>
      </c>
      <c r="M333" s="8" t="str">
        <f t="shared" si="73"/>
        <v/>
      </c>
      <c r="N333" s="8" t="str">
        <f t="shared" si="74"/>
        <v/>
      </c>
      <c r="O333" s="8" t="str">
        <f t="shared" si="75"/>
        <v>}</v>
      </c>
      <c r="P333" s="8" t="str">
        <f t="shared" si="76"/>
        <v/>
      </c>
    </row>
    <row r="334" spans="1:16" x14ac:dyDescent="0.55000000000000004">
      <c r="A334" s="4"/>
      <c r="B334" s="4"/>
      <c r="C334" s="4"/>
      <c r="D334" s="4"/>
      <c r="E334" s="3"/>
      <c r="F334" s="9" t="str">
        <f t="shared" si="66"/>
        <v/>
      </c>
      <c r="G334" s="8" t="str">
        <f t="shared" si="67"/>
        <v/>
      </c>
      <c r="H334" s="8" t="str">
        <f t="shared" si="68"/>
        <v/>
      </c>
      <c r="I334" s="13" t="str">
        <f t="shared" si="69"/>
        <v/>
      </c>
      <c r="J334" s="8" t="str">
        <f t="shared" si="70"/>
        <v>"": ""</v>
      </c>
      <c r="K334" s="14" t="str">
        <f t="shared" si="71"/>
        <v>,</v>
      </c>
      <c r="L334" s="8" t="str">
        <f t="shared" si="72"/>
        <v/>
      </c>
      <c r="M334" s="8" t="str">
        <f t="shared" si="73"/>
        <v/>
      </c>
      <c r="N334" s="8" t="str">
        <f t="shared" si="74"/>
        <v/>
      </c>
      <c r="O334" s="8" t="str">
        <f t="shared" si="75"/>
        <v>}</v>
      </c>
      <c r="P334" s="8" t="str">
        <f t="shared" si="76"/>
        <v/>
      </c>
    </row>
    <row r="335" spans="1:16" x14ac:dyDescent="0.55000000000000004">
      <c r="A335" s="4"/>
      <c r="B335" s="4"/>
      <c r="C335" s="4"/>
      <c r="D335" s="4"/>
      <c r="E335" s="3"/>
      <c r="F335" s="9" t="str">
        <f t="shared" si="66"/>
        <v/>
      </c>
      <c r="G335" s="8" t="str">
        <f t="shared" si="67"/>
        <v/>
      </c>
      <c r="H335" s="8" t="str">
        <f t="shared" si="68"/>
        <v/>
      </c>
      <c r="I335" s="13" t="str">
        <f t="shared" si="69"/>
        <v/>
      </c>
      <c r="J335" s="8" t="str">
        <f t="shared" si="70"/>
        <v>"": ""</v>
      </c>
      <c r="K335" s="14" t="str">
        <f t="shared" si="71"/>
        <v>,</v>
      </c>
      <c r="L335" s="8" t="str">
        <f t="shared" si="72"/>
        <v/>
      </c>
      <c r="M335" s="8" t="str">
        <f t="shared" si="73"/>
        <v/>
      </c>
      <c r="N335" s="8" t="str">
        <f t="shared" si="74"/>
        <v/>
      </c>
      <c r="O335" s="8" t="str">
        <f t="shared" si="75"/>
        <v>}</v>
      </c>
      <c r="P335" s="8" t="str">
        <f t="shared" si="76"/>
        <v/>
      </c>
    </row>
    <row r="336" spans="1:16" x14ac:dyDescent="0.55000000000000004">
      <c r="A336" s="4"/>
      <c r="B336" s="4"/>
      <c r="C336" s="4"/>
      <c r="D336" s="4"/>
      <c r="E336" s="3"/>
      <c r="F336" s="9" t="str">
        <f t="shared" si="66"/>
        <v/>
      </c>
      <c r="G336" s="8" t="str">
        <f t="shared" si="67"/>
        <v/>
      </c>
      <c r="H336" s="8" t="str">
        <f t="shared" si="68"/>
        <v/>
      </c>
      <c r="I336" s="13" t="str">
        <f t="shared" si="69"/>
        <v/>
      </c>
      <c r="J336" s="8" t="str">
        <f t="shared" si="70"/>
        <v>"": ""</v>
      </c>
      <c r="K336" s="14" t="str">
        <f t="shared" si="71"/>
        <v>,</v>
      </c>
      <c r="L336" s="8" t="str">
        <f t="shared" si="72"/>
        <v/>
      </c>
      <c r="M336" s="8" t="str">
        <f t="shared" si="73"/>
        <v/>
      </c>
      <c r="N336" s="8" t="str">
        <f t="shared" si="74"/>
        <v/>
      </c>
      <c r="O336" s="8" t="str">
        <f t="shared" si="75"/>
        <v>}</v>
      </c>
      <c r="P336" s="8" t="str">
        <f t="shared" si="76"/>
        <v/>
      </c>
    </row>
    <row r="337" spans="1:16" x14ac:dyDescent="0.55000000000000004">
      <c r="A337" s="4"/>
      <c r="B337" s="4"/>
      <c r="C337" s="4"/>
      <c r="D337" s="4"/>
      <c r="E337" s="3"/>
      <c r="F337" s="9" t="str">
        <f t="shared" si="66"/>
        <v/>
      </c>
      <c r="G337" s="8" t="str">
        <f t="shared" si="67"/>
        <v/>
      </c>
      <c r="H337" s="8" t="str">
        <f t="shared" si="68"/>
        <v/>
      </c>
      <c r="I337" s="13" t="str">
        <f t="shared" si="69"/>
        <v/>
      </c>
      <c r="J337" s="8" t="str">
        <f t="shared" si="70"/>
        <v>"": ""</v>
      </c>
      <c r="K337" s="14" t="str">
        <f t="shared" si="71"/>
        <v>,</v>
      </c>
      <c r="L337" s="8" t="str">
        <f t="shared" si="72"/>
        <v/>
      </c>
      <c r="M337" s="8" t="str">
        <f t="shared" si="73"/>
        <v/>
      </c>
      <c r="N337" s="8" t="str">
        <f t="shared" si="74"/>
        <v/>
      </c>
      <c r="O337" s="8" t="str">
        <f t="shared" si="75"/>
        <v>}</v>
      </c>
      <c r="P337" s="8" t="str">
        <f t="shared" si="76"/>
        <v/>
      </c>
    </row>
    <row r="338" spans="1:16" x14ac:dyDescent="0.55000000000000004">
      <c r="A338" s="4"/>
      <c r="B338" s="4"/>
      <c r="C338" s="4"/>
      <c r="D338" s="4"/>
      <c r="E338" s="3"/>
      <c r="F338" s="9" t="str">
        <f t="shared" si="66"/>
        <v/>
      </c>
      <c r="G338" s="8" t="str">
        <f t="shared" si="67"/>
        <v/>
      </c>
      <c r="H338" s="8" t="str">
        <f t="shared" si="68"/>
        <v/>
      </c>
      <c r="I338" s="13" t="str">
        <f t="shared" si="69"/>
        <v/>
      </c>
      <c r="J338" s="8" t="str">
        <f t="shared" si="70"/>
        <v>"": ""</v>
      </c>
      <c r="K338" s="14" t="str">
        <f t="shared" si="71"/>
        <v>,</v>
      </c>
      <c r="L338" s="8" t="str">
        <f t="shared" si="72"/>
        <v/>
      </c>
      <c r="M338" s="8" t="str">
        <f t="shared" si="73"/>
        <v/>
      </c>
      <c r="N338" s="8" t="str">
        <f t="shared" si="74"/>
        <v/>
      </c>
      <c r="O338" s="8" t="str">
        <f t="shared" si="75"/>
        <v>}</v>
      </c>
      <c r="P338" s="8" t="str">
        <f t="shared" si="76"/>
        <v/>
      </c>
    </row>
    <row r="339" spans="1:16" x14ac:dyDescent="0.55000000000000004">
      <c r="A339" s="4"/>
      <c r="B339" s="4"/>
      <c r="C339" s="4"/>
      <c r="D339" s="4"/>
      <c r="E339" s="3"/>
      <c r="F339" s="9" t="str">
        <f t="shared" si="66"/>
        <v/>
      </c>
      <c r="G339" s="8" t="str">
        <f t="shared" si="67"/>
        <v/>
      </c>
      <c r="H339" s="8" t="str">
        <f t="shared" si="68"/>
        <v/>
      </c>
      <c r="I339" s="13" t="str">
        <f t="shared" si="69"/>
        <v/>
      </c>
      <c r="J339" s="8" t="str">
        <f t="shared" si="70"/>
        <v>"": ""</v>
      </c>
      <c r="K339" s="14" t="str">
        <f t="shared" si="71"/>
        <v>,</v>
      </c>
      <c r="L339" s="8" t="str">
        <f t="shared" si="72"/>
        <v/>
      </c>
      <c r="M339" s="8" t="str">
        <f t="shared" si="73"/>
        <v/>
      </c>
      <c r="N339" s="8" t="str">
        <f t="shared" si="74"/>
        <v/>
      </c>
      <c r="O339" s="8" t="str">
        <f t="shared" si="75"/>
        <v>}</v>
      </c>
      <c r="P339" s="8" t="str">
        <f t="shared" si="76"/>
        <v/>
      </c>
    </row>
    <row r="340" spans="1:16" x14ac:dyDescent="0.55000000000000004">
      <c r="A340" s="4"/>
      <c r="B340" s="4"/>
      <c r="C340" s="4"/>
      <c r="D340" s="4"/>
      <c r="E340" s="3"/>
      <c r="F340" s="9" t="str">
        <f t="shared" si="66"/>
        <v/>
      </c>
      <c r="G340" s="8" t="str">
        <f t="shared" si="67"/>
        <v/>
      </c>
      <c r="H340" s="8" t="str">
        <f t="shared" si="68"/>
        <v/>
      </c>
      <c r="I340" s="13" t="str">
        <f t="shared" si="69"/>
        <v/>
      </c>
      <c r="J340" s="8" t="str">
        <f t="shared" si="70"/>
        <v>"": ""</v>
      </c>
      <c r="K340" s="14" t="str">
        <f t="shared" si="71"/>
        <v>,</v>
      </c>
      <c r="L340" s="8" t="str">
        <f t="shared" si="72"/>
        <v/>
      </c>
      <c r="M340" s="8" t="str">
        <f t="shared" si="73"/>
        <v/>
      </c>
      <c r="N340" s="8" t="str">
        <f t="shared" si="74"/>
        <v/>
      </c>
      <c r="O340" s="8" t="str">
        <f t="shared" si="75"/>
        <v>}</v>
      </c>
      <c r="P340" s="8" t="str">
        <f t="shared" si="76"/>
        <v/>
      </c>
    </row>
    <row r="341" spans="1:16" x14ac:dyDescent="0.55000000000000004">
      <c r="A341" s="4"/>
      <c r="B341" s="4"/>
      <c r="C341" s="4"/>
      <c r="D341" s="4"/>
      <c r="E341" s="3"/>
      <c r="F341" s="9" t="str">
        <f t="shared" si="66"/>
        <v/>
      </c>
      <c r="G341" s="8" t="str">
        <f t="shared" si="67"/>
        <v/>
      </c>
      <c r="H341" s="8" t="str">
        <f t="shared" si="68"/>
        <v/>
      </c>
      <c r="I341" s="13" t="str">
        <f t="shared" si="69"/>
        <v/>
      </c>
      <c r="J341" s="8" t="str">
        <f t="shared" si="70"/>
        <v>"": ""</v>
      </c>
      <c r="K341" s="14" t="str">
        <f t="shared" si="71"/>
        <v>,</v>
      </c>
      <c r="L341" s="8" t="str">
        <f t="shared" si="72"/>
        <v/>
      </c>
      <c r="M341" s="8" t="str">
        <f t="shared" si="73"/>
        <v/>
      </c>
      <c r="N341" s="8" t="str">
        <f t="shared" si="74"/>
        <v/>
      </c>
      <c r="O341" s="8" t="str">
        <f t="shared" si="75"/>
        <v>}</v>
      </c>
      <c r="P341" s="8" t="str">
        <f t="shared" si="76"/>
        <v/>
      </c>
    </row>
    <row r="342" spans="1:16" x14ac:dyDescent="0.55000000000000004">
      <c r="A342" s="4"/>
      <c r="B342" s="4"/>
      <c r="C342" s="4"/>
      <c r="D342" s="4"/>
      <c r="E342" s="3"/>
      <c r="F342" s="9" t="str">
        <f t="shared" si="66"/>
        <v/>
      </c>
      <c r="G342" s="8" t="str">
        <f t="shared" si="67"/>
        <v/>
      </c>
      <c r="H342" s="8" t="str">
        <f t="shared" si="68"/>
        <v/>
      </c>
      <c r="I342" s="13" t="str">
        <f t="shared" si="69"/>
        <v/>
      </c>
      <c r="J342" s="8" t="str">
        <f t="shared" si="70"/>
        <v>"": ""</v>
      </c>
      <c r="K342" s="14" t="str">
        <f t="shared" si="71"/>
        <v>,</v>
      </c>
      <c r="L342" s="8" t="str">
        <f t="shared" si="72"/>
        <v/>
      </c>
      <c r="M342" s="8" t="str">
        <f t="shared" si="73"/>
        <v/>
      </c>
      <c r="N342" s="8" t="str">
        <f t="shared" si="74"/>
        <v/>
      </c>
      <c r="O342" s="8" t="str">
        <f t="shared" si="75"/>
        <v>}</v>
      </c>
      <c r="P342" s="8" t="str">
        <f t="shared" si="76"/>
        <v/>
      </c>
    </row>
    <row r="343" spans="1:16" x14ac:dyDescent="0.55000000000000004">
      <c r="A343" s="4"/>
      <c r="B343" s="4"/>
      <c r="C343" s="4"/>
      <c r="D343" s="4"/>
      <c r="E343" s="3"/>
      <c r="F343" s="9" t="str">
        <f t="shared" si="66"/>
        <v/>
      </c>
      <c r="G343" s="8" t="str">
        <f t="shared" si="67"/>
        <v/>
      </c>
      <c r="H343" s="8" t="str">
        <f t="shared" si="68"/>
        <v/>
      </c>
      <c r="I343" s="13" t="str">
        <f t="shared" si="69"/>
        <v/>
      </c>
      <c r="J343" s="8" t="str">
        <f t="shared" si="70"/>
        <v>"": ""</v>
      </c>
      <c r="K343" s="14" t="str">
        <f t="shared" si="71"/>
        <v>,</v>
      </c>
      <c r="L343" s="8" t="str">
        <f t="shared" si="72"/>
        <v/>
      </c>
      <c r="M343" s="8" t="str">
        <f t="shared" si="73"/>
        <v/>
      </c>
      <c r="N343" s="8" t="str">
        <f t="shared" si="74"/>
        <v/>
      </c>
      <c r="O343" s="8" t="str">
        <f t="shared" si="75"/>
        <v>}</v>
      </c>
      <c r="P343" s="8" t="str">
        <f t="shared" si="76"/>
        <v/>
      </c>
    </row>
    <row r="344" spans="1:16" x14ac:dyDescent="0.55000000000000004">
      <c r="A344" s="4"/>
      <c r="B344" s="4"/>
      <c r="C344" s="4"/>
      <c r="D344" s="4"/>
      <c r="E344" s="3"/>
      <c r="F344" s="9" t="str">
        <f t="shared" si="66"/>
        <v/>
      </c>
      <c r="G344" s="8" t="str">
        <f t="shared" si="67"/>
        <v/>
      </c>
      <c r="H344" s="8" t="str">
        <f t="shared" si="68"/>
        <v/>
      </c>
      <c r="I344" s="13" t="str">
        <f t="shared" si="69"/>
        <v/>
      </c>
      <c r="J344" s="8" t="str">
        <f t="shared" si="70"/>
        <v>"": ""</v>
      </c>
      <c r="K344" s="14" t="str">
        <f t="shared" si="71"/>
        <v>,</v>
      </c>
      <c r="L344" s="8" t="str">
        <f t="shared" si="72"/>
        <v/>
      </c>
      <c r="M344" s="8" t="str">
        <f t="shared" si="73"/>
        <v/>
      </c>
      <c r="N344" s="8" t="str">
        <f t="shared" si="74"/>
        <v/>
      </c>
      <c r="O344" s="8" t="str">
        <f t="shared" si="75"/>
        <v>}</v>
      </c>
      <c r="P344" s="8" t="str">
        <f t="shared" si="76"/>
        <v/>
      </c>
    </row>
    <row r="345" spans="1:16" x14ac:dyDescent="0.55000000000000004">
      <c r="A345" s="4"/>
      <c r="B345" s="4"/>
      <c r="C345" s="4"/>
      <c r="D345" s="4"/>
      <c r="E345" s="3"/>
      <c r="F345" s="9" t="str">
        <f t="shared" si="66"/>
        <v/>
      </c>
      <c r="G345" s="8" t="str">
        <f t="shared" si="67"/>
        <v/>
      </c>
      <c r="H345" s="8" t="str">
        <f t="shared" si="68"/>
        <v/>
      </c>
      <c r="I345" s="13" t="str">
        <f t="shared" si="69"/>
        <v/>
      </c>
      <c r="J345" s="8" t="str">
        <f t="shared" si="70"/>
        <v>"": ""</v>
      </c>
      <c r="K345" s="14" t="str">
        <f t="shared" si="71"/>
        <v>,</v>
      </c>
      <c r="L345" s="8" t="str">
        <f t="shared" si="72"/>
        <v/>
      </c>
      <c r="M345" s="8" t="str">
        <f t="shared" si="73"/>
        <v/>
      </c>
      <c r="N345" s="8" t="str">
        <f t="shared" si="74"/>
        <v/>
      </c>
      <c r="O345" s="8" t="str">
        <f t="shared" si="75"/>
        <v>}</v>
      </c>
      <c r="P345" s="8" t="str">
        <f t="shared" si="76"/>
        <v/>
      </c>
    </row>
    <row r="346" spans="1:16" x14ac:dyDescent="0.55000000000000004">
      <c r="A346" s="4"/>
      <c r="B346" s="4"/>
      <c r="C346" s="4"/>
      <c r="D346" s="4"/>
      <c r="E346" s="3"/>
      <c r="F346" s="9" t="str">
        <f t="shared" si="66"/>
        <v/>
      </c>
      <c r="G346" s="8" t="str">
        <f t="shared" si="67"/>
        <v/>
      </c>
      <c r="H346" s="8" t="str">
        <f t="shared" si="68"/>
        <v/>
      </c>
      <c r="I346" s="13" t="str">
        <f t="shared" si="69"/>
        <v/>
      </c>
      <c r="J346" s="8" t="str">
        <f t="shared" si="70"/>
        <v>"": ""</v>
      </c>
      <c r="K346" s="14" t="str">
        <f t="shared" si="71"/>
        <v>,</v>
      </c>
      <c r="L346" s="8" t="str">
        <f t="shared" si="72"/>
        <v/>
      </c>
      <c r="M346" s="8" t="str">
        <f t="shared" si="73"/>
        <v/>
      </c>
      <c r="N346" s="8" t="str">
        <f t="shared" si="74"/>
        <v/>
      </c>
      <c r="O346" s="8" t="str">
        <f t="shared" si="75"/>
        <v>}</v>
      </c>
      <c r="P346" s="8" t="str">
        <f t="shared" si="76"/>
        <v/>
      </c>
    </row>
    <row r="347" spans="1:16" x14ac:dyDescent="0.55000000000000004">
      <c r="A347" s="4"/>
      <c r="B347" s="4"/>
      <c r="C347" s="4"/>
      <c r="D347" s="4"/>
      <c r="E347" s="3"/>
      <c r="F347" s="9" t="str">
        <f t="shared" si="66"/>
        <v/>
      </c>
      <c r="G347" s="8" t="str">
        <f t="shared" si="67"/>
        <v/>
      </c>
      <c r="H347" s="8" t="str">
        <f t="shared" si="68"/>
        <v/>
      </c>
      <c r="I347" s="13" t="str">
        <f t="shared" si="69"/>
        <v/>
      </c>
      <c r="J347" s="8" t="str">
        <f t="shared" si="70"/>
        <v>"": ""</v>
      </c>
      <c r="K347" s="14" t="str">
        <f t="shared" si="71"/>
        <v>,</v>
      </c>
      <c r="L347" s="8" t="str">
        <f t="shared" si="72"/>
        <v/>
      </c>
      <c r="M347" s="8" t="str">
        <f t="shared" si="73"/>
        <v/>
      </c>
      <c r="N347" s="8" t="str">
        <f t="shared" si="74"/>
        <v/>
      </c>
      <c r="O347" s="8" t="str">
        <f t="shared" si="75"/>
        <v>}</v>
      </c>
      <c r="P347" s="8" t="str">
        <f t="shared" si="76"/>
        <v/>
      </c>
    </row>
    <row r="348" spans="1:16" x14ac:dyDescent="0.55000000000000004">
      <c r="A348" s="4"/>
      <c r="B348" s="4"/>
      <c r="C348" s="4"/>
      <c r="D348" s="4"/>
      <c r="E348" s="3"/>
      <c r="F348" s="9" t="str">
        <f t="shared" si="66"/>
        <v/>
      </c>
      <c r="G348" s="8" t="str">
        <f t="shared" si="67"/>
        <v/>
      </c>
      <c r="H348" s="8" t="str">
        <f t="shared" si="68"/>
        <v/>
      </c>
      <c r="I348" s="13" t="str">
        <f t="shared" si="69"/>
        <v/>
      </c>
      <c r="J348" s="8" t="str">
        <f t="shared" si="70"/>
        <v>"": ""</v>
      </c>
      <c r="K348" s="14" t="str">
        <f t="shared" si="71"/>
        <v>,</v>
      </c>
      <c r="L348" s="8" t="str">
        <f t="shared" si="72"/>
        <v/>
      </c>
      <c r="M348" s="8" t="str">
        <f t="shared" si="73"/>
        <v/>
      </c>
      <c r="N348" s="8" t="str">
        <f t="shared" si="74"/>
        <v/>
      </c>
      <c r="O348" s="8" t="str">
        <f t="shared" si="75"/>
        <v>}</v>
      </c>
      <c r="P348" s="8" t="str">
        <f t="shared" si="76"/>
        <v/>
      </c>
    </row>
    <row r="349" spans="1:16" x14ac:dyDescent="0.55000000000000004">
      <c r="A349" s="4"/>
      <c r="B349" s="4"/>
      <c r="C349" s="4"/>
      <c r="D349" s="4"/>
      <c r="E349" s="3"/>
      <c r="F349" s="9" t="str">
        <f t="shared" si="66"/>
        <v/>
      </c>
      <c r="G349" s="8" t="str">
        <f t="shared" si="67"/>
        <v/>
      </c>
      <c r="H349" s="8" t="str">
        <f t="shared" si="68"/>
        <v/>
      </c>
      <c r="I349" s="13" t="str">
        <f t="shared" si="69"/>
        <v/>
      </c>
      <c r="J349" s="8" t="str">
        <f t="shared" si="70"/>
        <v>"": ""</v>
      </c>
      <c r="K349" s="14" t="str">
        <f t="shared" si="71"/>
        <v>,</v>
      </c>
      <c r="L349" s="8" t="str">
        <f t="shared" si="72"/>
        <v/>
      </c>
      <c r="M349" s="8" t="str">
        <f t="shared" si="73"/>
        <v/>
      </c>
      <c r="N349" s="8" t="str">
        <f t="shared" si="74"/>
        <v/>
      </c>
      <c r="O349" s="8" t="str">
        <f t="shared" si="75"/>
        <v>}</v>
      </c>
      <c r="P349" s="8" t="str">
        <f t="shared" si="76"/>
        <v/>
      </c>
    </row>
    <row r="350" spans="1:16" x14ac:dyDescent="0.55000000000000004">
      <c r="A350" s="4"/>
      <c r="B350" s="4"/>
      <c r="C350" s="4"/>
      <c r="D350" s="4"/>
      <c r="E350" s="3"/>
      <c r="F350" s="9" t="str">
        <f t="shared" si="66"/>
        <v/>
      </c>
      <c r="G350" s="8" t="str">
        <f t="shared" si="67"/>
        <v/>
      </c>
      <c r="H350" s="8" t="str">
        <f t="shared" si="68"/>
        <v/>
      </c>
      <c r="I350" s="13" t="str">
        <f t="shared" si="69"/>
        <v/>
      </c>
      <c r="J350" s="8" t="str">
        <f t="shared" si="70"/>
        <v>"": ""</v>
      </c>
      <c r="K350" s="14" t="str">
        <f t="shared" si="71"/>
        <v>,</v>
      </c>
      <c r="L350" s="8" t="str">
        <f t="shared" si="72"/>
        <v/>
      </c>
      <c r="M350" s="8" t="str">
        <f t="shared" si="73"/>
        <v/>
      </c>
      <c r="N350" s="8" t="str">
        <f t="shared" si="74"/>
        <v/>
      </c>
      <c r="O350" s="8" t="str">
        <f t="shared" si="75"/>
        <v>}</v>
      </c>
      <c r="P350" s="8" t="str">
        <f t="shared" si="76"/>
        <v/>
      </c>
    </row>
    <row r="351" spans="1:16" x14ac:dyDescent="0.55000000000000004">
      <c r="A351" s="4"/>
      <c r="B351" s="4"/>
      <c r="C351" s="4"/>
      <c r="D351" s="4"/>
      <c r="E351" s="3"/>
      <c r="F351" s="9" t="str">
        <f t="shared" si="66"/>
        <v/>
      </c>
      <c r="G351" s="8" t="str">
        <f t="shared" si="67"/>
        <v/>
      </c>
      <c r="H351" s="8" t="str">
        <f t="shared" si="68"/>
        <v/>
      </c>
      <c r="I351" s="13" t="str">
        <f t="shared" si="69"/>
        <v/>
      </c>
      <c r="J351" s="8" t="str">
        <f t="shared" si="70"/>
        <v>"": ""</v>
      </c>
      <c r="K351" s="14" t="str">
        <f t="shared" si="71"/>
        <v>,</v>
      </c>
      <c r="L351" s="8" t="str">
        <f t="shared" si="72"/>
        <v/>
      </c>
      <c r="M351" s="8" t="str">
        <f t="shared" si="73"/>
        <v/>
      </c>
      <c r="N351" s="8" t="str">
        <f t="shared" si="74"/>
        <v/>
      </c>
      <c r="O351" s="8" t="str">
        <f t="shared" si="75"/>
        <v>}</v>
      </c>
      <c r="P351" s="8" t="str">
        <f t="shared" si="76"/>
        <v/>
      </c>
    </row>
    <row r="352" spans="1:16" x14ac:dyDescent="0.55000000000000004">
      <c r="A352" s="4"/>
      <c r="B352" s="4"/>
      <c r="C352" s="4"/>
      <c r="D352" s="4"/>
      <c r="E352" s="3"/>
      <c r="F352" s="9" t="str">
        <f t="shared" si="66"/>
        <v/>
      </c>
      <c r="G352" s="8" t="str">
        <f t="shared" si="67"/>
        <v/>
      </c>
      <c r="H352" s="8" t="str">
        <f t="shared" si="68"/>
        <v/>
      </c>
      <c r="I352" s="13" t="str">
        <f t="shared" si="69"/>
        <v/>
      </c>
      <c r="J352" s="8" t="str">
        <f t="shared" si="70"/>
        <v>"": ""</v>
      </c>
      <c r="K352" s="14" t="str">
        <f t="shared" si="71"/>
        <v>,</v>
      </c>
      <c r="L352" s="8" t="str">
        <f t="shared" si="72"/>
        <v/>
      </c>
      <c r="M352" s="8" t="str">
        <f t="shared" si="73"/>
        <v/>
      </c>
      <c r="N352" s="8" t="str">
        <f t="shared" si="74"/>
        <v/>
      </c>
      <c r="O352" s="8" t="str">
        <f t="shared" si="75"/>
        <v>}</v>
      </c>
      <c r="P352" s="8" t="str">
        <f t="shared" si="76"/>
        <v/>
      </c>
    </row>
    <row r="353" spans="1:16" x14ac:dyDescent="0.55000000000000004">
      <c r="A353" s="4"/>
      <c r="B353" s="4"/>
      <c r="C353" s="4"/>
      <c r="D353" s="4"/>
      <c r="E353" s="3"/>
      <c r="F353" s="9" t="str">
        <f t="shared" si="66"/>
        <v/>
      </c>
      <c r="G353" s="8" t="str">
        <f t="shared" si="67"/>
        <v/>
      </c>
      <c r="H353" s="8" t="str">
        <f t="shared" si="68"/>
        <v/>
      </c>
      <c r="I353" s="13" t="str">
        <f t="shared" si="69"/>
        <v/>
      </c>
      <c r="J353" s="8" t="str">
        <f t="shared" si="70"/>
        <v>"": ""</v>
      </c>
      <c r="K353" s="14" t="str">
        <f t="shared" si="71"/>
        <v>,</v>
      </c>
      <c r="L353" s="8" t="str">
        <f t="shared" si="72"/>
        <v/>
      </c>
      <c r="M353" s="8" t="str">
        <f t="shared" si="73"/>
        <v/>
      </c>
      <c r="N353" s="8" t="str">
        <f t="shared" si="74"/>
        <v/>
      </c>
      <c r="O353" s="8" t="str">
        <f t="shared" si="75"/>
        <v>}</v>
      </c>
      <c r="P353" s="8" t="str">
        <f t="shared" si="76"/>
        <v/>
      </c>
    </row>
    <row r="354" spans="1:16" x14ac:dyDescent="0.55000000000000004">
      <c r="A354" s="4"/>
      <c r="B354" s="4"/>
      <c r="C354" s="4"/>
      <c r="D354" s="4"/>
      <c r="E354" s="3"/>
      <c r="F354" s="9" t="str">
        <f t="shared" si="66"/>
        <v/>
      </c>
      <c r="G354" s="8" t="str">
        <f t="shared" si="67"/>
        <v/>
      </c>
      <c r="H354" s="8" t="str">
        <f t="shared" si="68"/>
        <v/>
      </c>
      <c r="I354" s="13" t="str">
        <f t="shared" si="69"/>
        <v/>
      </c>
      <c r="J354" s="8" t="str">
        <f t="shared" si="70"/>
        <v>"": ""</v>
      </c>
      <c r="K354" s="14" t="str">
        <f t="shared" si="71"/>
        <v>,</v>
      </c>
      <c r="L354" s="8" t="str">
        <f t="shared" si="72"/>
        <v/>
      </c>
      <c r="M354" s="8" t="str">
        <f t="shared" si="73"/>
        <v/>
      </c>
      <c r="N354" s="8" t="str">
        <f t="shared" si="74"/>
        <v/>
      </c>
      <c r="O354" s="8" t="str">
        <f t="shared" si="75"/>
        <v>}</v>
      </c>
      <c r="P354" s="8" t="str">
        <f t="shared" si="76"/>
        <v/>
      </c>
    </row>
    <row r="355" spans="1:16" x14ac:dyDescent="0.55000000000000004">
      <c r="A355" s="4"/>
      <c r="B355" s="4"/>
      <c r="C355" s="4"/>
      <c r="D355" s="4"/>
      <c r="E355" s="3"/>
      <c r="F355" s="9" t="str">
        <f t="shared" si="66"/>
        <v/>
      </c>
      <c r="G355" s="8" t="str">
        <f t="shared" si="67"/>
        <v/>
      </c>
      <c r="H355" s="8" t="str">
        <f t="shared" si="68"/>
        <v/>
      </c>
      <c r="I355" s="13" t="str">
        <f t="shared" si="69"/>
        <v/>
      </c>
      <c r="J355" s="8" t="str">
        <f t="shared" si="70"/>
        <v>"": ""</v>
      </c>
      <c r="K355" s="14" t="str">
        <f t="shared" si="71"/>
        <v>,</v>
      </c>
      <c r="L355" s="8" t="str">
        <f t="shared" si="72"/>
        <v/>
      </c>
      <c r="M355" s="8" t="str">
        <f t="shared" si="73"/>
        <v/>
      </c>
      <c r="N355" s="8" t="str">
        <f t="shared" si="74"/>
        <v/>
      </c>
      <c r="O355" s="8" t="str">
        <f t="shared" si="75"/>
        <v>}</v>
      </c>
      <c r="P355" s="8" t="str">
        <f t="shared" si="76"/>
        <v/>
      </c>
    </row>
    <row r="356" spans="1:16" x14ac:dyDescent="0.55000000000000004">
      <c r="A356" s="4"/>
      <c r="B356" s="4"/>
      <c r="C356" s="4"/>
      <c r="D356" s="4"/>
      <c r="E356" s="3"/>
      <c r="F356" s="9" t="str">
        <f t="shared" si="66"/>
        <v/>
      </c>
      <c r="G356" s="8" t="str">
        <f t="shared" si="67"/>
        <v/>
      </c>
      <c r="H356" s="8" t="str">
        <f t="shared" si="68"/>
        <v/>
      </c>
      <c r="I356" s="13" t="str">
        <f t="shared" si="69"/>
        <v/>
      </c>
      <c r="J356" s="8" t="str">
        <f t="shared" si="70"/>
        <v>"": ""</v>
      </c>
      <c r="K356" s="14" t="str">
        <f t="shared" si="71"/>
        <v>,</v>
      </c>
      <c r="L356" s="8" t="str">
        <f t="shared" si="72"/>
        <v/>
      </c>
      <c r="M356" s="8" t="str">
        <f t="shared" si="73"/>
        <v/>
      </c>
      <c r="N356" s="8" t="str">
        <f t="shared" si="74"/>
        <v/>
      </c>
      <c r="O356" s="8" t="str">
        <f t="shared" si="75"/>
        <v>}</v>
      </c>
      <c r="P356" s="8" t="str">
        <f t="shared" si="76"/>
        <v/>
      </c>
    </row>
    <row r="357" spans="1:16" x14ac:dyDescent="0.55000000000000004">
      <c r="A357" s="4"/>
      <c r="B357" s="4"/>
      <c r="C357" s="4"/>
      <c r="D357" s="4"/>
      <c r="E357" s="3"/>
      <c r="F357" s="9" t="str">
        <f t="shared" si="66"/>
        <v/>
      </c>
      <c r="G357" s="8" t="str">
        <f t="shared" si="67"/>
        <v/>
      </c>
      <c r="H357" s="8" t="str">
        <f t="shared" si="68"/>
        <v/>
      </c>
      <c r="I357" s="13" t="str">
        <f t="shared" si="69"/>
        <v/>
      </c>
      <c r="J357" s="8" t="str">
        <f t="shared" si="70"/>
        <v>"": ""</v>
      </c>
      <c r="K357" s="14" t="str">
        <f t="shared" si="71"/>
        <v>,</v>
      </c>
      <c r="L357" s="8" t="str">
        <f t="shared" si="72"/>
        <v/>
      </c>
      <c r="M357" s="8" t="str">
        <f t="shared" si="73"/>
        <v/>
      </c>
      <c r="N357" s="8" t="str">
        <f t="shared" si="74"/>
        <v/>
      </c>
      <c r="O357" s="8" t="str">
        <f t="shared" si="75"/>
        <v>}</v>
      </c>
      <c r="P357" s="8" t="str">
        <f t="shared" si="76"/>
        <v/>
      </c>
    </row>
    <row r="358" spans="1:16" x14ac:dyDescent="0.55000000000000004">
      <c r="A358" s="4"/>
      <c r="B358" s="4"/>
      <c r="C358" s="4"/>
      <c r="D358" s="4"/>
      <c r="E358" s="3"/>
      <c r="F358" s="9" t="str">
        <f t="shared" si="66"/>
        <v/>
      </c>
      <c r="G358" s="8" t="str">
        <f t="shared" si="67"/>
        <v/>
      </c>
      <c r="H358" s="8" t="str">
        <f t="shared" si="68"/>
        <v/>
      </c>
      <c r="I358" s="13" t="str">
        <f t="shared" si="69"/>
        <v/>
      </c>
      <c r="J358" s="8" t="str">
        <f t="shared" si="70"/>
        <v>"": ""</v>
      </c>
      <c r="K358" s="14" t="str">
        <f t="shared" si="71"/>
        <v>,</v>
      </c>
      <c r="L358" s="8" t="str">
        <f t="shared" si="72"/>
        <v/>
      </c>
      <c r="M358" s="8" t="str">
        <f t="shared" si="73"/>
        <v/>
      </c>
      <c r="N358" s="8" t="str">
        <f t="shared" si="74"/>
        <v/>
      </c>
      <c r="O358" s="8" t="str">
        <f t="shared" si="75"/>
        <v>}</v>
      </c>
      <c r="P358" s="8" t="str">
        <f t="shared" si="76"/>
        <v/>
      </c>
    </row>
    <row r="359" spans="1:16" x14ac:dyDescent="0.55000000000000004">
      <c r="A359" s="4"/>
      <c r="B359" s="4"/>
      <c r="C359" s="4"/>
      <c r="D359" s="4"/>
      <c r="E359" s="3"/>
      <c r="F359" s="9" t="str">
        <f t="shared" si="66"/>
        <v/>
      </c>
      <c r="G359" s="8" t="str">
        <f t="shared" si="67"/>
        <v/>
      </c>
      <c r="H359" s="8" t="str">
        <f t="shared" si="68"/>
        <v/>
      </c>
      <c r="I359" s="13" t="str">
        <f t="shared" si="69"/>
        <v/>
      </c>
      <c r="J359" s="8" t="str">
        <f t="shared" si="70"/>
        <v>"": ""</v>
      </c>
      <c r="K359" s="14" t="str">
        <f t="shared" si="71"/>
        <v>,</v>
      </c>
      <c r="L359" s="8" t="str">
        <f t="shared" si="72"/>
        <v/>
      </c>
      <c r="M359" s="8" t="str">
        <f t="shared" si="73"/>
        <v/>
      </c>
      <c r="N359" s="8" t="str">
        <f t="shared" si="74"/>
        <v/>
      </c>
      <c r="O359" s="8" t="str">
        <f t="shared" si="75"/>
        <v>}</v>
      </c>
      <c r="P359" s="8" t="str">
        <f t="shared" si="76"/>
        <v/>
      </c>
    </row>
    <row r="360" spans="1:16" x14ac:dyDescent="0.55000000000000004">
      <c r="A360" s="4"/>
      <c r="B360" s="4"/>
      <c r="C360" s="4"/>
      <c r="D360" s="4"/>
      <c r="E360" s="3"/>
      <c r="F360" s="9" t="str">
        <f t="shared" si="66"/>
        <v/>
      </c>
      <c r="G360" s="8" t="str">
        <f t="shared" si="67"/>
        <v/>
      </c>
      <c r="H360" s="8" t="str">
        <f t="shared" si="68"/>
        <v/>
      </c>
      <c r="I360" s="13" t="str">
        <f t="shared" si="69"/>
        <v/>
      </c>
      <c r="J360" s="8" t="str">
        <f t="shared" si="70"/>
        <v>"": ""</v>
      </c>
      <c r="K360" s="14" t="str">
        <f t="shared" si="71"/>
        <v>,</v>
      </c>
      <c r="L360" s="8" t="str">
        <f t="shared" si="72"/>
        <v/>
      </c>
      <c r="M360" s="8" t="str">
        <f t="shared" si="73"/>
        <v/>
      </c>
      <c r="N360" s="8" t="str">
        <f t="shared" si="74"/>
        <v/>
      </c>
      <c r="O360" s="8" t="str">
        <f t="shared" si="75"/>
        <v>}</v>
      </c>
      <c r="P360" s="8" t="str">
        <f t="shared" si="76"/>
        <v/>
      </c>
    </row>
    <row r="361" spans="1:16" x14ac:dyDescent="0.55000000000000004">
      <c r="A361" s="4"/>
      <c r="B361" s="4"/>
      <c r="C361" s="4"/>
      <c r="D361" s="4"/>
      <c r="E361" s="3"/>
      <c r="F361" s="9" t="str">
        <f t="shared" si="66"/>
        <v/>
      </c>
      <c r="G361" s="8" t="str">
        <f t="shared" si="67"/>
        <v/>
      </c>
      <c r="H361" s="8" t="str">
        <f t="shared" si="68"/>
        <v/>
      </c>
      <c r="I361" s="13" t="str">
        <f t="shared" si="69"/>
        <v/>
      </c>
      <c r="J361" s="8" t="str">
        <f t="shared" si="70"/>
        <v>"": ""</v>
      </c>
      <c r="K361" s="14" t="str">
        <f t="shared" si="71"/>
        <v>,</v>
      </c>
      <c r="L361" s="8" t="str">
        <f t="shared" si="72"/>
        <v/>
      </c>
      <c r="M361" s="8" t="str">
        <f t="shared" si="73"/>
        <v/>
      </c>
      <c r="N361" s="8" t="str">
        <f t="shared" si="74"/>
        <v/>
      </c>
      <c r="O361" s="8" t="str">
        <f t="shared" si="75"/>
        <v>}</v>
      </c>
      <c r="P361" s="8" t="str">
        <f t="shared" si="76"/>
        <v/>
      </c>
    </row>
    <row r="362" spans="1:16" x14ac:dyDescent="0.55000000000000004">
      <c r="A362" s="4"/>
      <c r="B362" s="4"/>
      <c r="C362" s="4"/>
      <c r="D362" s="4"/>
      <c r="E362" s="3"/>
      <c r="F362" s="9" t="str">
        <f t="shared" si="66"/>
        <v/>
      </c>
      <c r="G362" s="8" t="str">
        <f t="shared" si="67"/>
        <v/>
      </c>
      <c r="H362" s="8" t="str">
        <f t="shared" si="68"/>
        <v/>
      </c>
      <c r="I362" s="13" t="str">
        <f t="shared" si="69"/>
        <v/>
      </c>
      <c r="J362" s="8" t="str">
        <f t="shared" si="70"/>
        <v>"": ""</v>
      </c>
      <c r="K362" s="14" t="str">
        <f t="shared" si="71"/>
        <v>,</v>
      </c>
      <c r="L362" s="8" t="str">
        <f t="shared" si="72"/>
        <v/>
      </c>
      <c r="M362" s="8" t="str">
        <f t="shared" si="73"/>
        <v/>
      </c>
      <c r="N362" s="8" t="str">
        <f t="shared" si="74"/>
        <v/>
      </c>
      <c r="O362" s="8" t="str">
        <f t="shared" si="75"/>
        <v>}</v>
      </c>
      <c r="P362" s="8" t="str">
        <f t="shared" si="76"/>
        <v/>
      </c>
    </row>
    <row r="363" spans="1:16" x14ac:dyDescent="0.55000000000000004">
      <c r="A363" s="4"/>
      <c r="B363" s="4"/>
      <c r="C363" s="4"/>
      <c r="D363" s="4"/>
      <c r="E363" s="3"/>
      <c r="F363" s="9" t="str">
        <f t="shared" si="66"/>
        <v/>
      </c>
      <c r="G363" s="8" t="str">
        <f t="shared" si="67"/>
        <v/>
      </c>
      <c r="H363" s="8" t="str">
        <f t="shared" si="68"/>
        <v/>
      </c>
      <c r="I363" s="13" t="str">
        <f t="shared" si="69"/>
        <v/>
      </c>
      <c r="J363" s="8" t="str">
        <f t="shared" si="70"/>
        <v>"": ""</v>
      </c>
      <c r="K363" s="14" t="str">
        <f t="shared" si="71"/>
        <v>,</v>
      </c>
      <c r="L363" s="8" t="str">
        <f t="shared" si="72"/>
        <v/>
      </c>
      <c r="M363" s="8" t="str">
        <f t="shared" si="73"/>
        <v/>
      </c>
      <c r="N363" s="8" t="str">
        <f t="shared" si="74"/>
        <v/>
      </c>
      <c r="O363" s="8" t="str">
        <f t="shared" si="75"/>
        <v>}</v>
      </c>
      <c r="P363" s="8" t="str">
        <f t="shared" si="76"/>
        <v/>
      </c>
    </row>
    <row r="364" spans="1:16" x14ac:dyDescent="0.55000000000000004">
      <c r="A364" s="4"/>
      <c r="B364" s="4"/>
      <c r="C364" s="4"/>
      <c r="D364" s="4"/>
      <c r="E364" s="3"/>
      <c r="F364" s="9" t="str">
        <f t="shared" si="66"/>
        <v/>
      </c>
      <c r="G364" s="8" t="str">
        <f t="shared" si="67"/>
        <v/>
      </c>
      <c r="H364" s="8" t="str">
        <f t="shared" si="68"/>
        <v/>
      </c>
      <c r="I364" s="13" t="str">
        <f t="shared" si="69"/>
        <v/>
      </c>
      <c r="J364" s="8" t="str">
        <f t="shared" si="70"/>
        <v>"": ""</v>
      </c>
      <c r="K364" s="14" t="str">
        <f t="shared" si="71"/>
        <v>,</v>
      </c>
      <c r="L364" s="8" t="str">
        <f t="shared" si="72"/>
        <v/>
      </c>
      <c r="M364" s="8" t="str">
        <f t="shared" si="73"/>
        <v/>
      </c>
      <c r="N364" s="8" t="str">
        <f t="shared" si="74"/>
        <v/>
      </c>
      <c r="O364" s="8" t="str">
        <f t="shared" si="75"/>
        <v>}</v>
      </c>
      <c r="P364" s="8" t="str">
        <f t="shared" si="76"/>
        <v/>
      </c>
    </row>
    <row r="365" spans="1:16" x14ac:dyDescent="0.55000000000000004">
      <c r="A365" s="4"/>
      <c r="B365" s="4"/>
      <c r="C365" s="4"/>
      <c r="D365" s="4"/>
      <c r="E365" s="3"/>
      <c r="F365" s="9" t="str">
        <f t="shared" si="66"/>
        <v/>
      </c>
      <c r="G365" s="8" t="str">
        <f t="shared" si="67"/>
        <v/>
      </c>
      <c r="H365" s="8" t="str">
        <f t="shared" si="68"/>
        <v/>
      </c>
      <c r="I365" s="13" t="str">
        <f t="shared" si="69"/>
        <v/>
      </c>
      <c r="J365" s="8" t="str">
        <f t="shared" si="70"/>
        <v>"": ""</v>
      </c>
      <c r="K365" s="14" t="str">
        <f t="shared" si="71"/>
        <v>,</v>
      </c>
      <c r="L365" s="8" t="str">
        <f t="shared" si="72"/>
        <v/>
      </c>
      <c r="M365" s="8" t="str">
        <f t="shared" si="73"/>
        <v/>
      </c>
      <c r="N365" s="8" t="str">
        <f t="shared" si="74"/>
        <v/>
      </c>
      <c r="O365" s="8" t="str">
        <f t="shared" si="75"/>
        <v>}</v>
      </c>
      <c r="P365" s="8" t="str">
        <f t="shared" si="76"/>
        <v/>
      </c>
    </row>
    <row r="366" spans="1:16" x14ac:dyDescent="0.55000000000000004">
      <c r="A366" s="4"/>
      <c r="B366" s="4"/>
      <c r="C366" s="4"/>
      <c r="D366" s="4"/>
      <c r="E366" s="3"/>
      <c r="F366" s="9" t="str">
        <f t="shared" si="66"/>
        <v/>
      </c>
      <c r="G366" s="8" t="str">
        <f t="shared" si="67"/>
        <v/>
      </c>
      <c r="H366" s="8" t="str">
        <f t="shared" si="68"/>
        <v/>
      </c>
      <c r="I366" s="13" t="str">
        <f t="shared" si="69"/>
        <v/>
      </c>
      <c r="J366" s="8" t="str">
        <f t="shared" si="70"/>
        <v>"": ""</v>
      </c>
      <c r="K366" s="14" t="str">
        <f t="shared" si="71"/>
        <v>,</v>
      </c>
      <c r="L366" s="8" t="str">
        <f t="shared" si="72"/>
        <v/>
      </c>
      <c r="M366" s="8" t="str">
        <f t="shared" si="73"/>
        <v/>
      </c>
      <c r="N366" s="8" t="str">
        <f t="shared" si="74"/>
        <v/>
      </c>
      <c r="O366" s="8" t="str">
        <f t="shared" si="75"/>
        <v>}</v>
      </c>
      <c r="P366" s="8" t="str">
        <f t="shared" si="76"/>
        <v/>
      </c>
    </row>
    <row r="367" spans="1:16" x14ac:dyDescent="0.55000000000000004">
      <c r="A367" s="4"/>
      <c r="B367" s="4"/>
      <c r="C367" s="4"/>
      <c r="D367" s="4"/>
      <c r="E367" s="3"/>
      <c r="F367" s="9" t="str">
        <f t="shared" si="66"/>
        <v/>
      </c>
      <c r="G367" s="8" t="str">
        <f t="shared" si="67"/>
        <v/>
      </c>
      <c r="H367" s="8" t="str">
        <f t="shared" si="68"/>
        <v/>
      </c>
      <c r="I367" s="13" t="str">
        <f t="shared" si="69"/>
        <v/>
      </c>
      <c r="J367" s="8" t="str">
        <f t="shared" si="70"/>
        <v>"": ""</v>
      </c>
      <c r="K367" s="14" t="str">
        <f t="shared" si="71"/>
        <v>,</v>
      </c>
      <c r="L367" s="8" t="str">
        <f t="shared" si="72"/>
        <v/>
      </c>
      <c r="M367" s="8" t="str">
        <f t="shared" si="73"/>
        <v/>
      </c>
      <c r="N367" s="8" t="str">
        <f t="shared" si="74"/>
        <v/>
      </c>
      <c r="O367" s="8" t="str">
        <f t="shared" si="75"/>
        <v>}</v>
      </c>
      <c r="P367" s="8" t="str">
        <f t="shared" si="76"/>
        <v/>
      </c>
    </row>
    <row r="368" spans="1:16" x14ac:dyDescent="0.55000000000000004">
      <c r="A368" s="4"/>
      <c r="B368" s="4"/>
      <c r="C368" s="4"/>
      <c r="D368" s="4"/>
      <c r="E368" s="3"/>
      <c r="F368" s="9" t="str">
        <f t="shared" si="66"/>
        <v/>
      </c>
      <c r="G368" s="8" t="str">
        <f t="shared" si="67"/>
        <v/>
      </c>
      <c r="H368" s="8" t="str">
        <f t="shared" si="68"/>
        <v/>
      </c>
      <c r="I368" s="13" t="str">
        <f t="shared" si="69"/>
        <v/>
      </c>
      <c r="J368" s="8" t="str">
        <f t="shared" si="70"/>
        <v>"": ""</v>
      </c>
      <c r="K368" s="14" t="str">
        <f t="shared" si="71"/>
        <v>,</v>
      </c>
      <c r="L368" s="8" t="str">
        <f t="shared" si="72"/>
        <v/>
      </c>
      <c r="M368" s="8" t="str">
        <f t="shared" si="73"/>
        <v/>
      </c>
      <c r="N368" s="8" t="str">
        <f t="shared" si="74"/>
        <v/>
      </c>
      <c r="O368" s="8" t="str">
        <f t="shared" si="75"/>
        <v>}</v>
      </c>
      <c r="P368" s="8" t="str">
        <f t="shared" si="76"/>
        <v/>
      </c>
    </row>
    <row r="369" spans="1:16" x14ac:dyDescent="0.55000000000000004">
      <c r="A369" s="4"/>
      <c r="B369" s="4"/>
      <c r="C369" s="4"/>
      <c r="D369" s="4"/>
      <c r="E369" s="3"/>
      <c r="F369" s="9" t="str">
        <f t="shared" si="66"/>
        <v/>
      </c>
      <c r="G369" s="8" t="str">
        <f t="shared" si="67"/>
        <v/>
      </c>
      <c r="H369" s="8" t="str">
        <f t="shared" si="68"/>
        <v/>
      </c>
      <c r="I369" s="13" t="str">
        <f t="shared" si="69"/>
        <v/>
      </c>
      <c r="J369" s="8" t="str">
        <f t="shared" si="70"/>
        <v>"": ""</v>
      </c>
      <c r="K369" s="14" t="str">
        <f t="shared" si="71"/>
        <v>,</v>
      </c>
      <c r="L369" s="8" t="str">
        <f t="shared" si="72"/>
        <v/>
      </c>
      <c r="M369" s="8" t="str">
        <f t="shared" si="73"/>
        <v/>
      </c>
      <c r="N369" s="8" t="str">
        <f t="shared" si="74"/>
        <v/>
      </c>
      <c r="O369" s="8" t="str">
        <f t="shared" si="75"/>
        <v>}</v>
      </c>
      <c r="P369" s="8" t="str">
        <f t="shared" si="76"/>
        <v/>
      </c>
    </row>
    <row r="370" spans="1:16" x14ac:dyDescent="0.55000000000000004">
      <c r="A370" s="4"/>
      <c r="B370" s="4"/>
      <c r="C370" s="4"/>
      <c r="D370" s="4"/>
      <c r="E370" s="3"/>
      <c r="F370" s="9" t="str">
        <f t="shared" si="66"/>
        <v/>
      </c>
      <c r="G370" s="8" t="str">
        <f t="shared" si="67"/>
        <v/>
      </c>
      <c r="H370" s="8" t="str">
        <f t="shared" si="68"/>
        <v/>
      </c>
      <c r="I370" s="13" t="str">
        <f t="shared" si="69"/>
        <v/>
      </c>
      <c r="J370" s="8" t="str">
        <f t="shared" si="70"/>
        <v>"": ""</v>
      </c>
      <c r="K370" s="14" t="str">
        <f t="shared" si="71"/>
        <v>,</v>
      </c>
      <c r="L370" s="8" t="str">
        <f t="shared" si="72"/>
        <v/>
      </c>
      <c r="M370" s="8" t="str">
        <f t="shared" si="73"/>
        <v/>
      </c>
      <c r="N370" s="8" t="str">
        <f t="shared" si="74"/>
        <v/>
      </c>
      <c r="O370" s="8" t="str">
        <f t="shared" si="75"/>
        <v>}</v>
      </c>
      <c r="P370" s="8" t="str">
        <f t="shared" si="76"/>
        <v/>
      </c>
    </row>
    <row r="371" spans="1:16" x14ac:dyDescent="0.55000000000000004">
      <c r="A371" s="4"/>
      <c r="B371" s="4"/>
      <c r="C371" s="4"/>
      <c r="D371" s="4"/>
      <c r="E371" s="3"/>
      <c r="F371" s="9" t="str">
        <f t="shared" si="66"/>
        <v/>
      </c>
      <c r="G371" s="8" t="str">
        <f t="shared" si="67"/>
        <v/>
      </c>
      <c r="H371" s="8" t="str">
        <f t="shared" si="68"/>
        <v/>
      </c>
      <c r="I371" s="13" t="str">
        <f t="shared" si="69"/>
        <v/>
      </c>
      <c r="J371" s="8" t="str">
        <f t="shared" si="70"/>
        <v>"": ""</v>
      </c>
      <c r="K371" s="14" t="str">
        <f t="shared" si="71"/>
        <v>,</v>
      </c>
      <c r="L371" s="8" t="str">
        <f t="shared" si="72"/>
        <v/>
      </c>
      <c r="M371" s="8" t="str">
        <f t="shared" si="73"/>
        <v/>
      </c>
      <c r="N371" s="8" t="str">
        <f t="shared" si="74"/>
        <v/>
      </c>
      <c r="O371" s="8" t="str">
        <f t="shared" si="75"/>
        <v>}</v>
      </c>
      <c r="P371" s="8" t="str">
        <f t="shared" si="76"/>
        <v/>
      </c>
    </row>
    <row r="372" spans="1:16" x14ac:dyDescent="0.55000000000000004">
      <c r="A372" s="4"/>
      <c r="B372" s="4"/>
      <c r="C372" s="4"/>
      <c r="D372" s="4"/>
      <c r="E372" s="3"/>
      <c r="F372" s="9" t="str">
        <f t="shared" si="66"/>
        <v/>
      </c>
      <c r="G372" s="8" t="str">
        <f t="shared" si="67"/>
        <v/>
      </c>
      <c r="H372" s="8" t="str">
        <f t="shared" si="68"/>
        <v/>
      </c>
      <c r="I372" s="13" t="str">
        <f t="shared" si="69"/>
        <v/>
      </c>
      <c r="J372" s="8" t="str">
        <f t="shared" si="70"/>
        <v>"": ""</v>
      </c>
      <c r="K372" s="14" t="str">
        <f t="shared" si="71"/>
        <v>,</v>
      </c>
      <c r="L372" s="8" t="str">
        <f t="shared" si="72"/>
        <v/>
      </c>
      <c r="M372" s="8" t="str">
        <f t="shared" si="73"/>
        <v/>
      </c>
      <c r="N372" s="8" t="str">
        <f t="shared" si="74"/>
        <v/>
      </c>
      <c r="O372" s="8" t="str">
        <f t="shared" si="75"/>
        <v>}</v>
      </c>
      <c r="P372" s="8" t="str">
        <f t="shared" si="76"/>
        <v/>
      </c>
    </row>
    <row r="373" spans="1:16" x14ac:dyDescent="0.55000000000000004">
      <c r="A373" s="4"/>
      <c r="B373" s="4"/>
      <c r="C373" s="4"/>
      <c r="D373" s="4"/>
      <c r="E373" s="3"/>
      <c r="F373" s="9" t="str">
        <f t="shared" si="66"/>
        <v/>
      </c>
      <c r="G373" s="8" t="str">
        <f t="shared" si="67"/>
        <v/>
      </c>
      <c r="H373" s="8" t="str">
        <f t="shared" si="68"/>
        <v/>
      </c>
      <c r="I373" s="13" t="str">
        <f t="shared" si="69"/>
        <v/>
      </c>
      <c r="J373" s="8" t="str">
        <f t="shared" si="70"/>
        <v>"": ""</v>
      </c>
      <c r="K373" s="14" t="str">
        <f t="shared" si="71"/>
        <v>,</v>
      </c>
      <c r="L373" s="8" t="str">
        <f t="shared" si="72"/>
        <v/>
      </c>
      <c r="M373" s="8" t="str">
        <f t="shared" si="73"/>
        <v/>
      </c>
      <c r="N373" s="8" t="str">
        <f t="shared" si="74"/>
        <v/>
      </c>
      <c r="O373" s="8" t="str">
        <f t="shared" si="75"/>
        <v>}</v>
      </c>
      <c r="P373" s="8" t="str">
        <f t="shared" si="76"/>
        <v/>
      </c>
    </row>
    <row r="374" spans="1:16" x14ac:dyDescent="0.55000000000000004">
      <c r="A374" s="4"/>
      <c r="B374" s="4"/>
      <c r="C374" s="4"/>
      <c r="D374" s="4"/>
      <c r="E374" s="3"/>
      <c r="F374" s="9" t="str">
        <f t="shared" si="66"/>
        <v/>
      </c>
      <c r="G374" s="8" t="str">
        <f t="shared" si="67"/>
        <v/>
      </c>
      <c r="H374" s="8" t="str">
        <f t="shared" si="68"/>
        <v/>
      </c>
      <c r="I374" s="13" t="str">
        <f t="shared" si="69"/>
        <v/>
      </c>
      <c r="J374" s="8" t="str">
        <f t="shared" si="70"/>
        <v>"": ""</v>
      </c>
      <c r="K374" s="14" t="str">
        <f t="shared" si="71"/>
        <v>,</v>
      </c>
      <c r="L374" s="8" t="str">
        <f t="shared" si="72"/>
        <v/>
      </c>
      <c r="M374" s="8" t="str">
        <f t="shared" si="73"/>
        <v/>
      </c>
      <c r="N374" s="8" t="str">
        <f t="shared" si="74"/>
        <v/>
      </c>
      <c r="O374" s="8" t="str">
        <f t="shared" si="75"/>
        <v>}</v>
      </c>
      <c r="P374" s="8" t="str">
        <f t="shared" si="76"/>
        <v/>
      </c>
    </row>
    <row r="375" spans="1:16" x14ac:dyDescent="0.55000000000000004">
      <c r="A375" s="4"/>
      <c r="B375" s="4"/>
      <c r="C375" s="4"/>
      <c r="D375" s="4"/>
      <c r="E375" s="3"/>
      <c r="F375" s="9" t="str">
        <f t="shared" si="66"/>
        <v/>
      </c>
      <c r="G375" s="8" t="str">
        <f t="shared" si="67"/>
        <v/>
      </c>
      <c r="H375" s="8" t="str">
        <f t="shared" si="68"/>
        <v/>
      </c>
      <c r="I375" s="13" t="str">
        <f t="shared" si="69"/>
        <v/>
      </c>
      <c r="J375" s="8" t="str">
        <f t="shared" si="70"/>
        <v>"": ""</v>
      </c>
      <c r="K375" s="14" t="str">
        <f t="shared" si="71"/>
        <v>,</v>
      </c>
      <c r="L375" s="8" t="str">
        <f t="shared" si="72"/>
        <v/>
      </c>
      <c r="M375" s="8" t="str">
        <f t="shared" si="73"/>
        <v/>
      </c>
      <c r="N375" s="8" t="str">
        <f t="shared" si="74"/>
        <v/>
      </c>
      <c r="O375" s="8" t="str">
        <f t="shared" si="75"/>
        <v>}</v>
      </c>
      <c r="P375" s="8" t="str">
        <f t="shared" si="76"/>
        <v/>
      </c>
    </row>
    <row r="376" spans="1:16" x14ac:dyDescent="0.55000000000000004">
      <c r="A376" s="4"/>
      <c r="B376" s="4"/>
      <c r="C376" s="4"/>
      <c r="D376" s="4"/>
      <c r="E376" s="3"/>
      <c r="F376" s="9" t="str">
        <f t="shared" si="66"/>
        <v/>
      </c>
      <c r="G376" s="8" t="str">
        <f t="shared" si="67"/>
        <v/>
      </c>
      <c r="H376" s="8" t="str">
        <f t="shared" si="68"/>
        <v/>
      </c>
      <c r="I376" s="13" t="str">
        <f t="shared" si="69"/>
        <v/>
      </c>
      <c r="J376" s="8" t="str">
        <f t="shared" si="70"/>
        <v>"": ""</v>
      </c>
      <c r="K376" s="14" t="str">
        <f t="shared" si="71"/>
        <v>,</v>
      </c>
      <c r="L376" s="8" t="str">
        <f t="shared" si="72"/>
        <v/>
      </c>
      <c r="M376" s="8" t="str">
        <f t="shared" si="73"/>
        <v/>
      </c>
      <c r="N376" s="8" t="str">
        <f t="shared" si="74"/>
        <v/>
      </c>
      <c r="O376" s="8" t="str">
        <f t="shared" si="75"/>
        <v>}</v>
      </c>
      <c r="P376" s="8" t="str">
        <f t="shared" si="76"/>
        <v/>
      </c>
    </row>
    <row r="377" spans="1:16" x14ac:dyDescent="0.55000000000000004">
      <c r="A377" s="4"/>
      <c r="B377" s="4"/>
      <c r="C377" s="4"/>
      <c r="D377" s="4"/>
      <c r="E377" s="3"/>
      <c r="F377" s="9" t="str">
        <f t="shared" si="66"/>
        <v/>
      </c>
      <c r="G377" s="8" t="str">
        <f t="shared" si="67"/>
        <v/>
      </c>
      <c r="H377" s="8" t="str">
        <f t="shared" si="68"/>
        <v/>
      </c>
      <c r="I377" s="13" t="str">
        <f t="shared" si="69"/>
        <v/>
      </c>
      <c r="J377" s="8" t="str">
        <f t="shared" si="70"/>
        <v>"": ""</v>
      </c>
      <c r="K377" s="14" t="str">
        <f t="shared" si="71"/>
        <v>,</v>
      </c>
      <c r="L377" s="8" t="str">
        <f t="shared" si="72"/>
        <v/>
      </c>
      <c r="M377" s="8" t="str">
        <f t="shared" si="73"/>
        <v/>
      </c>
      <c r="N377" s="8" t="str">
        <f t="shared" si="74"/>
        <v/>
      </c>
      <c r="O377" s="8" t="str">
        <f t="shared" si="75"/>
        <v>}</v>
      </c>
      <c r="P377" s="8" t="str">
        <f t="shared" si="76"/>
        <v/>
      </c>
    </row>
    <row r="378" spans="1:16" x14ac:dyDescent="0.55000000000000004">
      <c r="A378" s="4"/>
      <c r="B378" s="4"/>
      <c r="C378" s="4"/>
      <c r="D378" s="4"/>
      <c r="E378" s="3"/>
      <c r="F378" s="9" t="str">
        <f t="shared" si="66"/>
        <v/>
      </c>
      <c r="G378" s="8" t="str">
        <f t="shared" si="67"/>
        <v/>
      </c>
      <c r="H378" s="8" t="str">
        <f t="shared" si="68"/>
        <v/>
      </c>
      <c r="I378" s="13" t="str">
        <f t="shared" si="69"/>
        <v/>
      </c>
      <c r="J378" s="8" t="str">
        <f t="shared" si="70"/>
        <v>"": ""</v>
      </c>
      <c r="K378" s="14" t="str">
        <f t="shared" si="71"/>
        <v>,</v>
      </c>
      <c r="L378" s="8" t="str">
        <f t="shared" si="72"/>
        <v/>
      </c>
      <c r="M378" s="8" t="str">
        <f t="shared" si="73"/>
        <v/>
      </c>
      <c r="N378" s="8" t="str">
        <f t="shared" si="74"/>
        <v/>
      </c>
      <c r="O378" s="8" t="str">
        <f t="shared" si="75"/>
        <v>}</v>
      </c>
      <c r="P378" s="8" t="str">
        <f t="shared" si="76"/>
        <v/>
      </c>
    </row>
    <row r="379" spans="1:16" x14ac:dyDescent="0.55000000000000004">
      <c r="A379" s="4"/>
      <c r="B379" s="4"/>
      <c r="C379" s="4"/>
      <c r="D379" s="4"/>
      <c r="E379" s="3"/>
      <c r="F379" s="9" t="str">
        <f t="shared" si="66"/>
        <v/>
      </c>
      <c r="G379" s="8" t="str">
        <f t="shared" si="67"/>
        <v/>
      </c>
      <c r="H379" s="8" t="str">
        <f t="shared" si="68"/>
        <v/>
      </c>
      <c r="I379" s="13" t="str">
        <f t="shared" si="69"/>
        <v/>
      </c>
      <c r="J379" s="8" t="str">
        <f t="shared" si="70"/>
        <v>"": ""</v>
      </c>
      <c r="K379" s="14" t="str">
        <f t="shared" si="71"/>
        <v>,</v>
      </c>
      <c r="L379" s="8" t="str">
        <f t="shared" si="72"/>
        <v/>
      </c>
      <c r="M379" s="8" t="str">
        <f t="shared" si="73"/>
        <v/>
      </c>
      <c r="N379" s="8" t="str">
        <f t="shared" si="74"/>
        <v/>
      </c>
      <c r="O379" s="8" t="str">
        <f t="shared" si="75"/>
        <v>}</v>
      </c>
      <c r="P379" s="8" t="str">
        <f t="shared" si="76"/>
        <v/>
      </c>
    </row>
    <row r="380" spans="1:16" x14ac:dyDescent="0.55000000000000004">
      <c r="A380" s="4"/>
      <c r="B380" s="4"/>
      <c r="C380" s="4"/>
      <c r="D380" s="4"/>
      <c r="E380" s="3"/>
      <c r="F380" s="9" t="str">
        <f t="shared" si="66"/>
        <v/>
      </c>
      <c r="G380" s="8" t="str">
        <f t="shared" si="67"/>
        <v/>
      </c>
      <c r="H380" s="8" t="str">
        <f t="shared" si="68"/>
        <v/>
      </c>
      <c r="I380" s="13" t="str">
        <f t="shared" si="69"/>
        <v/>
      </c>
      <c r="J380" s="8" t="str">
        <f t="shared" si="70"/>
        <v>"": ""</v>
      </c>
      <c r="K380" s="14" t="str">
        <f t="shared" si="71"/>
        <v>,</v>
      </c>
      <c r="L380" s="8" t="str">
        <f t="shared" si="72"/>
        <v/>
      </c>
      <c r="M380" s="8" t="str">
        <f t="shared" si="73"/>
        <v/>
      </c>
      <c r="N380" s="8" t="str">
        <f t="shared" si="74"/>
        <v/>
      </c>
      <c r="O380" s="8" t="str">
        <f t="shared" si="75"/>
        <v>}</v>
      </c>
      <c r="P380" s="8" t="str">
        <f t="shared" si="76"/>
        <v/>
      </c>
    </row>
    <row r="381" spans="1:16" x14ac:dyDescent="0.55000000000000004">
      <c r="A381" s="4"/>
      <c r="B381" s="4"/>
      <c r="C381" s="4"/>
      <c r="D381" s="4"/>
      <c r="E381" s="3"/>
      <c r="F381" s="9" t="str">
        <f t="shared" si="66"/>
        <v/>
      </c>
      <c r="G381" s="8" t="str">
        <f t="shared" si="67"/>
        <v/>
      </c>
      <c r="H381" s="8" t="str">
        <f t="shared" si="68"/>
        <v/>
      </c>
      <c r="I381" s="13" t="str">
        <f t="shared" si="69"/>
        <v/>
      </c>
      <c r="J381" s="8" t="str">
        <f t="shared" si="70"/>
        <v>"": ""</v>
      </c>
      <c r="K381" s="14" t="str">
        <f t="shared" si="71"/>
        <v>,</v>
      </c>
      <c r="L381" s="8" t="str">
        <f t="shared" si="72"/>
        <v/>
      </c>
      <c r="M381" s="8" t="str">
        <f t="shared" si="73"/>
        <v/>
      </c>
      <c r="N381" s="8" t="str">
        <f t="shared" si="74"/>
        <v/>
      </c>
      <c r="O381" s="8" t="str">
        <f t="shared" si="75"/>
        <v>}</v>
      </c>
      <c r="P381" s="8" t="str">
        <f t="shared" si="76"/>
        <v/>
      </c>
    </row>
    <row r="382" spans="1:16" x14ac:dyDescent="0.55000000000000004">
      <c r="A382" s="4"/>
      <c r="B382" s="4"/>
      <c r="C382" s="4"/>
      <c r="D382" s="4"/>
      <c r="E382" s="3"/>
      <c r="F382" s="9" t="str">
        <f t="shared" si="66"/>
        <v/>
      </c>
      <c r="G382" s="8" t="str">
        <f t="shared" si="67"/>
        <v/>
      </c>
      <c r="H382" s="8" t="str">
        <f t="shared" si="68"/>
        <v/>
      </c>
      <c r="I382" s="13" t="str">
        <f t="shared" si="69"/>
        <v/>
      </c>
      <c r="J382" s="8" t="str">
        <f t="shared" si="70"/>
        <v>"": ""</v>
      </c>
      <c r="K382" s="14" t="str">
        <f t="shared" si="71"/>
        <v>,</v>
      </c>
      <c r="L382" s="8" t="str">
        <f t="shared" si="72"/>
        <v/>
      </c>
      <c r="M382" s="8" t="str">
        <f t="shared" si="73"/>
        <v/>
      </c>
      <c r="N382" s="8" t="str">
        <f t="shared" si="74"/>
        <v/>
      </c>
      <c r="O382" s="8" t="str">
        <f t="shared" si="75"/>
        <v>}</v>
      </c>
      <c r="P382" s="8" t="str">
        <f t="shared" si="76"/>
        <v/>
      </c>
    </row>
    <row r="383" spans="1:16" x14ac:dyDescent="0.55000000000000004">
      <c r="A383" s="4"/>
      <c r="B383" s="4"/>
      <c r="C383" s="4"/>
      <c r="D383" s="4"/>
      <c r="E383" s="3"/>
      <c r="F383" s="9" t="str">
        <f t="shared" si="66"/>
        <v/>
      </c>
      <c r="G383" s="8" t="str">
        <f t="shared" si="67"/>
        <v/>
      </c>
      <c r="H383" s="8" t="str">
        <f t="shared" si="68"/>
        <v/>
      </c>
      <c r="I383" s="13" t="str">
        <f t="shared" si="69"/>
        <v/>
      </c>
      <c r="J383" s="8" t="str">
        <f t="shared" si="70"/>
        <v>"": ""</v>
      </c>
      <c r="K383" s="14" t="str">
        <f t="shared" si="71"/>
        <v>,</v>
      </c>
      <c r="L383" s="8" t="str">
        <f t="shared" si="72"/>
        <v/>
      </c>
      <c r="M383" s="8" t="str">
        <f t="shared" si="73"/>
        <v/>
      </c>
      <c r="N383" s="8" t="str">
        <f t="shared" si="74"/>
        <v/>
      </c>
      <c r="O383" s="8" t="str">
        <f t="shared" si="75"/>
        <v>}</v>
      </c>
      <c r="P383" s="8" t="str">
        <f t="shared" si="76"/>
        <v/>
      </c>
    </row>
    <row r="384" spans="1:16" x14ac:dyDescent="0.55000000000000004">
      <c r="A384" s="4"/>
      <c r="B384" s="4"/>
      <c r="C384" s="4"/>
      <c r="D384" s="4"/>
      <c r="E384" s="3"/>
      <c r="F384" s="9" t="str">
        <f t="shared" si="66"/>
        <v/>
      </c>
      <c r="G384" s="8" t="str">
        <f t="shared" si="67"/>
        <v/>
      </c>
      <c r="H384" s="8" t="str">
        <f t="shared" si="68"/>
        <v/>
      </c>
      <c r="I384" s="13" t="str">
        <f t="shared" si="69"/>
        <v/>
      </c>
      <c r="J384" s="8" t="str">
        <f t="shared" si="70"/>
        <v>"": ""</v>
      </c>
      <c r="K384" s="14" t="str">
        <f t="shared" si="71"/>
        <v>,</v>
      </c>
      <c r="L384" s="8" t="str">
        <f t="shared" si="72"/>
        <v/>
      </c>
      <c r="M384" s="8" t="str">
        <f t="shared" si="73"/>
        <v/>
      </c>
      <c r="N384" s="8" t="str">
        <f t="shared" si="74"/>
        <v/>
      </c>
      <c r="O384" s="8" t="str">
        <f t="shared" si="75"/>
        <v>}</v>
      </c>
      <c r="P384" s="8" t="str">
        <f t="shared" si="76"/>
        <v/>
      </c>
    </row>
    <row r="385" spans="1:16" x14ac:dyDescent="0.55000000000000004">
      <c r="A385" s="4"/>
      <c r="B385" s="4"/>
      <c r="C385" s="4"/>
      <c r="D385" s="4"/>
      <c r="E385" s="3"/>
      <c r="F385" s="9" t="str">
        <f t="shared" si="66"/>
        <v/>
      </c>
      <c r="G385" s="8" t="str">
        <f t="shared" si="67"/>
        <v/>
      </c>
      <c r="H385" s="8" t="str">
        <f t="shared" si="68"/>
        <v/>
      </c>
      <c r="I385" s="13" t="str">
        <f t="shared" si="69"/>
        <v/>
      </c>
      <c r="J385" s="8" t="str">
        <f t="shared" si="70"/>
        <v>"": ""</v>
      </c>
      <c r="K385" s="14" t="str">
        <f t="shared" si="71"/>
        <v>,</v>
      </c>
      <c r="L385" s="8" t="str">
        <f t="shared" si="72"/>
        <v/>
      </c>
      <c r="M385" s="8" t="str">
        <f t="shared" si="73"/>
        <v/>
      </c>
      <c r="N385" s="8" t="str">
        <f t="shared" si="74"/>
        <v/>
      </c>
      <c r="O385" s="8" t="str">
        <f t="shared" si="75"/>
        <v>}</v>
      </c>
      <c r="P385" s="8" t="str">
        <f t="shared" si="76"/>
        <v/>
      </c>
    </row>
    <row r="386" spans="1:16" x14ac:dyDescent="0.55000000000000004">
      <c r="A386" s="4"/>
      <c r="B386" s="4"/>
      <c r="C386" s="4"/>
      <c r="D386" s="4"/>
      <c r="E386" s="3"/>
      <c r="F386" s="9" t="str">
        <f t="shared" si="66"/>
        <v/>
      </c>
      <c r="G386" s="8" t="str">
        <f t="shared" si="67"/>
        <v/>
      </c>
      <c r="H386" s="8" t="str">
        <f t="shared" si="68"/>
        <v/>
      </c>
      <c r="I386" s="13" t="str">
        <f t="shared" si="69"/>
        <v/>
      </c>
      <c r="J386" s="8" t="str">
        <f t="shared" si="70"/>
        <v>"": ""</v>
      </c>
      <c r="K386" s="14" t="str">
        <f t="shared" si="71"/>
        <v>,</v>
      </c>
      <c r="L386" s="8" t="str">
        <f t="shared" si="72"/>
        <v/>
      </c>
      <c r="M386" s="8" t="str">
        <f t="shared" si="73"/>
        <v/>
      </c>
      <c r="N386" s="8" t="str">
        <f t="shared" si="74"/>
        <v/>
      </c>
      <c r="O386" s="8" t="str">
        <f t="shared" si="75"/>
        <v>}</v>
      </c>
      <c r="P386" s="8" t="str">
        <f t="shared" si="76"/>
        <v/>
      </c>
    </row>
    <row r="387" spans="1:16" x14ac:dyDescent="0.55000000000000004">
      <c r="A387" s="4"/>
      <c r="B387" s="4"/>
      <c r="C387" s="4"/>
      <c r="D387" s="4"/>
      <c r="E387" s="3"/>
      <c r="F387" s="9" t="str">
        <f t="shared" ref="F387:F400" si="77">IF(A386="section","{","")</f>
        <v/>
      </c>
      <c r="G387" s="8" t="str">
        <f t="shared" ref="G387:G400" si="78">IF(A387=A386,"",""""&amp;A387&amp;""": {")</f>
        <v/>
      </c>
      <c r="H387" s="8" t="str">
        <f t="shared" ref="H387:H400" si="79">IF(B387=B386,"",""""&amp;B387&amp;""": {")</f>
        <v/>
      </c>
      <c r="I387" s="13" t="str">
        <f t="shared" ref="I387:I400" si="80">IF(AND(B387=B386,C387=C386),"",""""&amp;C387&amp;""": {")</f>
        <v/>
      </c>
      <c r="J387" s="8" t="str">
        <f t="shared" ref="J387:J400" si="81">""""&amp;D387&amp;""": """&amp;SUBSTITUTE(E387,"""","'")&amp;""""</f>
        <v>"": ""</v>
      </c>
      <c r="K387" s="14" t="str">
        <f t="shared" ref="K387:K400" si="82">IF(AND(B388=B387,C388=C387),",","}")</f>
        <v>,</v>
      </c>
      <c r="L387" s="8" t="str">
        <f t="shared" ref="L387:L400" si="83">IF(NOT(B387=B388),"}",IF(C387=C388,"",","))</f>
        <v/>
      </c>
      <c r="M387" s="8" t="str">
        <f t="shared" ref="M387:M400" si="84">IF(B387=B388,"",IF(A387=A388,",",""))</f>
        <v/>
      </c>
      <c r="N387" s="8" t="str">
        <f t="shared" ref="N387:N400" si="85">IF(A388=A387,"",IF(A388="","}","},"))</f>
        <v/>
      </c>
      <c r="O387" s="8" t="str">
        <f t="shared" ref="O387:O400" si="86">IF(A388="","}","")</f>
        <v>}</v>
      </c>
      <c r="P387" s="8" t="str">
        <f t="shared" ref="P387:P400" si="87">IF(A387="","",F387&amp;G387&amp;H387&amp;I387&amp;J387&amp;K387&amp;L387&amp;M387&amp;N387&amp;O387)</f>
        <v/>
      </c>
    </row>
    <row r="388" spans="1:16" x14ac:dyDescent="0.55000000000000004">
      <c r="A388" s="4"/>
      <c r="B388" s="4"/>
      <c r="C388" s="4"/>
      <c r="D388" s="4"/>
      <c r="E388" s="3"/>
      <c r="F388" s="9" t="str">
        <f t="shared" si="77"/>
        <v/>
      </c>
      <c r="G388" s="8" t="str">
        <f t="shared" si="78"/>
        <v/>
      </c>
      <c r="H388" s="8" t="str">
        <f t="shared" si="79"/>
        <v/>
      </c>
      <c r="I388" s="13" t="str">
        <f t="shared" si="80"/>
        <v/>
      </c>
      <c r="J388" s="8" t="str">
        <f t="shared" si="81"/>
        <v>"": ""</v>
      </c>
      <c r="K388" s="14" t="str">
        <f t="shared" si="82"/>
        <v>,</v>
      </c>
      <c r="L388" s="8" t="str">
        <f t="shared" si="83"/>
        <v/>
      </c>
      <c r="M388" s="8" t="str">
        <f t="shared" si="84"/>
        <v/>
      </c>
      <c r="N388" s="8" t="str">
        <f t="shared" si="85"/>
        <v/>
      </c>
      <c r="O388" s="8" t="str">
        <f t="shared" si="86"/>
        <v>}</v>
      </c>
      <c r="P388" s="8" t="str">
        <f t="shared" si="87"/>
        <v/>
      </c>
    </row>
    <row r="389" spans="1:16" x14ac:dyDescent="0.55000000000000004">
      <c r="A389" s="4"/>
      <c r="B389" s="4"/>
      <c r="C389" s="4"/>
      <c r="D389" s="4"/>
      <c r="E389" s="3"/>
      <c r="F389" s="9" t="str">
        <f t="shared" si="77"/>
        <v/>
      </c>
      <c r="G389" s="8" t="str">
        <f t="shared" si="78"/>
        <v/>
      </c>
      <c r="H389" s="8" t="str">
        <f t="shared" si="79"/>
        <v/>
      </c>
      <c r="I389" s="13" t="str">
        <f t="shared" si="80"/>
        <v/>
      </c>
      <c r="J389" s="8" t="str">
        <f t="shared" si="81"/>
        <v>"": ""</v>
      </c>
      <c r="K389" s="14" t="str">
        <f t="shared" si="82"/>
        <v>,</v>
      </c>
      <c r="L389" s="8" t="str">
        <f t="shared" si="83"/>
        <v/>
      </c>
      <c r="M389" s="8" t="str">
        <f t="shared" si="84"/>
        <v/>
      </c>
      <c r="N389" s="8" t="str">
        <f t="shared" si="85"/>
        <v/>
      </c>
      <c r="O389" s="8" t="str">
        <f t="shared" si="86"/>
        <v>}</v>
      </c>
      <c r="P389" s="8" t="str">
        <f t="shared" si="87"/>
        <v/>
      </c>
    </row>
    <row r="390" spans="1:16" x14ac:dyDescent="0.55000000000000004">
      <c r="A390" s="4"/>
      <c r="B390" s="4"/>
      <c r="C390" s="4"/>
      <c r="D390" s="4"/>
      <c r="E390" s="3"/>
      <c r="F390" s="9" t="str">
        <f t="shared" si="77"/>
        <v/>
      </c>
      <c r="G390" s="8" t="str">
        <f t="shared" si="78"/>
        <v/>
      </c>
      <c r="H390" s="8" t="str">
        <f t="shared" si="79"/>
        <v/>
      </c>
      <c r="I390" s="13" t="str">
        <f t="shared" si="80"/>
        <v/>
      </c>
      <c r="J390" s="8" t="str">
        <f t="shared" si="81"/>
        <v>"": ""</v>
      </c>
      <c r="K390" s="14" t="str">
        <f t="shared" si="82"/>
        <v>,</v>
      </c>
      <c r="L390" s="8" t="str">
        <f t="shared" si="83"/>
        <v/>
      </c>
      <c r="M390" s="8" t="str">
        <f t="shared" si="84"/>
        <v/>
      </c>
      <c r="N390" s="8" t="str">
        <f t="shared" si="85"/>
        <v/>
      </c>
      <c r="O390" s="8" t="str">
        <f t="shared" si="86"/>
        <v>}</v>
      </c>
      <c r="P390" s="8" t="str">
        <f t="shared" si="87"/>
        <v/>
      </c>
    </row>
    <row r="391" spans="1:16" x14ac:dyDescent="0.55000000000000004">
      <c r="A391" s="4"/>
      <c r="B391" s="4"/>
      <c r="C391" s="4"/>
      <c r="D391" s="4"/>
      <c r="E391" s="3"/>
      <c r="F391" s="9" t="str">
        <f t="shared" si="77"/>
        <v/>
      </c>
      <c r="G391" s="8" t="str">
        <f t="shared" si="78"/>
        <v/>
      </c>
      <c r="H391" s="8" t="str">
        <f t="shared" si="79"/>
        <v/>
      </c>
      <c r="I391" s="13" t="str">
        <f t="shared" si="80"/>
        <v/>
      </c>
      <c r="J391" s="8" t="str">
        <f t="shared" si="81"/>
        <v>"": ""</v>
      </c>
      <c r="K391" s="14" t="str">
        <f t="shared" si="82"/>
        <v>,</v>
      </c>
      <c r="L391" s="8" t="str">
        <f t="shared" si="83"/>
        <v/>
      </c>
      <c r="M391" s="8" t="str">
        <f t="shared" si="84"/>
        <v/>
      </c>
      <c r="N391" s="8" t="str">
        <f t="shared" si="85"/>
        <v/>
      </c>
      <c r="O391" s="8" t="str">
        <f t="shared" si="86"/>
        <v>}</v>
      </c>
      <c r="P391" s="8" t="str">
        <f t="shared" si="87"/>
        <v/>
      </c>
    </row>
    <row r="392" spans="1:16" x14ac:dyDescent="0.55000000000000004">
      <c r="A392" s="4"/>
      <c r="B392" s="4"/>
      <c r="C392" s="4"/>
      <c r="D392" s="4"/>
      <c r="E392" s="3"/>
      <c r="F392" s="9" t="str">
        <f t="shared" si="77"/>
        <v/>
      </c>
      <c r="G392" s="8" t="str">
        <f t="shared" si="78"/>
        <v/>
      </c>
      <c r="H392" s="8" t="str">
        <f t="shared" si="79"/>
        <v/>
      </c>
      <c r="I392" s="13" t="str">
        <f t="shared" si="80"/>
        <v/>
      </c>
      <c r="J392" s="8" t="str">
        <f t="shared" si="81"/>
        <v>"": ""</v>
      </c>
      <c r="K392" s="14" t="str">
        <f t="shared" si="82"/>
        <v>,</v>
      </c>
      <c r="L392" s="8" t="str">
        <f t="shared" si="83"/>
        <v/>
      </c>
      <c r="M392" s="8" t="str">
        <f t="shared" si="84"/>
        <v/>
      </c>
      <c r="N392" s="8" t="str">
        <f t="shared" si="85"/>
        <v/>
      </c>
      <c r="O392" s="8" t="str">
        <f t="shared" si="86"/>
        <v>}</v>
      </c>
      <c r="P392" s="8" t="str">
        <f t="shared" si="87"/>
        <v/>
      </c>
    </row>
    <row r="393" spans="1:16" x14ac:dyDescent="0.55000000000000004">
      <c r="A393" s="4"/>
      <c r="B393" s="4"/>
      <c r="C393" s="4"/>
      <c r="D393" s="4"/>
      <c r="E393" s="3"/>
      <c r="F393" s="9" t="str">
        <f t="shared" si="77"/>
        <v/>
      </c>
      <c r="G393" s="8" t="str">
        <f t="shared" si="78"/>
        <v/>
      </c>
      <c r="H393" s="8" t="str">
        <f t="shared" si="79"/>
        <v/>
      </c>
      <c r="I393" s="13" t="str">
        <f t="shared" si="80"/>
        <v/>
      </c>
      <c r="J393" s="8" t="str">
        <f t="shared" si="81"/>
        <v>"": ""</v>
      </c>
      <c r="K393" s="14" t="str">
        <f t="shared" si="82"/>
        <v>,</v>
      </c>
      <c r="L393" s="8" t="str">
        <f t="shared" si="83"/>
        <v/>
      </c>
      <c r="M393" s="8" t="str">
        <f t="shared" si="84"/>
        <v/>
      </c>
      <c r="N393" s="8" t="str">
        <f t="shared" si="85"/>
        <v/>
      </c>
      <c r="O393" s="8" t="str">
        <f t="shared" si="86"/>
        <v>}</v>
      </c>
      <c r="P393" s="8" t="str">
        <f t="shared" si="87"/>
        <v/>
      </c>
    </row>
    <row r="394" spans="1:16" x14ac:dyDescent="0.55000000000000004">
      <c r="A394" s="4"/>
      <c r="B394" s="4"/>
      <c r="C394" s="4"/>
      <c r="D394" s="4"/>
      <c r="E394" s="3"/>
      <c r="F394" s="9" t="str">
        <f t="shared" si="77"/>
        <v/>
      </c>
      <c r="G394" s="8" t="str">
        <f t="shared" si="78"/>
        <v/>
      </c>
      <c r="H394" s="8" t="str">
        <f t="shared" si="79"/>
        <v/>
      </c>
      <c r="I394" s="13" t="str">
        <f t="shared" si="80"/>
        <v/>
      </c>
      <c r="J394" s="8" t="str">
        <f t="shared" si="81"/>
        <v>"": ""</v>
      </c>
      <c r="K394" s="14" t="str">
        <f t="shared" si="82"/>
        <v>,</v>
      </c>
      <c r="L394" s="8" t="str">
        <f t="shared" si="83"/>
        <v/>
      </c>
      <c r="M394" s="8" t="str">
        <f t="shared" si="84"/>
        <v/>
      </c>
      <c r="N394" s="8" t="str">
        <f t="shared" si="85"/>
        <v/>
      </c>
      <c r="O394" s="8" t="str">
        <f t="shared" si="86"/>
        <v>}</v>
      </c>
      <c r="P394" s="8" t="str">
        <f t="shared" si="87"/>
        <v/>
      </c>
    </row>
    <row r="395" spans="1:16" x14ac:dyDescent="0.55000000000000004">
      <c r="A395" s="4"/>
      <c r="B395" s="4"/>
      <c r="C395" s="4"/>
      <c r="D395" s="4"/>
      <c r="E395" s="3"/>
      <c r="F395" s="9" t="str">
        <f t="shared" si="77"/>
        <v/>
      </c>
      <c r="G395" s="8" t="str">
        <f t="shared" si="78"/>
        <v/>
      </c>
      <c r="H395" s="8" t="str">
        <f t="shared" si="79"/>
        <v/>
      </c>
      <c r="I395" s="13" t="str">
        <f t="shared" si="80"/>
        <v/>
      </c>
      <c r="J395" s="8" t="str">
        <f t="shared" si="81"/>
        <v>"": ""</v>
      </c>
      <c r="K395" s="14" t="str">
        <f t="shared" si="82"/>
        <v>,</v>
      </c>
      <c r="L395" s="8" t="str">
        <f t="shared" si="83"/>
        <v/>
      </c>
      <c r="M395" s="8" t="str">
        <f t="shared" si="84"/>
        <v/>
      </c>
      <c r="N395" s="8" t="str">
        <f t="shared" si="85"/>
        <v/>
      </c>
      <c r="O395" s="8" t="str">
        <f t="shared" si="86"/>
        <v>}</v>
      </c>
      <c r="P395" s="8" t="str">
        <f t="shared" si="87"/>
        <v/>
      </c>
    </row>
    <row r="396" spans="1:16" x14ac:dyDescent="0.55000000000000004">
      <c r="A396" s="4"/>
      <c r="B396" s="4"/>
      <c r="C396" s="4"/>
      <c r="D396" s="4"/>
      <c r="E396" s="3"/>
      <c r="F396" s="9" t="str">
        <f t="shared" si="77"/>
        <v/>
      </c>
      <c r="G396" s="8" t="str">
        <f t="shared" si="78"/>
        <v/>
      </c>
      <c r="H396" s="8" t="str">
        <f t="shared" si="79"/>
        <v/>
      </c>
      <c r="I396" s="13" t="str">
        <f t="shared" si="80"/>
        <v/>
      </c>
      <c r="J396" s="8" t="str">
        <f t="shared" si="81"/>
        <v>"": ""</v>
      </c>
      <c r="K396" s="14" t="str">
        <f t="shared" si="82"/>
        <v>,</v>
      </c>
      <c r="L396" s="8" t="str">
        <f t="shared" si="83"/>
        <v/>
      </c>
      <c r="M396" s="8" t="str">
        <f t="shared" si="84"/>
        <v/>
      </c>
      <c r="N396" s="8" t="str">
        <f t="shared" si="85"/>
        <v/>
      </c>
      <c r="O396" s="8" t="str">
        <f t="shared" si="86"/>
        <v>}</v>
      </c>
      <c r="P396" s="8" t="str">
        <f t="shared" si="87"/>
        <v/>
      </c>
    </row>
    <row r="397" spans="1:16" x14ac:dyDescent="0.55000000000000004">
      <c r="A397" s="4"/>
      <c r="B397" s="4"/>
      <c r="C397" s="4"/>
      <c r="D397" s="4"/>
      <c r="E397" s="3"/>
      <c r="F397" s="9" t="str">
        <f t="shared" si="77"/>
        <v/>
      </c>
      <c r="G397" s="8" t="str">
        <f t="shared" si="78"/>
        <v/>
      </c>
      <c r="H397" s="8" t="str">
        <f t="shared" si="79"/>
        <v/>
      </c>
      <c r="I397" s="13" t="str">
        <f t="shared" si="80"/>
        <v/>
      </c>
      <c r="J397" s="8" t="str">
        <f t="shared" si="81"/>
        <v>"": ""</v>
      </c>
      <c r="K397" s="14" t="str">
        <f t="shared" si="82"/>
        <v>,</v>
      </c>
      <c r="L397" s="8" t="str">
        <f t="shared" si="83"/>
        <v/>
      </c>
      <c r="M397" s="8" t="str">
        <f t="shared" si="84"/>
        <v/>
      </c>
      <c r="N397" s="8" t="str">
        <f t="shared" si="85"/>
        <v/>
      </c>
      <c r="O397" s="8" t="str">
        <f t="shared" si="86"/>
        <v>}</v>
      </c>
      <c r="P397" s="8" t="str">
        <f t="shared" si="87"/>
        <v/>
      </c>
    </row>
    <row r="398" spans="1:16" x14ac:dyDescent="0.55000000000000004">
      <c r="A398" s="4"/>
      <c r="B398" s="4"/>
      <c r="C398" s="4"/>
      <c r="D398" s="4"/>
      <c r="E398" s="3"/>
      <c r="F398" s="9" t="str">
        <f t="shared" si="77"/>
        <v/>
      </c>
      <c r="G398" s="8" t="str">
        <f t="shared" si="78"/>
        <v/>
      </c>
      <c r="H398" s="8" t="str">
        <f t="shared" si="79"/>
        <v/>
      </c>
      <c r="I398" s="13" t="str">
        <f t="shared" si="80"/>
        <v/>
      </c>
      <c r="J398" s="8" t="str">
        <f t="shared" si="81"/>
        <v>"": ""</v>
      </c>
      <c r="K398" s="14" t="str">
        <f t="shared" si="82"/>
        <v>,</v>
      </c>
      <c r="L398" s="8" t="str">
        <f t="shared" si="83"/>
        <v/>
      </c>
      <c r="M398" s="8" t="str">
        <f t="shared" si="84"/>
        <v/>
      </c>
      <c r="N398" s="8" t="str">
        <f t="shared" si="85"/>
        <v/>
      </c>
      <c r="O398" s="8" t="str">
        <f t="shared" si="86"/>
        <v>}</v>
      </c>
      <c r="P398" s="8" t="str">
        <f t="shared" si="87"/>
        <v/>
      </c>
    </row>
    <row r="399" spans="1:16" x14ac:dyDescent="0.55000000000000004">
      <c r="A399" s="4"/>
      <c r="B399" s="4"/>
      <c r="C399" s="4"/>
      <c r="D399" s="4"/>
      <c r="E399" s="3"/>
      <c r="F399" s="9" t="str">
        <f t="shared" si="77"/>
        <v/>
      </c>
      <c r="G399" s="8" t="str">
        <f t="shared" si="78"/>
        <v/>
      </c>
      <c r="H399" s="8" t="str">
        <f t="shared" si="79"/>
        <v/>
      </c>
      <c r="I399" s="13" t="str">
        <f t="shared" si="80"/>
        <v/>
      </c>
      <c r="J399" s="8" t="str">
        <f t="shared" si="81"/>
        <v>"": ""</v>
      </c>
      <c r="K399" s="14" t="str">
        <f t="shared" si="82"/>
        <v>,</v>
      </c>
      <c r="L399" s="8" t="str">
        <f t="shared" si="83"/>
        <v/>
      </c>
      <c r="M399" s="8" t="str">
        <f t="shared" si="84"/>
        <v/>
      </c>
      <c r="N399" s="8" t="str">
        <f t="shared" si="85"/>
        <v/>
      </c>
      <c r="O399" s="8" t="str">
        <f t="shared" si="86"/>
        <v>}</v>
      </c>
      <c r="P399" s="8" t="str">
        <f t="shared" si="87"/>
        <v/>
      </c>
    </row>
    <row r="400" spans="1:16" x14ac:dyDescent="0.55000000000000004">
      <c r="F400" s="9" t="str">
        <f t="shared" si="77"/>
        <v/>
      </c>
      <c r="G400" s="8" t="str">
        <f t="shared" si="78"/>
        <v/>
      </c>
      <c r="H400" s="8" t="str">
        <f t="shared" si="79"/>
        <v/>
      </c>
      <c r="I400" s="13" t="str">
        <f t="shared" si="80"/>
        <v/>
      </c>
      <c r="J400" s="8" t="str">
        <f t="shared" si="81"/>
        <v>"": ""</v>
      </c>
      <c r="K400" s="14" t="str">
        <f t="shared" si="82"/>
        <v>,</v>
      </c>
      <c r="L400" s="8" t="str">
        <f t="shared" si="83"/>
        <v/>
      </c>
      <c r="M400" s="8" t="str">
        <f t="shared" si="84"/>
        <v/>
      </c>
      <c r="N400" s="8" t="str">
        <f t="shared" si="85"/>
        <v/>
      </c>
      <c r="O400" s="8" t="str">
        <f t="shared" si="86"/>
        <v>}</v>
      </c>
      <c r="P400" s="8" t="str">
        <f t="shared" si="87"/>
        <v/>
      </c>
    </row>
  </sheetData>
  <sheetProtection algorithmName="SHA-512" hashValue="qtgeW0Z8XUcTeMJ2ZmTx2mm5mVmtZt3WBWihG2wsAoTp7siYJhopKaA6bEd72/RfhDSihUtVcPaikzryiRnG5A==" saltValue="VNpn3s7J7ffy/PG4AiKUVw==" spinCount="100000" sheet="1" selectLockedCells="1"/>
  <protectedRanges>
    <protectedRange algorithmName="SHA-512" hashValue="NgPY829S+ohHrwctHQLUGnVp3aC/FbhMzlJhwokHCOi1dJ0uiHIV2+J3q0P23C8LIgG8AOIg5kXPTZ28z8FMag==" saltValue="pkVAOC3cVOjDXjOHQJWN6w==" spinCount="100000" sqref="F1:P1048576" name="Range1"/>
    <protectedRange algorithmName="SHA-512" hashValue="eCfXFnSEnhvW0qovVEYMUlzR0+k9pUf39l1PN6i4hlKfXGzore6xz/ntoKarV0I55jiM5pq3izZlv1hIi9y5MQ==" saltValue="LlQbkbA4ALZMlj/SyzLWNw==" spinCount="100000" sqref="A1:XFD1" name="Range2"/>
  </protectedRanges>
  <autoFilter ref="A1:P400" xr:uid="{E7D31E7F-BFF5-4ADE-901A-4F6BC662C23D}">
    <sortState xmlns:xlrd2="http://schemas.microsoft.com/office/spreadsheetml/2017/richdata2" ref="A2:P400">
      <sortCondition ref="A1:A400"/>
    </sortState>
  </autoFilter>
  <sortState xmlns:xlrd2="http://schemas.microsoft.com/office/spreadsheetml/2017/richdata2" ref="A2:P188">
    <sortCondition ref="A2:A188"/>
    <sortCondition ref="B2:B188"/>
    <sortCondition ref="C2:C188"/>
  </sortSt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2978F5-E71A-43A0-BACC-EE5631803CBA}">
  <dimension ref="A1:A48"/>
  <sheetViews>
    <sheetView workbookViewId="0">
      <selection activeCell="A4" sqref="A4"/>
    </sheetView>
  </sheetViews>
  <sheetFormatPr defaultRowHeight="14.4" x14ac:dyDescent="0.55000000000000004"/>
  <cols>
    <col min="1" max="1" width="102" bestFit="1" customWidth="1"/>
  </cols>
  <sheetData>
    <row r="1" spans="1:1" x14ac:dyDescent="0.55000000000000004">
      <c r="A1" s="1" t="s">
        <v>84</v>
      </c>
    </row>
    <row r="3" spans="1:1" x14ac:dyDescent="0.55000000000000004">
      <c r="A3" t="s">
        <v>57</v>
      </c>
    </row>
    <row r="4" spans="1:1" x14ac:dyDescent="0.55000000000000004">
      <c r="A4" t="s">
        <v>58</v>
      </c>
    </row>
    <row r="5" spans="1:1" x14ac:dyDescent="0.55000000000000004">
      <c r="A5" t="s">
        <v>59</v>
      </c>
    </row>
    <row r="6" spans="1:1" x14ac:dyDescent="0.55000000000000004">
      <c r="A6" t="s">
        <v>60</v>
      </c>
    </row>
    <row r="8" spans="1:1" x14ac:dyDescent="0.55000000000000004">
      <c r="A8" s="1" t="s">
        <v>85</v>
      </c>
    </row>
    <row r="10" spans="1:1" x14ac:dyDescent="0.55000000000000004">
      <c r="A10" t="s">
        <v>61</v>
      </c>
    </row>
    <row r="11" spans="1:1" x14ac:dyDescent="0.55000000000000004">
      <c r="A11" t="s">
        <v>62</v>
      </c>
    </row>
    <row r="12" spans="1:1" x14ac:dyDescent="0.55000000000000004">
      <c r="A12" t="s">
        <v>63</v>
      </c>
    </row>
    <row r="13" spans="1:1" x14ac:dyDescent="0.55000000000000004">
      <c r="A13" t="s">
        <v>64</v>
      </c>
    </row>
    <row r="14" spans="1:1" x14ac:dyDescent="0.55000000000000004">
      <c r="A14" t="s">
        <v>65</v>
      </c>
    </row>
    <row r="16" spans="1:1" x14ac:dyDescent="0.55000000000000004">
      <c r="A16" s="1" t="s">
        <v>86</v>
      </c>
    </row>
    <row r="18" spans="1:1" x14ac:dyDescent="0.55000000000000004">
      <c r="A18" t="s">
        <v>66</v>
      </c>
    </row>
    <row r="19" spans="1:1" x14ac:dyDescent="0.55000000000000004">
      <c r="A19" t="s">
        <v>67</v>
      </c>
    </row>
    <row r="20" spans="1:1" x14ac:dyDescent="0.55000000000000004">
      <c r="A20" t="s">
        <v>68</v>
      </c>
    </row>
    <row r="21" spans="1:1" x14ac:dyDescent="0.55000000000000004">
      <c r="A21" t="s">
        <v>69</v>
      </c>
    </row>
    <row r="23" spans="1:1" x14ac:dyDescent="0.55000000000000004">
      <c r="A23" s="1" t="s">
        <v>87</v>
      </c>
    </row>
    <row r="25" spans="1:1" x14ac:dyDescent="0.55000000000000004">
      <c r="A25" t="s">
        <v>63</v>
      </c>
    </row>
    <row r="26" spans="1:1" x14ac:dyDescent="0.55000000000000004">
      <c r="A26" t="s">
        <v>70</v>
      </c>
    </row>
    <row r="27" spans="1:1" x14ac:dyDescent="0.55000000000000004">
      <c r="A27" t="s">
        <v>71</v>
      </c>
    </row>
    <row r="28" spans="1:1" x14ac:dyDescent="0.55000000000000004">
      <c r="A28" t="s">
        <v>72</v>
      </c>
    </row>
    <row r="29" spans="1:1" x14ac:dyDescent="0.55000000000000004">
      <c r="A29" t="s">
        <v>73</v>
      </c>
    </row>
    <row r="30" spans="1:1" x14ac:dyDescent="0.55000000000000004">
      <c r="A30" t="s">
        <v>74</v>
      </c>
    </row>
    <row r="31" spans="1:1" x14ac:dyDescent="0.55000000000000004">
      <c r="A31" t="s">
        <v>75</v>
      </c>
    </row>
    <row r="32" spans="1:1" x14ac:dyDescent="0.55000000000000004">
      <c r="A32" t="s">
        <v>76</v>
      </c>
    </row>
    <row r="33" spans="1:1" x14ac:dyDescent="0.55000000000000004">
      <c r="A33" t="s">
        <v>77</v>
      </c>
    </row>
    <row r="34" spans="1:1" x14ac:dyDescent="0.55000000000000004">
      <c r="A34" t="s">
        <v>78</v>
      </c>
    </row>
    <row r="36" spans="1:1" x14ac:dyDescent="0.55000000000000004">
      <c r="A36" s="1" t="s">
        <v>88</v>
      </c>
    </row>
    <row r="38" spans="1:1" x14ac:dyDescent="0.55000000000000004">
      <c r="A38" t="s">
        <v>79</v>
      </c>
    </row>
    <row r="40" spans="1:1" x14ac:dyDescent="0.55000000000000004">
      <c r="A40" s="1" t="s">
        <v>89</v>
      </c>
    </row>
    <row r="42" spans="1:1" x14ac:dyDescent="0.55000000000000004">
      <c r="A42" t="s">
        <v>80</v>
      </c>
    </row>
    <row r="43" spans="1:1" x14ac:dyDescent="0.55000000000000004">
      <c r="A43" t="s">
        <v>90</v>
      </c>
    </row>
    <row r="44" spans="1:1" x14ac:dyDescent="0.55000000000000004">
      <c r="A44" t="s">
        <v>91</v>
      </c>
    </row>
    <row r="45" spans="1:1" x14ac:dyDescent="0.55000000000000004">
      <c r="A45" t="s">
        <v>92</v>
      </c>
    </row>
    <row r="46" spans="1:1" x14ac:dyDescent="0.55000000000000004">
      <c r="A46" t="s">
        <v>93</v>
      </c>
    </row>
    <row r="47" spans="1:1" x14ac:dyDescent="0.55000000000000004">
      <c r="A47" t="s">
        <v>81</v>
      </c>
    </row>
    <row r="48" spans="1:1" x14ac:dyDescent="0.55000000000000004">
      <c r="A48" t="s">
        <v>82</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vt:lpstr>
      <vt:lpstr>README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Visser, Jannis</dc:creator>
  <cp:lastModifiedBy>Visser, Jannis</cp:lastModifiedBy>
  <dcterms:created xsi:type="dcterms:W3CDTF">2022-01-14T09:39:46Z</dcterms:created>
  <dcterms:modified xsi:type="dcterms:W3CDTF">2024-12-16T16:26:07Z</dcterms:modified>
</cp:coreProperties>
</file>