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7D771F5F-1440-4B44-B66D-10AA932DDE7B}" xr6:coauthVersionLast="47" xr6:coauthVersionMax="47" xr10:uidLastSave="{00000000-0000-0000-0000-000000000000}"/>
  <bookViews>
    <workbookView xWindow="1092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S193" i="1"/>
  <c r="R193" i="1"/>
  <c r="Q193" i="1"/>
  <c r="P193" i="1"/>
  <c r="O193" i="1"/>
  <c r="N193" i="1"/>
  <c r="M193" i="1"/>
  <c r="L193" i="1"/>
  <c r="K193" i="1"/>
  <c r="J193" i="1"/>
  <c r="I193" i="1"/>
  <c r="S192" i="1"/>
  <c r="R192" i="1"/>
  <c r="Q192" i="1"/>
  <c r="P192" i="1"/>
  <c r="O192" i="1"/>
  <c r="N192" i="1"/>
  <c r="M192" i="1"/>
  <c r="L192" i="1"/>
  <c r="K192" i="1"/>
  <c r="J192" i="1"/>
  <c r="I192" i="1"/>
  <c r="S191" i="1"/>
  <c r="R191" i="1"/>
  <c r="Q191" i="1"/>
  <c r="P191" i="1"/>
  <c r="O191" i="1"/>
  <c r="N191" i="1"/>
  <c r="M191" i="1"/>
  <c r="L191" i="1"/>
  <c r="K191" i="1"/>
  <c r="J191" i="1"/>
  <c r="I191" i="1"/>
  <c r="S190" i="1"/>
  <c r="R190" i="1"/>
  <c r="Q190" i="1"/>
  <c r="P190" i="1"/>
  <c r="O190" i="1"/>
  <c r="N190" i="1"/>
  <c r="M190" i="1"/>
  <c r="L190" i="1"/>
  <c r="K190" i="1"/>
  <c r="J190" i="1"/>
  <c r="I190" i="1"/>
  <c r="S189" i="1"/>
  <c r="R189" i="1"/>
  <c r="Q189" i="1"/>
  <c r="P189" i="1"/>
  <c r="O189" i="1"/>
  <c r="N189" i="1"/>
  <c r="M189" i="1"/>
  <c r="L189" i="1"/>
  <c r="K189" i="1"/>
  <c r="J189" i="1"/>
  <c r="I189" i="1"/>
  <c r="S188" i="1"/>
  <c r="R188" i="1"/>
  <c r="Q188" i="1"/>
  <c r="P188" i="1"/>
  <c r="O188" i="1"/>
  <c r="N188" i="1"/>
  <c r="M188" i="1"/>
  <c r="L188" i="1"/>
  <c r="K188" i="1"/>
  <c r="J188" i="1"/>
  <c r="I188" i="1"/>
  <c r="S187" i="1"/>
  <c r="R187" i="1"/>
  <c r="Q187" i="1"/>
  <c r="P187" i="1"/>
  <c r="O187" i="1"/>
  <c r="N187" i="1"/>
  <c r="M187" i="1"/>
  <c r="L187" i="1"/>
  <c r="K187" i="1"/>
  <c r="J187" i="1"/>
  <c r="I187" i="1"/>
  <c r="S186" i="1"/>
  <c r="R186" i="1"/>
  <c r="Q186" i="1"/>
  <c r="P186" i="1"/>
  <c r="O186" i="1"/>
  <c r="N186" i="1"/>
  <c r="M186" i="1"/>
  <c r="L186" i="1"/>
  <c r="K186" i="1"/>
  <c r="J186" i="1"/>
  <c r="I186" i="1"/>
  <c r="S185" i="1"/>
  <c r="R185" i="1"/>
  <c r="Q185" i="1"/>
  <c r="P185" i="1"/>
  <c r="O185" i="1"/>
  <c r="N185" i="1"/>
  <c r="M185" i="1"/>
  <c r="L185" i="1"/>
  <c r="K185" i="1"/>
  <c r="J185" i="1"/>
  <c r="I185" i="1"/>
  <c r="S184" i="1"/>
  <c r="R184" i="1"/>
  <c r="Q184" i="1"/>
  <c r="P184" i="1"/>
  <c r="O184" i="1"/>
  <c r="N184" i="1"/>
  <c r="M184" i="1"/>
  <c r="L184" i="1"/>
  <c r="K184" i="1"/>
  <c r="J184" i="1"/>
  <c r="I184" i="1"/>
  <c r="S183" i="1"/>
  <c r="R183" i="1"/>
  <c r="Q183" i="1"/>
  <c r="P183" i="1"/>
  <c r="O183" i="1"/>
  <c r="N183" i="1"/>
  <c r="M183" i="1"/>
  <c r="L183" i="1"/>
  <c r="K183" i="1"/>
  <c r="J183" i="1"/>
  <c r="I183" i="1"/>
  <c r="S182" i="1"/>
  <c r="R182" i="1"/>
  <c r="Q182" i="1"/>
  <c r="P182" i="1"/>
  <c r="O182" i="1"/>
  <c r="N182" i="1"/>
  <c r="M182" i="1"/>
  <c r="L182" i="1"/>
  <c r="K182" i="1"/>
  <c r="J182" i="1"/>
  <c r="I182" i="1"/>
  <c r="S181" i="1"/>
  <c r="R181" i="1"/>
  <c r="Q181" i="1"/>
  <c r="P181" i="1"/>
  <c r="O181" i="1"/>
  <c r="N181" i="1"/>
  <c r="M181" i="1"/>
  <c r="L181" i="1"/>
  <c r="K181" i="1"/>
  <c r="J181" i="1"/>
  <c r="I181" i="1"/>
  <c r="S180" i="1"/>
  <c r="R180" i="1"/>
  <c r="Q180" i="1"/>
  <c r="P180" i="1"/>
  <c r="O180" i="1"/>
  <c r="N180" i="1"/>
  <c r="M180" i="1"/>
  <c r="L180" i="1"/>
  <c r="K180" i="1"/>
  <c r="J180" i="1"/>
  <c r="I180" i="1"/>
  <c r="S179" i="1"/>
  <c r="R179" i="1"/>
  <c r="Q179" i="1"/>
  <c r="P179" i="1"/>
  <c r="O179" i="1"/>
  <c r="N179" i="1"/>
  <c r="M179" i="1"/>
  <c r="L179" i="1"/>
  <c r="K179" i="1"/>
  <c r="J179" i="1"/>
  <c r="I179" i="1"/>
  <c r="S178" i="1"/>
  <c r="R178" i="1"/>
  <c r="Q178" i="1"/>
  <c r="P178" i="1"/>
  <c r="O178" i="1"/>
  <c r="N178" i="1"/>
  <c r="M178" i="1"/>
  <c r="L178" i="1"/>
  <c r="K178" i="1"/>
  <c r="J178" i="1"/>
  <c r="I178" i="1"/>
  <c r="S177" i="1"/>
  <c r="R177" i="1"/>
  <c r="Q177" i="1"/>
  <c r="P177" i="1"/>
  <c r="O177" i="1"/>
  <c r="N177" i="1"/>
  <c r="M177" i="1"/>
  <c r="L177" i="1"/>
  <c r="K177" i="1"/>
  <c r="J177" i="1"/>
  <c r="I177" i="1"/>
  <c r="R176" i="1"/>
  <c r="Q176" i="1"/>
  <c r="P176" i="1"/>
  <c r="O176" i="1"/>
  <c r="N176" i="1"/>
  <c r="M176" i="1"/>
  <c r="L176" i="1"/>
  <c r="K176" i="1"/>
  <c r="J176" i="1"/>
  <c r="I176" i="1"/>
  <c r="S176" i="1" s="1"/>
  <c r="R175" i="1"/>
  <c r="Q175" i="1"/>
  <c r="P175" i="1"/>
  <c r="O175" i="1"/>
  <c r="N175" i="1"/>
  <c r="M175" i="1"/>
  <c r="L175" i="1"/>
  <c r="K175" i="1"/>
  <c r="J175" i="1"/>
  <c r="I175" i="1"/>
  <c r="S175" i="1" s="1"/>
  <c r="R174" i="1"/>
  <c r="Q174" i="1"/>
  <c r="P174" i="1"/>
  <c r="O174" i="1"/>
  <c r="N174" i="1"/>
  <c r="M174" i="1"/>
  <c r="L174" i="1"/>
  <c r="K174" i="1"/>
  <c r="J174" i="1"/>
  <c r="I174" i="1"/>
  <c r="S174" i="1" s="1"/>
  <c r="R173" i="1"/>
  <c r="Q173" i="1"/>
  <c r="P173" i="1"/>
  <c r="O173" i="1"/>
  <c r="N173" i="1"/>
  <c r="M173" i="1"/>
  <c r="L173" i="1"/>
  <c r="K173" i="1"/>
  <c r="J173" i="1"/>
  <c r="S173" i="1" s="1"/>
  <c r="I173" i="1"/>
  <c r="S172" i="1"/>
  <c r="R172" i="1"/>
  <c r="Q172" i="1"/>
  <c r="P172" i="1"/>
  <c r="O172" i="1"/>
  <c r="N172" i="1"/>
  <c r="M172" i="1"/>
  <c r="L172" i="1"/>
  <c r="K172" i="1"/>
  <c r="J172" i="1"/>
  <c r="I172" i="1"/>
  <c r="R171" i="1"/>
  <c r="Q171" i="1"/>
  <c r="P171" i="1"/>
  <c r="O171" i="1"/>
  <c r="N171" i="1"/>
  <c r="M171" i="1"/>
  <c r="L171" i="1"/>
  <c r="K171" i="1"/>
  <c r="J171" i="1"/>
  <c r="I171" i="1"/>
  <c r="S171" i="1" s="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S167" i="1" s="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S161" i="1" s="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S154" i="1" s="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S149" i="1" s="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S141" i="1" s="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S137" i="1" s="1"/>
  <c r="J137" i="1"/>
  <c r="I137" i="1"/>
  <c r="R136" i="1"/>
  <c r="Q136" i="1"/>
  <c r="P136" i="1"/>
  <c r="O136" i="1"/>
  <c r="N136" i="1"/>
  <c r="M136" i="1"/>
  <c r="L136" i="1"/>
  <c r="K136" i="1"/>
  <c r="J136" i="1"/>
  <c r="S136" i="1" s="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S125" i="1" s="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S113" i="1" s="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S106" i="1" s="1"/>
  <c r="K106" i="1"/>
  <c r="J106" i="1"/>
  <c r="I106" i="1"/>
  <c r="R105" i="1"/>
  <c r="Q105" i="1"/>
  <c r="P105" i="1"/>
  <c r="O105" i="1"/>
  <c r="N105" i="1"/>
  <c r="M105" i="1"/>
  <c r="L105" i="1"/>
  <c r="K105" i="1"/>
  <c r="J105" i="1"/>
  <c r="S105" i="1" s="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S101" i="1" s="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S98" i="1" s="1"/>
  <c r="R97" i="1"/>
  <c r="Q97" i="1"/>
  <c r="P97" i="1"/>
  <c r="O97" i="1"/>
  <c r="N97" i="1"/>
  <c r="M97" i="1"/>
  <c r="L97" i="1"/>
  <c r="K97" i="1"/>
  <c r="J97" i="1"/>
  <c r="S97" i="1" s="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S92" i="1" s="1"/>
  <c r="R91" i="1"/>
  <c r="Q91" i="1"/>
  <c r="P91" i="1"/>
  <c r="O91" i="1"/>
  <c r="N91" i="1"/>
  <c r="M91" i="1"/>
  <c r="L91" i="1"/>
  <c r="K91" i="1"/>
  <c r="J91" i="1"/>
  <c r="I91" i="1"/>
  <c r="R90" i="1"/>
  <c r="Q90" i="1"/>
  <c r="P90" i="1"/>
  <c r="O90" i="1"/>
  <c r="N90" i="1"/>
  <c r="M90" i="1"/>
  <c r="L90" i="1"/>
  <c r="K90" i="1"/>
  <c r="J90" i="1"/>
  <c r="I90" i="1"/>
  <c r="R89" i="1"/>
  <c r="Q89" i="1"/>
  <c r="P89" i="1"/>
  <c r="S89" i="1" s="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S77" i="1" s="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S67" i="1" s="1"/>
  <c r="R66" i="1"/>
  <c r="Q66" i="1"/>
  <c r="P66" i="1"/>
  <c r="O66" i="1"/>
  <c r="N66" i="1"/>
  <c r="M66" i="1"/>
  <c r="L66" i="1"/>
  <c r="K66" i="1"/>
  <c r="J66" i="1"/>
  <c r="S66" i="1" s="1"/>
  <c r="I66" i="1"/>
  <c r="R65" i="1"/>
  <c r="Q65" i="1"/>
  <c r="P65" i="1"/>
  <c r="O65" i="1"/>
  <c r="N65" i="1"/>
  <c r="M65" i="1"/>
  <c r="L65" i="1"/>
  <c r="K65" i="1"/>
  <c r="J65" i="1"/>
  <c r="I65" i="1"/>
  <c r="S65" i="1" s="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S61" i="1" s="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S53"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S42" i="1" s="1"/>
  <c r="R41" i="1"/>
  <c r="Q41" i="1"/>
  <c r="P41" i="1"/>
  <c r="O41" i="1"/>
  <c r="N41" i="1"/>
  <c r="M41" i="1"/>
  <c r="L41" i="1"/>
  <c r="K41" i="1"/>
  <c r="S41" i="1" s="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S29" i="1" s="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S17" i="1" s="1"/>
  <c r="R16" i="1"/>
  <c r="Q16" i="1"/>
  <c r="P16" i="1"/>
  <c r="O16" i="1"/>
  <c r="N16" i="1"/>
  <c r="M16" i="1"/>
  <c r="L16" i="1"/>
  <c r="K16" i="1"/>
  <c r="S16" i="1" s="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S5" i="1" s="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20" i="1" l="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<sst xmlns="http://schemas.openxmlformats.org/spreadsheetml/2006/main" count="1101" uniqueCount="245">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</sst>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2" activePane="bottomLeft" state="frozen"/>
      <selection pane="bottomLeft"/>
    </sheetView>
  </sheetViews>
  <sheetFormatPr defaultRowHeight="14.4" x14ac:dyDescent="0.55000000000000004"/>
  <cols>
    <col min="1" max="1" width="18.47265625" style="11" bestFit="1" customWidth="1"/>
    <col min="2" max="2" width="28.3125" style="11" bestFit="1" customWidth="1"/>
    <col min="3" max="4" width="14.5234375" style="11" customWidth="1"/>
    <col min="5" max="5" width="57.578125" style="22" customWidth="1"/>
    <col min="6" max="6" width="16.9453125" style="16" customWidth="1"/>
    <col min="7" max="7" width="102" style="17" customWidth="1"/>
    <col min="8" max="8" width="14.15625" style="18" customWidth="1"/>
    <col min="9" max="9" width="11.20703125" style="15" hidden="1" customWidth="1"/>
    <col min="10" max="10" width="13.47265625" style="15" hidden="1" customWidth="1"/>
    <col min="11" max="12" width="21.9453125" style="15" hidden="1" customWidth="1"/>
    <col min="13" max="13" width="35.3125" style="13" hidden="1" customWidth="1"/>
    <col min="14" max="14" width="35.3125" style="27" hidden="1" customWidth="1"/>
    <col min="15" max="19" width="8.9453125" style="15" hidden="1" customWidth="1"/>
    <col min="110" max="110" width="93.3125" customWidth="1"/>
  </cols>
  <sheetData>
    <row r="1" spans="1:19" x14ac:dyDescent="0.55000000000000004">
      <c r="A1" s="24" t="s">
        <v>0</v>
      </c>
      <c r="B1" s="24" t="s">
        <v>1</v>
      </c>
      <c r="C1" s="24" t="s">
        <v>2</v>
      </c>
      <c r="D1" s="24" t="s">
        <v>202</v>
      </c>
      <c r="E1" s="20" t="s">
        <v>3</v>
      </c>
      <c r="F1" s="2" t="s">
        <v>4</v>
      </c>
      <c r="G1" s="3" t="s">
        <v>5</v>
      </c>
      <c r="H1" s="4" t="s">
        <v>4</v>
      </c>
      <c r="I1" s="12"/>
      <c r="J1" s="13"/>
      <c r="K1" s="13"/>
      <c r="L1" s="26"/>
      <c r="O1" s="27"/>
      <c r="P1" s="13"/>
      <c r="Q1" s="13"/>
      <c r="R1" s="13"/>
      <c r="S1" s="13"/>
    </row>
    <row r="2" spans="1:19" ht="230.4" x14ac:dyDescent="0.55000000000000004">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6"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16" x14ac:dyDescent="0.55000000000000004">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6"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x14ac:dyDescent="0.55000000000000004">
      <c r="A4" s="9" t="s">
        <v>91</v>
      </c>
      <c r="B4" s="9" t="s">
        <v>131</v>
      </c>
      <c r="C4" s="9" t="s">
        <v>18</v>
      </c>
      <c r="D4" s="9" t="s">
        <v>207</v>
      </c>
      <c r="E4" s="5"/>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29.6" x14ac:dyDescent="0.55000000000000004">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5.2" x14ac:dyDescent="0.55000000000000004">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30.4" x14ac:dyDescent="0.55000000000000004">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30.4" x14ac:dyDescent="0.55000000000000004">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x14ac:dyDescent="0.55000000000000004">
      <c r="A9" s="9" t="s">
        <v>91</v>
      </c>
      <c r="B9" s="9" t="s">
        <v>6</v>
      </c>
      <c r="C9" s="9" t="s">
        <v>18</v>
      </c>
      <c r="D9" s="9" t="s">
        <v>203</v>
      </c>
      <c r="E9" s="5"/>
      <c r="F9" s="5"/>
      <c r="G9" s="6" t="s">
        <v>85</v>
      </c>
      <c r="H9" s="19"/>
      <c r="I9" s="14" t="str">
        <f t="shared" si="0"/>
        <v/>
      </c>
      <c r="J9" s="13" t="str">
        <f t="shared" si="1"/>
        <v/>
      </c>
      <c r="K9" s="13" t="str">
        <f t="shared" si="2"/>
        <v/>
      </c>
      <c r="L9" s="26" t="str">
        <f t="shared" si="3"/>
        <v>"PHL": {</v>
      </c>
      <c r="M9" s="13" t="str">
        <f t="shared" si="4"/>
        <v>"floods": "TBD"</v>
      </c>
      <c r="N9" s="27" t="str">
        <f t="shared" si="5"/>
        <v>}</v>
      </c>
      <c r="O9" s="13" t="str">
        <f t="shared" si="6"/>
        <v>,</v>
      </c>
      <c r="P9" s="13" t="str">
        <f t="shared" si="7"/>
        <v/>
      </c>
      <c r="Q9" s="13" t="str">
        <f t="shared" si="8"/>
        <v/>
      </c>
      <c r="R9" s="13" t="str">
        <f t="shared" si="9"/>
        <v/>
      </c>
      <c r="S9" s="13" t="str">
        <f t="shared" si="10"/>
        <v>"PHL": {"floods": "TBD"},</v>
      </c>
    </row>
    <row r="10" spans="1:19" ht="115.2" x14ac:dyDescent="0.55000000000000004">
      <c r="A10" s="9" t="s">
        <v>91</v>
      </c>
      <c r="B10" s="9" t="s">
        <v>6</v>
      </c>
      <c r="C10" s="9" t="s">
        <v>7</v>
      </c>
      <c r="D10" s="9" t="s">
        <v>203</v>
      </c>
      <c r="E10" s="5"/>
      <c r="F10" s="5"/>
      <c r="G10" s="6" t="s">
        <v>168</v>
      </c>
      <c r="H10" s="7">
        <v>44575</v>
      </c>
      <c r="I10" s="14" t="str">
        <f t="shared" si="0"/>
        <v/>
      </c>
      <c r="J10" s="13" t="str">
        <f t="shared" si="1"/>
        <v/>
      </c>
      <c r="K10" s="13" t="str">
        <f t="shared" si="2"/>
        <v/>
      </c>
      <c r="L10" s="26" t="str">
        <f t="shared" si="3"/>
        <v>"UGA":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 t="shared" si="5"/>
        <v>}</v>
      </c>
      <c r="O10" s="13" t="str">
        <f t="shared" si="6"/>
        <v>,</v>
      </c>
      <c r="P10" s="13" t="str">
        <f t="shared" si="7"/>
        <v/>
      </c>
      <c r="Q10" s="13" t="str">
        <f t="shared" si="8"/>
        <v/>
      </c>
      <c r="R10" s="13" t="str">
        <f t="shared" si="9"/>
        <v/>
      </c>
      <c r="S10"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15.2" x14ac:dyDescent="0.55000000000000004">
      <c r="A11" s="9" t="s">
        <v>91</v>
      </c>
      <c r="B11" s="9" t="s">
        <v>6</v>
      </c>
      <c r="C11" s="9" t="s">
        <v>41</v>
      </c>
      <c r="D11" s="9" t="s">
        <v>203</v>
      </c>
      <c r="E11" s="5"/>
      <c r="F11" s="5"/>
      <c r="G11" s="6" t="s">
        <v>168</v>
      </c>
      <c r="H11" s="19"/>
      <c r="I11" s="14" t="str">
        <f t="shared" si="0"/>
        <v/>
      </c>
      <c r="J11" s="13" t="str">
        <f t="shared" si="1"/>
        <v/>
      </c>
      <c r="K11" s="13" t="str">
        <f t="shared" si="2"/>
        <v/>
      </c>
      <c r="L11" s="26" t="str">
        <f t="shared" si="3"/>
        <v>"ZMB":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 t="shared" si="5"/>
        <v>}</v>
      </c>
      <c r="O11" s="13" t="str">
        <f t="shared" si="6"/>
        <v>,</v>
      </c>
      <c r="P11" s="13" t="str">
        <f t="shared" si="7"/>
        <v/>
      </c>
      <c r="Q11" s="13" t="str">
        <f t="shared" si="8"/>
        <v/>
      </c>
      <c r="R11" s="13" t="str">
        <f t="shared" si="9"/>
        <v/>
      </c>
      <c r="S11"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302.39999999999998" x14ac:dyDescent="0.55000000000000004">
      <c r="A12" s="9" t="s">
        <v>91</v>
      </c>
      <c r="B12" s="9" t="s">
        <v>6</v>
      </c>
      <c r="C12" s="9" t="s">
        <v>9</v>
      </c>
      <c r="D12" s="9" t="s">
        <v>204</v>
      </c>
      <c r="E12" s="21" t="s">
        <v>147</v>
      </c>
      <c r="F12" s="23">
        <v>44614</v>
      </c>
      <c r="G12" s="6" t="s">
        <v>160</v>
      </c>
      <c r="H12" s="7">
        <v>44614</v>
      </c>
      <c r="I12" s="14" t="str">
        <f t="shared" si="0"/>
        <v/>
      </c>
      <c r="J12" s="13" t="str">
        <f t="shared" si="1"/>
        <v/>
      </c>
      <c r="K12" s="13" t="str">
        <f t="shared" si="2"/>
        <v/>
      </c>
      <c r="L12" s="26" t="str">
        <f t="shared" si="3"/>
        <v>"ZWE": {</v>
      </c>
      <c r="M12"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 t="shared" si="5"/>
        <v>}</v>
      </c>
      <c r="O12" s="13" t="str">
        <f t="shared" si="6"/>
        <v>}</v>
      </c>
      <c r="P12" s="13" t="str">
        <f t="shared" si="7"/>
        <v>,</v>
      </c>
      <c r="Q12" s="13" t="str">
        <f t="shared" si="8"/>
        <v/>
      </c>
      <c r="R12" s="13" t="str">
        <f t="shared" si="9"/>
        <v/>
      </c>
      <c r="S12"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7.2" x14ac:dyDescent="0.55000000000000004">
      <c r="A13" s="9" t="s">
        <v>91</v>
      </c>
      <c r="B13" s="9" t="s">
        <v>15</v>
      </c>
      <c r="C13" s="9" t="s">
        <v>7</v>
      </c>
      <c r="D13" s="9" t="s">
        <v>203</v>
      </c>
      <c r="E13" s="5"/>
      <c r="F13" s="5"/>
      <c r="G13" s="6" t="s">
        <v>169</v>
      </c>
      <c r="H13" s="7">
        <v>44575</v>
      </c>
      <c r="I13" s="14" t="str">
        <f t="shared" si="0"/>
        <v/>
      </c>
      <c r="J13" s="13" t="str">
        <f t="shared" si="1"/>
        <v/>
      </c>
      <c r="K13" s="13" t="str">
        <f t="shared" si="2"/>
        <v>"population_over65": {</v>
      </c>
      <c r="L13" s="26" t="str">
        <f t="shared" si="3"/>
        <v>"UGA": {</v>
      </c>
      <c r="M13"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 t="shared" si="5"/>
        <v>}</v>
      </c>
      <c r="O13" s="13" t="str">
        <f t="shared" si="6"/>
        <v>}</v>
      </c>
      <c r="P13" s="13" t="str">
        <f t="shared" si="7"/>
        <v>,</v>
      </c>
      <c r="Q13" s="13" t="str">
        <f t="shared" si="8"/>
        <v/>
      </c>
      <c r="R13" s="13" t="str">
        <f t="shared" si="9"/>
        <v/>
      </c>
      <c r="S13"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7.2" x14ac:dyDescent="0.55000000000000004">
      <c r="A14" s="9" t="s">
        <v>91</v>
      </c>
      <c r="B14" s="9" t="s">
        <v>14</v>
      </c>
      <c r="C14" s="9" t="s">
        <v>7</v>
      </c>
      <c r="D14" s="9" t="s">
        <v>203</v>
      </c>
      <c r="E14" s="5"/>
      <c r="F14" s="5"/>
      <c r="G14" s="6" t="s">
        <v>170</v>
      </c>
      <c r="H14" s="7">
        <v>44575</v>
      </c>
      <c r="I14" s="14" t="str">
        <f t="shared" si="0"/>
        <v/>
      </c>
      <c r="J14" s="13" t="str">
        <f t="shared" si="1"/>
        <v/>
      </c>
      <c r="K14" s="13" t="str">
        <f t="shared" si="2"/>
        <v>"population_u8": {</v>
      </c>
      <c r="L14" s="26" t="str">
        <f t="shared" si="3"/>
        <v>"UGA": {</v>
      </c>
      <c r="M14"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 t="shared" si="5"/>
        <v>}</v>
      </c>
      <c r="O14" s="13" t="str">
        <f t="shared" si="6"/>
        <v>}</v>
      </c>
      <c r="P14" s="13" t="str">
        <f t="shared" si="7"/>
        <v>,</v>
      </c>
      <c r="Q14" s="13" t="str">
        <f t="shared" si="8"/>
        <v/>
      </c>
      <c r="R14" s="13" t="str">
        <f t="shared" si="9"/>
        <v/>
      </c>
      <c r="S14"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6" x14ac:dyDescent="0.55000000000000004">
      <c r="A15" s="9" t="s">
        <v>91</v>
      </c>
      <c r="B15" s="9" t="s">
        <v>11</v>
      </c>
      <c r="C15" s="9" t="s">
        <v>8</v>
      </c>
      <c r="D15" s="9" t="s">
        <v>205</v>
      </c>
      <c r="E15" s="5"/>
      <c r="F15" s="5"/>
      <c r="G15" s="6" t="s">
        <v>171</v>
      </c>
      <c r="H15" s="19"/>
      <c r="I15" s="14" t="str">
        <f t="shared" si="0"/>
        <v/>
      </c>
      <c r="J15" s="13" t="str">
        <f t="shared" si="1"/>
        <v/>
      </c>
      <c r="K15" s="13" t="str">
        <f t="shared" si="2"/>
        <v>"populationTotal": {</v>
      </c>
      <c r="L15" s="26" t="str">
        <f t="shared" si="3"/>
        <v>"EGY": {</v>
      </c>
      <c r="M15"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 t="shared" si="5"/>
        <v>}</v>
      </c>
      <c r="O15" s="13" t="str">
        <f t="shared" si="6"/>
        <v>,</v>
      </c>
      <c r="P15" s="13" t="str">
        <f t="shared" si="7"/>
        <v/>
      </c>
      <c r="Q15" s="13" t="str">
        <f t="shared" si="8"/>
        <v/>
      </c>
      <c r="R15" s="13" t="str">
        <f t="shared" si="9"/>
        <v/>
      </c>
      <c r="S15"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6" x14ac:dyDescent="0.55000000000000004">
      <c r="A16" s="9" t="s">
        <v>91</v>
      </c>
      <c r="B16" s="9" t="s">
        <v>11</v>
      </c>
      <c r="C16" s="9" t="s">
        <v>19</v>
      </c>
      <c r="D16" s="9" t="s">
        <v>203</v>
      </c>
      <c r="E16" s="5"/>
      <c r="F16" s="5"/>
      <c r="G16" s="6" t="s">
        <v>171</v>
      </c>
      <c r="H16" s="19"/>
      <c r="I16" s="14" t="str">
        <f t="shared" si="0"/>
        <v/>
      </c>
      <c r="J16" s="13" t="str">
        <f t="shared" si="1"/>
        <v/>
      </c>
      <c r="K16" s="13" t="str">
        <f t="shared" si="2"/>
        <v/>
      </c>
      <c r="L16" s="26" t="str">
        <f t="shared" si="3"/>
        <v>"ETH": {</v>
      </c>
      <c r="M16"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 t="shared" si="5"/>
        <v>,</v>
      </c>
      <c r="O16" s="13" t="str">
        <f t="shared" si="6"/>
        <v/>
      </c>
      <c r="P16" s="13" t="str">
        <f t="shared" si="7"/>
        <v/>
      </c>
      <c r="Q16" s="13" t="str">
        <f t="shared" si="8"/>
        <v/>
      </c>
      <c r="R16" s="13" t="str">
        <f t="shared" si="9"/>
        <v/>
      </c>
      <c r="S16"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x14ac:dyDescent="0.55000000000000004">
      <c r="A17" s="9" t="s">
        <v>91</v>
      </c>
      <c r="B17" s="9" t="s">
        <v>11</v>
      </c>
      <c r="C17" s="9" t="s">
        <v>19</v>
      </c>
      <c r="D17" s="9" t="s">
        <v>206</v>
      </c>
      <c r="E17" s="5"/>
      <c r="F17" s="5"/>
      <c r="G17" s="6" t="s">
        <v>171</v>
      </c>
      <c r="H17" s="19"/>
      <c r="I17" s="14" t="str">
        <f t="shared" si="0"/>
        <v/>
      </c>
      <c r="J17" s="13" t="str">
        <f t="shared" si="1"/>
        <v/>
      </c>
      <c r="K17" s="13" t="str">
        <f t="shared" si="2"/>
        <v/>
      </c>
      <c r="L17" s="26" t="str">
        <f t="shared" si="3"/>
        <v/>
      </c>
      <c r="M17"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 t="shared" si="5"/>
        <v>}</v>
      </c>
      <c r="O17" s="13" t="str">
        <f t="shared" si="6"/>
        <v>,</v>
      </c>
      <c r="P17" s="13" t="str">
        <f t="shared" si="7"/>
        <v/>
      </c>
      <c r="Q17" s="13" t="str">
        <f t="shared" si="8"/>
        <v/>
      </c>
      <c r="R17" s="13" t="str">
        <f t="shared" si="9"/>
        <v/>
      </c>
      <c r="S17"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x14ac:dyDescent="0.55000000000000004">
      <c r="A18" s="9" t="s">
        <v>91</v>
      </c>
      <c r="B18" s="9" t="s">
        <v>11</v>
      </c>
      <c r="C18" s="9" t="s">
        <v>40</v>
      </c>
      <c r="D18" s="9" t="s">
        <v>204</v>
      </c>
      <c r="E18" s="21" t="s">
        <v>209</v>
      </c>
      <c r="F18" s="23">
        <v>44659</v>
      </c>
      <c r="G18" s="6" t="s">
        <v>171</v>
      </c>
      <c r="H18" s="7">
        <v>44659</v>
      </c>
      <c r="I18" s="14" t="str">
        <f t="shared" si="0"/>
        <v/>
      </c>
      <c r="J18" s="13" t="str">
        <f t="shared" si="1"/>
        <v/>
      </c>
      <c r="K18" s="13" t="str">
        <f t="shared" si="2"/>
        <v/>
      </c>
      <c r="L18" s="26" t="str">
        <f t="shared" si="3"/>
        <v>"KEN": {</v>
      </c>
      <c r="M1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 t="shared" si="5"/>
        <v>,</v>
      </c>
      <c r="O18" s="13" t="str">
        <f t="shared" si="6"/>
        <v/>
      </c>
      <c r="P18" s="13" t="str">
        <f t="shared" si="7"/>
        <v/>
      </c>
      <c r="Q18" s="13" t="str">
        <f t="shared" si="8"/>
        <v/>
      </c>
      <c r="R18" s="13" t="str">
        <f t="shared" si="9"/>
        <v/>
      </c>
      <c r="S18"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100.8" x14ac:dyDescent="0.55000000000000004">
      <c r="A19" s="9" t="s">
        <v>91</v>
      </c>
      <c r="B19" s="9" t="s">
        <v>11</v>
      </c>
      <c r="C19" s="9" t="s">
        <v>40</v>
      </c>
      <c r="D19" s="9" t="s">
        <v>203</v>
      </c>
      <c r="E19" s="21" t="s">
        <v>209</v>
      </c>
      <c r="F19" s="23">
        <v>44635</v>
      </c>
      <c r="G19" s="6" t="s">
        <v>210</v>
      </c>
      <c r="H19" s="7">
        <v>44635</v>
      </c>
      <c r="I19" s="14" t="str">
        <f t="shared" si="0"/>
        <v/>
      </c>
      <c r="J19" s="13" t="str">
        <f t="shared" si="1"/>
        <v/>
      </c>
      <c r="K19" s="13" t="str">
        <f t="shared" si="2"/>
        <v/>
      </c>
      <c r="L19" s="26" t="str">
        <f t="shared" si="3"/>
        <v/>
      </c>
      <c r="M19"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 t="shared" si="5"/>
        <v>}</v>
      </c>
      <c r="O19" s="13" t="str">
        <f t="shared" si="6"/>
        <v>,</v>
      </c>
      <c r="P19" s="13" t="str">
        <f t="shared" si="7"/>
        <v/>
      </c>
      <c r="Q19" s="13" t="str">
        <f t="shared" si="8"/>
        <v/>
      </c>
      <c r="R19" s="13" t="str">
        <f t="shared" si="9"/>
        <v/>
      </c>
      <c r="S19"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6" x14ac:dyDescent="0.55000000000000004">
      <c r="A20" s="9" t="s">
        <v>91</v>
      </c>
      <c r="B20" s="9" t="s">
        <v>11</v>
      </c>
      <c r="C20" s="9" t="s">
        <v>18</v>
      </c>
      <c r="D20" s="9" t="s">
        <v>203</v>
      </c>
      <c r="E20" s="5"/>
      <c r="F20" s="5"/>
      <c r="G20" s="6" t="s">
        <v>171</v>
      </c>
      <c r="H20" s="7">
        <v>44659</v>
      </c>
      <c r="I20" s="14" t="str">
        <f t="shared" si="0"/>
        <v/>
      </c>
      <c r="J20" s="13" t="str">
        <f t="shared" si="1"/>
        <v/>
      </c>
      <c r="K20" s="13" t="str">
        <f t="shared" si="2"/>
        <v/>
      </c>
      <c r="L20" s="26" t="str">
        <f t="shared" si="3"/>
        <v>"PHL": {</v>
      </c>
      <c r="M2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 t="shared" si="5"/>
        <v>}</v>
      </c>
      <c r="O20" s="13" t="str">
        <f t="shared" si="6"/>
        <v>,</v>
      </c>
      <c r="P20" s="13" t="str">
        <f t="shared" si="7"/>
        <v/>
      </c>
      <c r="Q20" s="13" t="str">
        <f t="shared" si="8"/>
        <v/>
      </c>
      <c r="R20" s="13" t="str">
        <f t="shared" si="9"/>
        <v/>
      </c>
      <c r="S20"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7</v>
      </c>
      <c r="D21" s="9" t="s">
        <v>203</v>
      </c>
      <c r="E21" s="5"/>
      <c r="F21" s="5"/>
      <c r="G21" s="6" t="s">
        <v>171</v>
      </c>
      <c r="H21" s="7">
        <v>44575</v>
      </c>
      <c r="I21" s="14" t="str">
        <f t="shared" si="0"/>
        <v/>
      </c>
      <c r="J21" s="13" t="str">
        <f t="shared" si="1"/>
        <v/>
      </c>
      <c r="K21" s="13" t="str">
        <f t="shared" si="2"/>
        <v/>
      </c>
      <c r="L21" s="26" t="str">
        <f t="shared" si="3"/>
        <v>"UGA": {</v>
      </c>
      <c r="M2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 t="shared" si="5"/>
        <v>}</v>
      </c>
      <c r="O21" s="13" t="str">
        <f t="shared" si="6"/>
        <v>,</v>
      </c>
      <c r="P21" s="13" t="str">
        <f t="shared" si="7"/>
        <v/>
      </c>
      <c r="Q21" s="13" t="str">
        <f t="shared" si="8"/>
        <v/>
      </c>
      <c r="R21" s="13" t="str">
        <f t="shared" si="9"/>
        <v/>
      </c>
      <c r="S21"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41</v>
      </c>
      <c r="D22" s="9" t="s">
        <v>203</v>
      </c>
      <c r="E22" s="5"/>
      <c r="F22" s="5"/>
      <c r="G22" s="6" t="s">
        <v>171</v>
      </c>
      <c r="H22" s="19"/>
      <c r="I22" s="14" t="str">
        <f t="shared" si="0"/>
        <v/>
      </c>
      <c r="J22" s="13" t="str">
        <f t="shared" si="1"/>
        <v/>
      </c>
      <c r="K22" s="13" t="str">
        <f t="shared" si="2"/>
        <v/>
      </c>
      <c r="L22" s="26" t="str">
        <f t="shared" si="3"/>
        <v>"ZMB":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 t="shared" si="5"/>
        <v>}</v>
      </c>
      <c r="O22" s="13" t="str">
        <f t="shared" si="6"/>
        <v>,</v>
      </c>
      <c r="P22" s="13" t="str">
        <f t="shared" si="7"/>
        <v/>
      </c>
      <c r="Q22" s="13" t="str">
        <f t="shared" si="8"/>
        <v/>
      </c>
      <c r="R22" s="13" t="str">
        <f t="shared" si="9"/>
        <v/>
      </c>
      <c r="S22"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100.8" x14ac:dyDescent="0.55000000000000004">
      <c r="A23" s="9" t="s">
        <v>91</v>
      </c>
      <c r="B23" s="9" t="s">
        <v>11</v>
      </c>
      <c r="C23" s="9" t="s">
        <v>9</v>
      </c>
      <c r="D23" s="9" t="s">
        <v>204</v>
      </c>
      <c r="E23" s="21" t="s">
        <v>148</v>
      </c>
      <c r="F23" s="23">
        <v>44614</v>
      </c>
      <c r="G23" s="6" t="s">
        <v>137</v>
      </c>
      <c r="H23" s="7">
        <v>44604</v>
      </c>
      <c r="I23" s="14" t="str">
        <f t="shared" si="0"/>
        <v/>
      </c>
      <c r="J23" s="13" t="str">
        <f t="shared" si="1"/>
        <v/>
      </c>
      <c r="K23" s="13" t="str">
        <f t="shared" si="2"/>
        <v/>
      </c>
      <c r="L23" s="26" t="str">
        <f t="shared" si="3"/>
        <v>"ZWE": {</v>
      </c>
      <c r="M23"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 t="shared" si="5"/>
        <v>}</v>
      </c>
      <c r="O23" s="13" t="str">
        <f t="shared" si="6"/>
        <v>}</v>
      </c>
      <c r="P23" s="13" t="str">
        <f t="shared" si="7"/>
        <v>,</v>
      </c>
      <c r="Q23" s="13" t="str">
        <f t="shared" si="8"/>
        <v/>
      </c>
      <c r="R23" s="13" t="str">
        <f t="shared" si="9"/>
        <v/>
      </c>
      <c r="S23"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3.2" x14ac:dyDescent="0.55000000000000004">
      <c r="A24" s="9" t="s">
        <v>91</v>
      </c>
      <c r="B24" s="9" t="s">
        <v>16</v>
      </c>
      <c r="C24" s="9" t="s">
        <v>19</v>
      </c>
      <c r="D24" s="9" t="s">
        <v>206</v>
      </c>
      <c r="E24" s="5"/>
      <c r="F24" s="5"/>
      <c r="G24" s="6" t="s">
        <v>17</v>
      </c>
      <c r="H24" s="7">
        <v>44575</v>
      </c>
      <c r="I24" s="14" t="str">
        <f t="shared" si="0"/>
        <v/>
      </c>
      <c r="J24" s="13" t="str">
        <f t="shared" si="1"/>
        <v/>
      </c>
      <c r="K24" s="13" t="str">
        <f t="shared" si="2"/>
        <v>"potential_cases": {</v>
      </c>
      <c r="L24" s="26" t="str">
        <f t="shared" si="3"/>
        <v>"ETH": {</v>
      </c>
      <c r="M24"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 t="shared" si="5"/>
        <v>}</v>
      </c>
      <c r="O24" s="13" t="str">
        <f t="shared" si="6"/>
        <v>,</v>
      </c>
      <c r="P24" s="13" t="str">
        <f t="shared" si="7"/>
        <v/>
      </c>
      <c r="Q24" s="13" t="str">
        <f t="shared" si="8"/>
        <v/>
      </c>
      <c r="R24" s="13" t="str">
        <f t="shared" si="9"/>
        <v/>
      </c>
      <c r="S24"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3.2" x14ac:dyDescent="0.55000000000000004">
      <c r="A25" s="9" t="s">
        <v>91</v>
      </c>
      <c r="B25" s="9" t="s">
        <v>16</v>
      </c>
      <c r="C25" s="9" t="s">
        <v>18</v>
      </c>
      <c r="D25" s="9" t="s">
        <v>208</v>
      </c>
      <c r="E25" s="5"/>
      <c r="F25" s="5"/>
      <c r="G25" s="6" t="s">
        <v>172</v>
      </c>
      <c r="H25" s="7">
        <v>44575</v>
      </c>
      <c r="I25" s="14" t="str">
        <f t="shared" si="0"/>
        <v/>
      </c>
      <c r="J25" s="13" t="str">
        <f t="shared" si="1"/>
        <v/>
      </c>
      <c r="K25" s="13" t="str">
        <f t="shared" si="2"/>
        <v/>
      </c>
      <c r="L25" s="26" t="str">
        <f t="shared" si="3"/>
        <v>"PHL": {</v>
      </c>
      <c r="M25"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7" t="str">
        <f t="shared" si="5"/>
        <v>}</v>
      </c>
      <c r="O25" s="13" t="str">
        <f t="shared" si="6"/>
        <v>}</v>
      </c>
      <c r="P25" s="13" t="str">
        <f t="shared" si="7"/>
        <v>,</v>
      </c>
      <c r="Q25" s="13" t="str">
        <f t="shared" si="8"/>
        <v/>
      </c>
      <c r="R25" s="13" t="str">
        <f t="shared" si="9"/>
        <v/>
      </c>
      <c r="S25"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43.2" x14ac:dyDescent="0.55000000000000004">
      <c r="A26" s="9" t="s">
        <v>91</v>
      </c>
      <c r="B26" s="9" t="s">
        <v>23</v>
      </c>
      <c r="C26" s="9" t="s">
        <v>19</v>
      </c>
      <c r="D26" s="9" t="s">
        <v>206</v>
      </c>
      <c r="E26" s="5"/>
      <c r="F26" s="5"/>
      <c r="G26" s="6" t="s">
        <v>173</v>
      </c>
      <c r="H26" s="7">
        <v>44575</v>
      </c>
      <c r="I26" s="14" t="str">
        <f t="shared" si="0"/>
        <v/>
      </c>
      <c r="J26" s="13" t="str">
        <f t="shared" si="1"/>
        <v/>
      </c>
      <c r="K26" s="13" t="str">
        <f t="shared" si="2"/>
        <v>"potential_cases_65": {</v>
      </c>
      <c r="L26" s="26" t="str">
        <f t="shared" si="3"/>
        <v>"ETH": {</v>
      </c>
      <c r="M26"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 t="shared" si="5"/>
        <v>}</v>
      </c>
      <c r="O26" s="13" t="str">
        <f t="shared" si="6"/>
        <v>,</v>
      </c>
      <c r="P26" s="13" t="str">
        <f t="shared" si="7"/>
        <v/>
      </c>
      <c r="Q26" s="13" t="str">
        <f t="shared" si="8"/>
        <v/>
      </c>
      <c r="R26" s="13" t="str">
        <f t="shared" si="9"/>
        <v/>
      </c>
      <c r="S26"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3.2" x14ac:dyDescent="0.55000000000000004">
      <c r="A27" s="9" t="s">
        <v>91</v>
      </c>
      <c r="B27" s="9" t="s">
        <v>23</v>
      </c>
      <c r="C27" s="9" t="s">
        <v>18</v>
      </c>
      <c r="D27" s="9" t="s">
        <v>208</v>
      </c>
      <c r="E27" s="5"/>
      <c r="F27" s="5"/>
      <c r="G27" s="6" t="s">
        <v>174</v>
      </c>
      <c r="H27" s="7">
        <v>44575</v>
      </c>
      <c r="I27" s="14" t="str">
        <f t="shared" si="0"/>
        <v/>
      </c>
      <c r="J27" s="13" t="str">
        <f t="shared" si="1"/>
        <v/>
      </c>
      <c r="K27" s="13" t="str">
        <f t="shared" si="2"/>
        <v/>
      </c>
      <c r="L27" s="26" t="str">
        <f t="shared" si="3"/>
        <v>"PHL": {</v>
      </c>
      <c r="M27"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 t="shared" si="5"/>
        <v>}</v>
      </c>
      <c r="O27" s="13" t="str">
        <f t="shared" si="6"/>
        <v>}</v>
      </c>
      <c r="P27" s="13" t="str">
        <f t="shared" si="7"/>
        <v>,</v>
      </c>
      <c r="Q27" s="13" t="str">
        <f t="shared" si="8"/>
        <v/>
      </c>
      <c r="R27" s="13" t="str">
        <f t="shared" si="9"/>
        <v/>
      </c>
      <c r="S27"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6" x14ac:dyDescent="0.55000000000000004">
      <c r="A28" s="9" t="s">
        <v>91</v>
      </c>
      <c r="B28" s="9" t="s">
        <v>20</v>
      </c>
      <c r="C28" s="9" t="s">
        <v>19</v>
      </c>
      <c r="D28" s="9" t="s">
        <v>206</v>
      </c>
      <c r="E28" s="5"/>
      <c r="F28" s="5"/>
      <c r="G28" s="6" t="s">
        <v>21</v>
      </c>
      <c r="H28" s="7">
        <v>44575</v>
      </c>
      <c r="I28" s="14" t="str">
        <f t="shared" si="0"/>
        <v/>
      </c>
      <c r="J28" s="13" t="str">
        <f t="shared" si="1"/>
        <v/>
      </c>
      <c r="K28" s="13" t="str">
        <f t="shared" si="2"/>
        <v>"potential_cases_U5": {</v>
      </c>
      <c r="L28" s="26" t="str">
        <f t="shared" si="3"/>
        <v>"ETH": {</v>
      </c>
      <c r="M28"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 t="shared" si="5"/>
        <v>}</v>
      </c>
      <c r="O28" s="13" t="str">
        <f t="shared" si="6"/>
        <v>}</v>
      </c>
      <c r="P28" s="13" t="str">
        <f t="shared" si="7"/>
        <v>,</v>
      </c>
      <c r="Q28" s="13" t="str">
        <f t="shared" si="8"/>
        <v/>
      </c>
      <c r="R28" s="13" t="str">
        <f t="shared" si="9"/>
        <v/>
      </c>
      <c r="S28"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3.2" x14ac:dyDescent="0.55000000000000004">
      <c r="A29" s="9" t="s">
        <v>91</v>
      </c>
      <c r="B29" s="9" t="s">
        <v>22</v>
      </c>
      <c r="C29" s="9" t="s">
        <v>18</v>
      </c>
      <c r="D29" s="9" t="s">
        <v>208</v>
      </c>
      <c r="E29" s="5"/>
      <c r="F29" s="5"/>
      <c r="G29" s="6" t="s">
        <v>175</v>
      </c>
      <c r="H29" s="7">
        <v>44575</v>
      </c>
      <c r="I29" s="14" t="str">
        <f t="shared" si="0"/>
        <v/>
      </c>
      <c r="J29" s="13" t="str">
        <f t="shared" si="1"/>
        <v/>
      </c>
      <c r="K29" s="13" t="str">
        <f t="shared" si="2"/>
        <v>"potential_cases_U9": {</v>
      </c>
      <c r="L29" s="26" t="str">
        <f t="shared" si="3"/>
        <v>"PHL": {</v>
      </c>
      <c r="M29"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 t="shared" si="5"/>
        <v>}</v>
      </c>
      <c r="O29" s="13" t="str">
        <f t="shared" si="6"/>
        <v>}</v>
      </c>
      <c r="P29" s="13" t="str">
        <f t="shared" si="7"/>
        <v>,</v>
      </c>
      <c r="Q29" s="13" t="str">
        <f t="shared" si="8"/>
        <v/>
      </c>
      <c r="R29" s="13" t="str">
        <f t="shared" si="9"/>
        <v/>
      </c>
      <c r="S29"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30.4" x14ac:dyDescent="0.55000000000000004">
      <c r="A30" s="9" t="s">
        <v>91</v>
      </c>
      <c r="B30" s="9" t="s">
        <v>24</v>
      </c>
      <c r="C30" s="9" t="s">
        <v>9</v>
      </c>
      <c r="D30" s="9" t="s">
        <v>204</v>
      </c>
      <c r="E30" s="21" t="s">
        <v>151</v>
      </c>
      <c r="F30" s="23">
        <v>44614</v>
      </c>
      <c r="G30" s="6" t="s">
        <v>176</v>
      </c>
      <c r="H30" s="7">
        <v>44575</v>
      </c>
      <c r="I30" s="14" t="str">
        <f t="shared" si="0"/>
        <v/>
      </c>
      <c r="J30" s="13" t="str">
        <f t="shared" si="1"/>
        <v/>
      </c>
      <c r="K30" s="13" t="str">
        <f t="shared" si="2"/>
        <v>"small_ruminants_exposed": {</v>
      </c>
      <c r="L30" s="26" t="str">
        <f t="shared" si="3"/>
        <v>"ZWE": {</v>
      </c>
      <c r="M30"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 t="shared" si="5"/>
        <v>}</v>
      </c>
      <c r="O30" s="13" t="str">
        <f t="shared" si="6"/>
        <v>}</v>
      </c>
      <c r="P30" s="13" t="str">
        <f t="shared" si="7"/>
        <v/>
      </c>
      <c r="Q30" s="13" t="str">
        <f t="shared" si="8"/>
        <v>},</v>
      </c>
      <c r="R30" s="13" t="str">
        <f t="shared" si="9"/>
        <v/>
      </c>
      <c r="S30"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x14ac:dyDescent="0.55000000000000004">
      <c r="A31" s="9" t="s">
        <v>118</v>
      </c>
      <c r="B31" s="9" t="s">
        <v>89</v>
      </c>
      <c r="C31" s="9" t="s">
        <v>8</v>
      </c>
      <c r="D31" s="9" t="s">
        <v>205</v>
      </c>
      <c r="E31" s="21"/>
      <c r="F31" s="5"/>
      <c r="G31" s="6" t="s">
        <v>85</v>
      </c>
      <c r="H31" s="19"/>
      <c r="I31" s="14" t="str">
        <f t="shared" si="0"/>
        <v/>
      </c>
      <c r="J31" s="13" t="str">
        <f t="shared" si="1"/>
        <v>"layers-section": {</v>
      </c>
      <c r="K31" s="13" t="str">
        <f t="shared" si="2"/>
        <v>"alert_threshold": {</v>
      </c>
      <c r="L31" s="26" t="str">
        <f t="shared" si="3"/>
        <v>"EGY": {</v>
      </c>
      <c r="M31" s="13" t="str">
        <f t="shared" si="4"/>
        <v>"heavy-rain": "TBD"</v>
      </c>
      <c r="N31" s="27" t="str">
        <f t="shared" si="5"/>
        <v>}</v>
      </c>
      <c r="O31" s="13" t="str">
        <f t="shared" si="6"/>
        <v>,</v>
      </c>
      <c r="P31" s="13" t="str">
        <f t="shared" si="7"/>
        <v/>
      </c>
      <c r="Q31" s="13" t="str">
        <f t="shared" si="8"/>
        <v/>
      </c>
      <c r="R31" s="13" t="str">
        <f t="shared" si="9"/>
        <v/>
      </c>
      <c r="S31" s="13" t="str">
        <f t="shared" si="10"/>
        <v>"layers-section": {"alert_threshold": {"EGY": {"heavy-rain": "TBD"},</v>
      </c>
    </row>
    <row r="32" spans="1:19" x14ac:dyDescent="0.55000000000000004">
      <c r="A32" s="9" t="s">
        <v>118</v>
      </c>
      <c r="B32" s="9" t="s">
        <v>89</v>
      </c>
      <c r="C32" s="9" t="s">
        <v>19</v>
      </c>
      <c r="D32" s="9" t="s">
        <v>203</v>
      </c>
      <c r="E32" s="5"/>
      <c r="F32" s="5"/>
      <c r="G32" s="6"/>
      <c r="H32" s="19"/>
      <c r="I32" s="14" t="str">
        <f t="shared" si="0"/>
        <v/>
      </c>
      <c r="J32" s="13" t="str">
        <f t="shared" si="1"/>
        <v/>
      </c>
      <c r="K32" s="13" t="str">
        <f t="shared" si="2"/>
        <v/>
      </c>
      <c r="L32" s="26" t="str">
        <f t="shared" si="3"/>
        <v>"ETH": {</v>
      </c>
      <c r="M32" s="13" t="str">
        <f t="shared" si="4"/>
        <v>"floods": ""</v>
      </c>
      <c r="N32" s="27" t="str">
        <f t="shared" si="5"/>
        <v>,</v>
      </c>
      <c r="O32" s="13" t="str">
        <f t="shared" si="6"/>
        <v/>
      </c>
      <c r="P32" s="13" t="str">
        <f t="shared" si="7"/>
        <v/>
      </c>
      <c r="Q32" s="13" t="str">
        <f t="shared" si="8"/>
        <v/>
      </c>
      <c r="R32" s="13" t="str">
        <f t="shared" si="9"/>
        <v/>
      </c>
      <c r="S32" s="13" t="str">
        <f t="shared" si="10"/>
        <v>"ETH": {"floods": "",</v>
      </c>
    </row>
    <row r="33" spans="1:19" ht="43.2" x14ac:dyDescent="0.55000000000000004">
      <c r="A33" s="9" t="s">
        <v>118</v>
      </c>
      <c r="B33" s="9" t="s">
        <v>89</v>
      </c>
      <c r="C33" s="9" t="s">
        <v>19</v>
      </c>
      <c r="D33" s="9" t="s">
        <v>206</v>
      </c>
      <c r="E33" s="21"/>
      <c r="F33" s="5"/>
      <c r="G33" s="6" t="s">
        <v>90</v>
      </c>
      <c r="H33" s="7">
        <v>44575</v>
      </c>
      <c r="I33" s="14" t="str">
        <f t="shared" si="0"/>
        <v/>
      </c>
      <c r="J33" s="13" t="str">
        <f t="shared" si="1"/>
        <v/>
      </c>
      <c r="K33" s="13" t="str">
        <f t="shared" si="2"/>
        <v/>
      </c>
      <c r="L33" s="26" t="str">
        <f t="shared" si="3"/>
        <v/>
      </c>
      <c r="M33"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 t="shared" si="5"/>
        <v>}</v>
      </c>
      <c r="O33" s="13" t="str">
        <f t="shared" si="6"/>
        <v>,</v>
      </c>
      <c r="P33" s="13" t="str">
        <f t="shared" si="7"/>
        <v/>
      </c>
      <c r="Q33" s="13" t="str">
        <f t="shared" si="8"/>
        <v/>
      </c>
      <c r="R33" s="13" t="str">
        <f t="shared" si="9"/>
        <v/>
      </c>
      <c r="S33"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01.6" x14ac:dyDescent="0.55000000000000004">
      <c r="A34" s="9" t="s">
        <v>118</v>
      </c>
      <c r="B34" s="9" t="s">
        <v>89</v>
      </c>
      <c r="C34" s="9" t="s">
        <v>40</v>
      </c>
      <c r="D34" s="9" t="s">
        <v>204</v>
      </c>
      <c r="E34" s="21" t="s">
        <v>232</v>
      </c>
      <c r="F34" s="23">
        <v>44659</v>
      </c>
      <c r="G34" s="6" t="s">
        <v>231</v>
      </c>
      <c r="H34" s="7">
        <v>44659</v>
      </c>
      <c r="I34" s="14" t="str">
        <f t="shared" si="0"/>
        <v/>
      </c>
      <c r="J34" s="13" t="str">
        <f t="shared" si="1"/>
        <v/>
      </c>
      <c r="K34" s="13" t="str">
        <f t="shared" si="2"/>
        <v/>
      </c>
      <c r="L34" s="26" t="str">
        <f t="shared" si="3"/>
        <v>"KEN": {</v>
      </c>
      <c r="M34"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 t="shared" si="5"/>
        <v>,</v>
      </c>
      <c r="O34" s="13" t="str">
        <f t="shared" si="6"/>
        <v/>
      </c>
      <c r="P34" s="13" t="str">
        <f t="shared" si="7"/>
        <v/>
      </c>
      <c r="Q34" s="13" t="str">
        <f t="shared" si="8"/>
        <v/>
      </c>
      <c r="R34" s="13" t="str">
        <f t="shared" si="9"/>
        <v/>
      </c>
      <c r="S34"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8.4" x14ac:dyDescent="0.55000000000000004">
      <c r="A35" s="9" t="s">
        <v>118</v>
      </c>
      <c r="B35" s="9" t="s">
        <v>89</v>
      </c>
      <c r="C35" s="9" t="s">
        <v>40</v>
      </c>
      <c r="D35" s="9" t="s">
        <v>203</v>
      </c>
      <c r="E35" s="21" t="s">
        <v>211</v>
      </c>
      <c r="F35" s="23" t="s">
        <v>212</v>
      </c>
      <c r="G35" s="6" t="s">
        <v>213</v>
      </c>
      <c r="H35" s="7">
        <v>44635</v>
      </c>
      <c r="I35" s="14" t="str">
        <f t="shared" si="0"/>
        <v/>
      </c>
      <c r="J35" s="13" t="str">
        <f t="shared" si="1"/>
        <v/>
      </c>
      <c r="K35" s="13" t="str">
        <f t="shared" si="2"/>
        <v/>
      </c>
      <c r="L35" s="26"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 t="shared" si="5"/>
        <v>}</v>
      </c>
      <c r="O35" s="13" t="str">
        <f t="shared" si="6"/>
        <v>,</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29.6" x14ac:dyDescent="0.55000000000000004">
      <c r="A36" s="9" t="s">
        <v>118</v>
      </c>
      <c r="B36" s="9" t="s">
        <v>89</v>
      </c>
      <c r="C36" s="9" t="s">
        <v>18</v>
      </c>
      <c r="D36" s="9" t="s">
        <v>208</v>
      </c>
      <c r="E36" s="21"/>
      <c r="F36" s="5"/>
      <c r="G36" s="6" t="s">
        <v>177</v>
      </c>
      <c r="H36" s="7">
        <v>44575</v>
      </c>
      <c r="I36" s="14" t="str">
        <f t="shared" si="0"/>
        <v/>
      </c>
      <c r="J36" s="13" t="str">
        <f t="shared" si="1"/>
        <v/>
      </c>
      <c r="K36" s="13" t="str">
        <f t="shared" si="2"/>
        <v/>
      </c>
      <c r="L36" s="26" t="str">
        <f t="shared" si="3"/>
        <v>"PHL": {</v>
      </c>
      <c r="M3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 t="shared" si="5"/>
        <v>,</v>
      </c>
      <c r="O36" s="13" t="str">
        <f t="shared" si="6"/>
        <v/>
      </c>
      <c r="P36" s="13" t="str">
        <f t="shared" si="7"/>
        <v/>
      </c>
      <c r="Q36" s="13" t="str">
        <f t="shared" si="8"/>
        <v/>
      </c>
      <c r="R36" s="13" t="str">
        <f t="shared" si="9"/>
        <v/>
      </c>
      <c r="S3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x14ac:dyDescent="0.55000000000000004">
      <c r="A37" s="9" t="s">
        <v>118</v>
      </c>
      <c r="B37" s="9" t="s">
        <v>89</v>
      </c>
      <c r="C37" s="9" t="s">
        <v>18</v>
      </c>
      <c r="D37" s="9" t="s">
        <v>203</v>
      </c>
      <c r="E37" s="5"/>
      <c r="F37" s="5"/>
      <c r="G37" s="6" t="s">
        <v>85</v>
      </c>
      <c r="H37" s="19"/>
      <c r="I37" s="14" t="str">
        <f t="shared" si="0"/>
        <v/>
      </c>
      <c r="J37" s="13" t="str">
        <f t="shared" si="1"/>
        <v/>
      </c>
      <c r="K37" s="13" t="str">
        <f t="shared" si="2"/>
        <v/>
      </c>
      <c r="L37" s="26" t="str">
        <f t="shared" si="3"/>
        <v/>
      </c>
      <c r="M37" s="13" t="str">
        <f t="shared" si="4"/>
        <v>"floods": "TBD"</v>
      </c>
      <c r="N37" s="27" t="str">
        <f t="shared" si="5"/>
        <v>,</v>
      </c>
      <c r="O37" s="13" t="str">
        <f t="shared" si="6"/>
        <v/>
      </c>
      <c r="P37" s="13" t="str">
        <f t="shared" si="7"/>
        <v/>
      </c>
      <c r="Q37" s="13" t="str">
        <f t="shared" si="8"/>
        <v/>
      </c>
      <c r="R37" s="13" t="str">
        <f t="shared" si="9"/>
        <v/>
      </c>
      <c r="S37" s="13" t="str">
        <f t="shared" si="10"/>
        <v>"floods": "TBD",</v>
      </c>
    </row>
    <row r="38" spans="1:19" x14ac:dyDescent="0.55000000000000004">
      <c r="A38" s="9" t="s">
        <v>118</v>
      </c>
      <c r="B38" s="9" t="s">
        <v>89</v>
      </c>
      <c r="C38" s="9" t="s">
        <v>18</v>
      </c>
      <c r="D38" s="9" t="s">
        <v>207</v>
      </c>
      <c r="E38" s="5"/>
      <c r="F38" s="5"/>
      <c r="G38" s="6"/>
      <c r="H38" s="19"/>
      <c r="I38" s="14" t="str">
        <f t="shared" si="0"/>
        <v/>
      </c>
      <c r="J38" s="13" t="str">
        <f t="shared" si="1"/>
        <v/>
      </c>
      <c r="K38" s="13" t="str">
        <f t="shared" si="2"/>
        <v/>
      </c>
      <c r="L38" s="26" t="str">
        <f t="shared" si="3"/>
        <v/>
      </c>
      <c r="M38" s="13" t="str">
        <f t="shared" si="4"/>
        <v>"typhoon": ""</v>
      </c>
      <c r="N38" s="27" t="str">
        <f t="shared" si="5"/>
        <v>}</v>
      </c>
      <c r="O38" s="13" t="str">
        <f t="shared" si="6"/>
        <v>,</v>
      </c>
      <c r="P38" s="13" t="str">
        <f t="shared" si="7"/>
        <v/>
      </c>
      <c r="Q38" s="13" t="str">
        <f t="shared" si="8"/>
        <v/>
      </c>
      <c r="R38" s="13" t="str">
        <f t="shared" si="9"/>
        <v/>
      </c>
      <c r="S38" s="13" t="str">
        <f t="shared" si="10"/>
        <v>"typhoon": ""},</v>
      </c>
    </row>
    <row r="39" spans="1:19" x14ac:dyDescent="0.55000000000000004">
      <c r="A39" s="9" t="s">
        <v>118</v>
      </c>
      <c r="B39" s="9" t="s">
        <v>89</v>
      </c>
      <c r="C39" s="9" t="s">
        <v>7</v>
      </c>
      <c r="D39" s="9" t="s">
        <v>203</v>
      </c>
      <c r="E39" s="21"/>
      <c r="F39" s="5"/>
      <c r="G39" s="6" t="s">
        <v>85</v>
      </c>
      <c r="H39" s="19"/>
      <c r="I39" s="14" t="str">
        <f t="shared" si="0"/>
        <v/>
      </c>
      <c r="J39" s="13" t="str">
        <f t="shared" si="1"/>
        <v/>
      </c>
      <c r="K39" s="13" t="str">
        <f t="shared" si="2"/>
        <v/>
      </c>
      <c r="L39" s="26" t="str">
        <f t="shared" si="3"/>
        <v>"UGA": {</v>
      </c>
      <c r="M39" s="13" t="str">
        <f t="shared" si="4"/>
        <v>"floods": "TBD"</v>
      </c>
      <c r="N39" s="27" t="str">
        <f t="shared" si="5"/>
        <v>}</v>
      </c>
      <c r="O39" s="13" t="str">
        <f t="shared" si="6"/>
        <v>,</v>
      </c>
      <c r="P39" s="13" t="str">
        <f t="shared" si="7"/>
        <v/>
      </c>
      <c r="Q39" s="13" t="str">
        <f t="shared" si="8"/>
        <v/>
      </c>
      <c r="R39" s="13" t="str">
        <f t="shared" si="9"/>
        <v/>
      </c>
      <c r="S39" s="13" t="str">
        <f t="shared" si="10"/>
        <v>"UGA": {"floods": "TBD"},</v>
      </c>
    </row>
    <row r="40" spans="1:19" x14ac:dyDescent="0.55000000000000004">
      <c r="A40" s="9" t="s">
        <v>118</v>
      </c>
      <c r="B40" s="9" t="s">
        <v>89</v>
      </c>
      <c r="C40" s="9" t="s">
        <v>41</v>
      </c>
      <c r="D40" s="9" t="s">
        <v>203</v>
      </c>
      <c r="E40" s="21"/>
      <c r="F40" s="5"/>
      <c r="G40" s="6" t="s">
        <v>85</v>
      </c>
      <c r="H40" s="19"/>
      <c r="I40" s="14" t="str">
        <f t="shared" si="0"/>
        <v/>
      </c>
      <c r="J40" s="13" t="str">
        <f t="shared" si="1"/>
        <v/>
      </c>
      <c r="K40" s="13" t="str">
        <f t="shared" si="2"/>
        <v/>
      </c>
      <c r="L40" s="26" t="str">
        <f t="shared" si="3"/>
        <v>"ZMB": {</v>
      </c>
      <c r="M40" s="13" t="str">
        <f t="shared" si="4"/>
        <v>"floods": "TBD"</v>
      </c>
      <c r="N40" s="27" t="str">
        <f t="shared" si="5"/>
        <v>}</v>
      </c>
      <c r="O40" s="13" t="str">
        <f t="shared" si="6"/>
        <v>,</v>
      </c>
      <c r="P40" s="13" t="str">
        <f t="shared" si="7"/>
        <v/>
      </c>
      <c r="Q40" s="13" t="str">
        <f t="shared" si="8"/>
        <v/>
      </c>
      <c r="R40" s="13" t="str">
        <f t="shared" si="9"/>
        <v/>
      </c>
      <c r="S40" s="13" t="str">
        <f t="shared" si="10"/>
        <v>"ZMB": {"floods": "TBD"},</v>
      </c>
    </row>
    <row r="41" spans="1:19" ht="409.5" x14ac:dyDescent="0.55000000000000004">
      <c r="A41" s="9" t="s">
        <v>118</v>
      </c>
      <c r="B41" s="9" t="s">
        <v>89</v>
      </c>
      <c r="C41" s="9" t="s">
        <v>9</v>
      </c>
      <c r="D41" s="9" t="s">
        <v>204</v>
      </c>
      <c r="E41" s="21" t="s">
        <v>139</v>
      </c>
      <c r="F41" s="23">
        <v>44614</v>
      </c>
      <c r="G41" s="6" t="s">
        <v>162</v>
      </c>
      <c r="H41" s="7">
        <v>44614</v>
      </c>
      <c r="I41" s="14" t="str">
        <f t="shared" si="0"/>
        <v/>
      </c>
      <c r="J41" s="13" t="str">
        <f t="shared" si="1"/>
        <v/>
      </c>
      <c r="K41" s="13" t="str">
        <f t="shared" si="2"/>
        <v/>
      </c>
      <c r="L41" s="26" t="str">
        <f t="shared" si="3"/>
        <v>"ZWE": {</v>
      </c>
      <c r="M41"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 t="shared" si="5"/>
        <v>}</v>
      </c>
      <c r="O41" s="13" t="str">
        <f t="shared" si="6"/>
        <v>}</v>
      </c>
      <c r="P41" s="13" t="str">
        <f t="shared" si="7"/>
        <v>,</v>
      </c>
      <c r="Q41" s="13" t="str">
        <f t="shared" si="8"/>
        <v/>
      </c>
      <c r="R41" s="13" t="str">
        <f t="shared" si="9"/>
        <v/>
      </c>
      <c r="S41"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01.6" x14ac:dyDescent="0.55000000000000004">
      <c r="A42" s="9" t="s">
        <v>118</v>
      </c>
      <c r="B42" s="9" t="s">
        <v>73</v>
      </c>
      <c r="C42" s="9" t="s">
        <v>9</v>
      </c>
      <c r="D42" s="9" t="s">
        <v>204</v>
      </c>
      <c r="E42" s="21" t="s">
        <v>140</v>
      </c>
      <c r="F42" s="23">
        <v>44614</v>
      </c>
      <c r="G42" s="6" t="s">
        <v>163</v>
      </c>
      <c r="H42" s="7">
        <v>44614</v>
      </c>
      <c r="I42" s="14" t="str">
        <f t="shared" si="0"/>
        <v/>
      </c>
      <c r="J42" s="13" t="str">
        <f t="shared" si="1"/>
        <v/>
      </c>
      <c r="K42" s="13" t="str">
        <f t="shared" si="2"/>
        <v>"cattle": {</v>
      </c>
      <c r="L42" s="26" t="str">
        <f t="shared" si="3"/>
        <v>"ZWE": {</v>
      </c>
      <c r="M4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 t="shared" si="5"/>
        <v>}</v>
      </c>
      <c r="O42" s="13" t="str">
        <f t="shared" si="6"/>
        <v>}</v>
      </c>
      <c r="P42" s="13" t="str">
        <f t="shared" si="7"/>
        <v>,</v>
      </c>
      <c r="Q42" s="13" t="str">
        <f t="shared" si="8"/>
        <v/>
      </c>
      <c r="R42" s="13" t="str">
        <f t="shared" si="9"/>
        <v/>
      </c>
      <c r="S4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30.4" x14ac:dyDescent="0.55000000000000004">
      <c r="A43" s="9" t="s">
        <v>118</v>
      </c>
      <c r="B43" s="9" t="s">
        <v>25</v>
      </c>
      <c r="C43" s="9" t="s">
        <v>9</v>
      </c>
      <c r="D43" s="9" t="s">
        <v>204</v>
      </c>
      <c r="E43" s="21" t="s">
        <v>138</v>
      </c>
      <c r="F43" s="23">
        <v>44614</v>
      </c>
      <c r="G43" s="6" t="s">
        <v>164</v>
      </c>
      <c r="H43" s="7">
        <v>44614</v>
      </c>
      <c r="I43" s="14" t="str">
        <f t="shared" si="0"/>
        <v/>
      </c>
      <c r="J43" s="13" t="str">
        <f t="shared" si="1"/>
        <v/>
      </c>
      <c r="K43" s="13" t="str">
        <f t="shared" si="2"/>
        <v>"cattle_exposed": {</v>
      </c>
      <c r="L43" s="26" t="str">
        <f t="shared" si="3"/>
        <v>"ZWE": {</v>
      </c>
      <c r="M4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 t="shared" si="5"/>
        <v>}</v>
      </c>
      <c r="O43" s="13" t="str">
        <f t="shared" si="6"/>
        <v>}</v>
      </c>
      <c r="P43" s="13" t="str">
        <f t="shared" si="7"/>
        <v>,</v>
      </c>
      <c r="Q43" s="13" t="str">
        <f t="shared" si="8"/>
        <v/>
      </c>
      <c r="R43" s="13" t="str">
        <f t="shared" si="9"/>
        <v/>
      </c>
      <c r="S4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4" x14ac:dyDescent="0.55000000000000004">
      <c r="A44" s="9" t="s">
        <v>118</v>
      </c>
      <c r="B44" s="9" t="s">
        <v>129</v>
      </c>
      <c r="C44" s="9" t="s">
        <v>7</v>
      </c>
      <c r="D44" s="9" t="s">
        <v>203</v>
      </c>
      <c r="E44" s="5"/>
      <c r="F44" s="5"/>
      <c r="G44" s="6" t="s">
        <v>64</v>
      </c>
      <c r="H44" s="19"/>
      <c r="I44" s="14" t="str">
        <f t="shared" si="0"/>
        <v/>
      </c>
      <c r="J44" s="13" t="str">
        <f t="shared" si="1"/>
        <v/>
      </c>
      <c r="K44" s="13" t="str">
        <f t="shared" si="2"/>
        <v>"covid_risk": {</v>
      </c>
      <c r="L44" s="26" t="str">
        <f t="shared" si="3"/>
        <v>"UGA": {</v>
      </c>
      <c r="M44"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 t="shared" si="5"/>
        <v>}</v>
      </c>
      <c r="O44" s="13" t="str">
        <f t="shared" si="6"/>
        <v>}</v>
      </c>
      <c r="P44" s="13" t="str">
        <f t="shared" si="7"/>
        <v>,</v>
      </c>
      <c r="Q44" s="13" t="str">
        <f t="shared" si="8"/>
        <v/>
      </c>
      <c r="R44" s="13" t="str">
        <f t="shared" si="9"/>
        <v/>
      </c>
      <c r="S44"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72" x14ac:dyDescent="0.55000000000000004">
      <c r="A45" s="9" t="s">
        <v>118</v>
      </c>
      <c r="B45" s="9" t="s">
        <v>48</v>
      </c>
      <c r="C45" s="9" t="s">
        <v>19</v>
      </c>
      <c r="D45" s="9" t="s">
        <v>203</v>
      </c>
      <c r="E45" s="5"/>
      <c r="F45" s="5"/>
      <c r="G45" s="6" t="s">
        <v>49</v>
      </c>
      <c r="H45" s="19"/>
      <c r="I45" s="14" t="str">
        <f t="shared" si="0"/>
        <v/>
      </c>
      <c r="J45" s="13" t="str">
        <f t="shared" si="1"/>
        <v/>
      </c>
      <c r="K45" s="13" t="str">
        <f t="shared" si="2"/>
        <v>"cropland": {</v>
      </c>
      <c r="L45" s="26" t="str">
        <f t="shared" si="3"/>
        <v>"ETH": {</v>
      </c>
      <c r="M4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 t="shared" si="5"/>
        <v>}</v>
      </c>
      <c r="O45" s="13" t="str">
        <f t="shared" si="6"/>
        <v>,</v>
      </c>
      <c r="P45" s="13" t="str">
        <f t="shared" si="7"/>
        <v/>
      </c>
      <c r="Q45" s="13" t="str">
        <f t="shared" si="8"/>
        <v/>
      </c>
      <c r="R45" s="13" t="str">
        <f t="shared" si="9"/>
        <v/>
      </c>
      <c r="S45"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30.4" x14ac:dyDescent="0.55000000000000004">
      <c r="A46" s="9" t="s">
        <v>118</v>
      </c>
      <c r="B46" s="9" t="s">
        <v>48</v>
      </c>
      <c r="C46" s="9" t="s">
        <v>40</v>
      </c>
      <c r="D46" s="9" t="s">
        <v>204</v>
      </c>
      <c r="E46" s="21" t="s">
        <v>214</v>
      </c>
      <c r="F46" s="23">
        <v>44635</v>
      </c>
      <c r="G46" s="6" t="s">
        <v>215</v>
      </c>
      <c r="H46" s="7">
        <v>44635</v>
      </c>
      <c r="I46" s="14" t="str">
        <f t="shared" si="0"/>
        <v/>
      </c>
      <c r="J46" s="13" t="str">
        <f t="shared" si="1"/>
        <v/>
      </c>
      <c r="K46" s="13" t="str">
        <f t="shared" si="2"/>
        <v/>
      </c>
      <c r="L46" s="26" t="str">
        <f t="shared" si="3"/>
        <v>"KEN": {</v>
      </c>
      <c r="M4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 t="shared" si="5"/>
        <v>,</v>
      </c>
      <c r="O46" s="13" t="str">
        <f t="shared" si="6"/>
        <v/>
      </c>
      <c r="P46" s="13" t="str">
        <f t="shared" si="7"/>
        <v/>
      </c>
      <c r="Q46" s="13" t="str">
        <f t="shared" si="8"/>
        <v/>
      </c>
      <c r="R46" s="13" t="str">
        <f t="shared" si="9"/>
        <v/>
      </c>
      <c r="S4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30.4" x14ac:dyDescent="0.55000000000000004">
      <c r="A47" s="9" t="s">
        <v>118</v>
      </c>
      <c r="B47" s="9" t="s">
        <v>48</v>
      </c>
      <c r="C47" s="9" t="s">
        <v>40</v>
      </c>
      <c r="D47" s="9" t="s">
        <v>203</v>
      </c>
      <c r="E47" s="21" t="s">
        <v>214</v>
      </c>
      <c r="F47" s="23">
        <v>44635</v>
      </c>
      <c r="G47" s="6" t="s">
        <v>215</v>
      </c>
      <c r="H47" s="7">
        <v>44635</v>
      </c>
      <c r="I47" s="14" t="str">
        <f t="shared" si="0"/>
        <v/>
      </c>
      <c r="J47" s="13" t="str">
        <f t="shared" si="1"/>
        <v/>
      </c>
      <c r="K47" s="13" t="str">
        <f t="shared" si="2"/>
        <v/>
      </c>
      <c r="L47" s="26" t="str">
        <f t="shared" si="3"/>
        <v/>
      </c>
      <c r="M4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 t="shared" si="5"/>
        <v>}</v>
      </c>
      <c r="O47" s="13" t="str">
        <f t="shared" si="6"/>
        <v>,</v>
      </c>
      <c r="P47" s="13" t="str">
        <f t="shared" si="7"/>
        <v/>
      </c>
      <c r="Q47" s="13" t="str">
        <f t="shared" si="8"/>
        <v/>
      </c>
      <c r="R47" s="13" t="str">
        <f t="shared" si="9"/>
        <v/>
      </c>
      <c r="S4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72" x14ac:dyDescent="0.55000000000000004">
      <c r="A48" s="9" t="s">
        <v>118</v>
      </c>
      <c r="B48" s="9" t="s">
        <v>48</v>
      </c>
      <c r="C48" s="9" t="s">
        <v>7</v>
      </c>
      <c r="D48" s="9" t="s">
        <v>203</v>
      </c>
      <c r="E48" s="5"/>
      <c r="F48" s="5"/>
      <c r="G48" s="6" t="s">
        <v>49</v>
      </c>
      <c r="H48" s="7">
        <v>44575</v>
      </c>
      <c r="I48" s="14" t="str">
        <f t="shared" si="0"/>
        <v/>
      </c>
      <c r="J48" s="13" t="str">
        <f t="shared" si="1"/>
        <v/>
      </c>
      <c r="K48" s="13" t="str">
        <f t="shared" si="2"/>
        <v/>
      </c>
      <c r="L48" s="26" t="str">
        <f t="shared" si="3"/>
        <v>"UGA":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 t="shared" si="5"/>
        <v>}</v>
      </c>
      <c r="O48" s="13" t="str">
        <f t="shared" si="6"/>
        <v>,</v>
      </c>
      <c r="P48" s="13" t="str">
        <f t="shared" si="7"/>
        <v/>
      </c>
      <c r="Q48" s="13" t="str">
        <f t="shared" si="8"/>
        <v/>
      </c>
      <c r="R48" s="13" t="str">
        <f t="shared" si="9"/>
        <v/>
      </c>
      <c r="S48"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2" x14ac:dyDescent="0.55000000000000004">
      <c r="A49" s="9" t="s">
        <v>118</v>
      </c>
      <c r="B49" s="9" t="s">
        <v>48</v>
      </c>
      <c r="C49" s="9" t="s">
        <v>41</v>
      </c>
      <c r="D49" s="9" t="s">
        <v>203</v>
      </c>
      <c r="E49" s="5"/>
      <c r="F49" s="5"/>
      <c r="G49" s="6" t="s">
        <v>49</v>
      </c>
      <c r="H49" s="19"/>
      <c r="I49" s="14" t="str">
        <f t="shared" si="0"/>
        <v/>
      </c>
      <c r="J49" s="13" t="str">
        <f t="shared" si="1"/>
        <v/>
      </c>
      <c r="K49" s="13" t="str">
        <f t="shared" si="2"/>
        <v/>
      </c>
      <c r="L49" s="26" t="str">
        <f t="shared" si="3"/>
        <v>"ZMB":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 t="shared" si="5"/>
        <v>}</v>
      </c>
      <c r="O49" s="13" t="str">
        <f t="shared" si="6"/>
        <v>,</v>
      </c>
      <c r="P49" s="13" t="str">
        <f t="shared" si="7"/>
        <v/>
      </c>
      <c r="Q49" s="13" t="str">
        <f t="shared" si="8"/>
        <v/>
      </c>
      <c r="R49" s="13" t="str">
        <f t="shared" si="9"/>
        <v/>
      </c>
      <c r="S49"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7.2" x14ac:dyDescent="0.55000000000000004">
      <c r="A50" s="9" t="s">
        <v>118</v>
      </c>
      <c r="B50" s="9" t="s">
        <v>48</v>
      </c>
      <c r="C50" s="9" t="s">
        <v>9</v>
      </c>
      <c r="D50" s="9" t="s">
        <v>204</v>
      </c>
      <c r="E50" s="21" t="s">
        <v>141</v>
      </c>
      <c r="F50" s="23">
        <v>44614</v>
      </c>
      <c r="G50" s="6" t="s">
        <v>50</v>
      </c>
      <c r="H50" s="7">
        <v>44575</v>
      </c>
      <c r="I50" s="14" t="str">
        <f t="shared" si="0"/>
        <v/>
      </c>
      <c r="J50" s="13" t="str">
        <f t="shared" si="1"/>
        <v/>
      </c>
      <c r="K50" s="13" t="str">
        <f t="shared" si="2"/>
        <v/>
      </c>
      <c r="L50" s="26" t="str">
        <f t="shared" si="3"/>
        <v>"ZWE": {</v>
      </c>
      <c r="M5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 t="shared" si="5"/>
        <v>}</v>
      </c>
      <c r="O50" s="13" t="str">
        <f t="shared" si="6"/>
        <v>}</v>
      </c>
      <c r="P50" s="13" t="str">
        <f t="shared" si="7"/>
        <v>,</v>
      </c>
      <c r="Q50" s="13" t="str">
        <f t="shared" si="8"/>
        <v/>
      </c>
      <c r="R50" s="13" t="str">
        <f t="shared" si="9"/>
        <v/>
      </c>
      <c r="S50"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6.4" x14ac:dyDescent="0.55000000000000004">
      <c r="A51" s="9" t="s">
        <v>118</v>
      </c>
      <c r="B51" s="9" t="s">
        <v>61</v>
      </c>
      <c r="C51" s="9" t="s">
        <v>9</v>
      </c>
      <c r="D51" s="9" t="s">
        <v>204</v>
      </c>
      <c r="E51" s="21" t="s">
        <v>142</v>
      </c>
      <c r="F51" s="23">
        <v>44614</v>
      </c>
      <c r="G51" s="6" t="s">
        <v>143</v>
      </c>
      <c r="H51" s="7">
        <v>44614</v>
      </c>
      <c r="I51" s="14" t="str">
        <f t="shared" si="0"/>
        <v/>
      </c>
      <c r="J51" s="13" t="str">
        <f t="shared" si="1"/>
        <v/>
      </c>
      <c r="K51" s="13" t="str">
        <f t="shared" si="2"/>
        <v>"dam": {</v>
      </c>
      <c r="L51" s="26" t="str">
        <f t="shared" si="3"/>
        <v>"ZWE": {</v>
      </c>
      <c r="M51"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 t="shared" si="5"/>
        <v>}</v>
      </c>
      <c r="O51" s="13" t="str">
        <f t="shared" si="6"/>
        <v>}</v>
      </c>
      <c r="P51" s="13" t="str">
        <f t="shared" si="7"/>
        <v>,</v>
      </c>
      <c r="Q51" s="13" t="str">
        <f t="shared" si="8"/>
        <v/>
      </c>
      <c r="R51" s="13" t="str">
        <f t="shared" si="9"/>
        <v/>
      </c>
      <c r="S51"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8" x14ac:dyDescent="0.55000000000000004">
      <c r="A52" s="9" t="s">
        <v>118</v>
      </c>
      <c r="B52" s="9" t="s">
        <v>70</v>
      </c>
      <c r="C52" s="9" t="s">
        <v>18</v>
      </c>
      <c r="D52" s="9" t="s">
        <v>208</v>
      </c>
      <c r="E52" s="5"/>
      <c r="F52" s="5"/>
      <c r="G52" s="6" t="s">
        <v>178</v>
      </c>
      <c r="H52" s="7">
        <v>44575</v>
      </c>
      <c r="I52" s="14" t="str">
        <f t="shared" si="0"/>
        <v/>
      </c>
      <c r="J52" s="13" t="str">
        <f t="shared" si="1"/>
        <v/>
      </c>
      <c r="K52" s="13" t="str">
        <f t="shared" si="2"/>
        <v>"dengue_cases_average": {</v>
      </c>
      <c r="L52" s="26" t="str">
        <f t="shared" si="3"/>
        <v>"PHL": {</v>
      </c>
      <c r="M52" s="13" t="str">
        <f t="shared" si="4"/>
        <v>"dengue": "Number of dengue cases per administrative division per year. &lt;br /&gt;&lt;br /&gt;Source: &lt;a href='https://doh.gov.ph/statistics'&gt;https://doh.gov.ph/statistics/&lt;/a&gt;"</v>
      </c>
      <c r="N52" s="27" t="str">
        <f t="shared" si="5"/>
        <v>}</v>
      </c>
      <c r="O52" s="13" t="str">
        <f t="shared" si="6"/>
        <v>}</v>
      </c>
      <c r="P52" s="13" t="str">
        <f t="shared" si="7"/>
        <v>,</v>
      </c>
      <c r="Q52" s="13" t="str">
        <f t="shared" si="8"/>
        <v/>
      </c>
      <c r="R52" s="13" t="str">
        <f t="shared" si="9"/>
        <v/>
      </c>
      <c r="S52" s="13" t="str">
        <f t="shared" si="10"/>
        <v>"dengue_cases_average": {"PHL": {"dengue": "Number of dengue cases per administrative division per year. &lt;br /&gt;&lt;br /&gt;Source: &lt;a href='https://doh.gov.ph/statistics'&gt;https://doh.gov.ph/statistics/&lt;/a&gt;"}},</v>
      </c>
    </row>
    <row r="53" spans="1:19" ht="28.8" x14ac:dyDescent="0.55000000000000004">
      <c r="A53" s="9" t="s">
        <v>118</v>
      </c>
      <c r="B53" s="9" t="s">
        <v>71</v>
      </c>
      <c r="C53" s="9" t="s">
        <v>18</v>
      </c>
      <c r="D53" s="9" t="s">
        <v>208</v>
      </c>
      <c r="E53" s="5"/>
      <c r="F53" s="5"/>
      <c r="G53" s="6" t="s">
        <v>179</v>
      </c>
      <c r="H53" s="7">
        <v>44575</v>
      </c>
      <c r="I53" s="14" t="str">
        <f t="shared" si="0"/>
        <v/>
      </c>
      <c r="J53" s="13" t="str">
        <f t="shared" si="1"/>
        <v/>
      </c>
      <c r="K53" s="13" t="str">
        <f t="shared" si="2"/>
        <v>"dengue_incidence_average": {</v>
      </c>
      <c r="L53" s="26" t="str">
        <f t="shared" si="3"/>
        <v>"PHL": {</v>
      </c>
      <c r="M53" s="13" t="str">
        <f t="shared" si="4"/>
        <v>"dengue": "Number of dengue cases per 10.000.000 people per administrative division per year. &lt;br /&gt;&lt;br /&gt;Source: &lt;a href='https://doh.gov.ph/statistics'&gt;https://doh.gov.ph/statistics/&lt;/a&gt;"</v>
      </c>
      <c r="N53" s="27" t="str">
        <f t="shared" si="5"/>
        <v>}</v>
      </c>
      <c r="O53" s="13" t="str">
        <f t="shared" si="6"/>
        <v>}</v>
      </c>
      <c r="P53" s="13" t="str">
        <f t="shared" si="7"/>
        <v>,</v>
      </c>
      <c r="Q53" s="13" t="str">
        <f t="shared" si="8"/>
        <v/>
      </c>
      <c r="R53" s="13" t="str">
        <f t="shared" si="9"/>
        <v/>
      </c>
      <c r="S53" s="13" t="str">
        <f t="shared" si="10"/>
        <v>"dengue_incidence_average": {"PHL": {"dengue": "Number of dengue cases per 10.000.000 people per administrative division per year. &lt;br /&gt;&lt;br /&gt;Source: &lt;a href='https://doh.gov.ph/statistics'&gt;https://doh.gov.ph/statistics/&lt;/a&gt;"}},</v>
      </c>
    </row>
    <row r="54" spans="1:19" ht="374.4" x14ac:dyDescent="0.55000000000000004">
      <c r="A54" s="9" t="s">
        <v>118</v>
      </c>
      <c r="B54" s="9" t="s">
        <v>199</v>
      </c>
      <c r="C54" s="9" t="s">
        <v>40</v>
      </c>
      <c r="D54" s="9" t="s">
        <v>204</v>
      </c>
      <c r="E54" s="21" t="s">
        <v>216</v>
      </c>
      <c r="F54" s="23">
        <v>44635</v>
      </c>
      <c r="G54" s="6" t="s">
        <v>217</v>
      </c>
      <c r="H54" s="7">
        <v>44635</v>
      </c>
      <c r="I54" s="14" t="str">
        <f t="shared" si="0"/>
        <v/>
      </c>
      <c r="J54" s="13" t="str">
        <f t="shared" si="1"/>
        <v/>
      </c>
      <c r="K54" s="13" t="str">
        <f t="shared" si="2"/>
        <v>"drought_phase_classification": {</v>
      </c>
      <c r="L54" s="26" t="str">
        <f t="shared" si="3"/>
        <v>"KEN": {</v>
      </c>
      <c r="M54"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 t="shared" si="5"/>
        <v>}</v>
      </c>
      <c r="O54" s="13" t="str">
        <f t="shared" si="6"/>
        <v>}</v>
      </c>
      <c r="P54" s="13" t="str">
        <f t="shared" si="7"/>
        <v>,</v>
      </c>
      <c r="Q54" s="13" t="str">
        <f t="shared" si="8"/>
        <v/>
      </c>
      <c r="R54" s="13" t="str">
        <f t="shared" si="9"/>
        <v/>
      </c>
      <c r="S54"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7.2" x14ac:dyDescent="0.55000000000000004">
      <c r="A55" s="9" t="s">
        <v>118</v>
      </c>
      <c r="B55" s="9" t="s">
        <v>62</v>
      </c>
      <c r="C55" s="9" t="s">
        <v>40</v>
      </c>
      <c r="D55" s="9" t="s">
        <v>204</v>
      </c>
      <c r="E55" s="21" t="s">
        <v>218</v>
      </c>
      <c r="F55" s="23">
        <v>44635</v>
      </c>
      <c r="G55" s="6" t="s">
        <v>242</v>
      </c>
      <c r="H55" s="7">
        <v>44635</v>
      </c>
      <c r="I55" s="14" t="str">
        <f t="shared" si="0"/>
        <v/>
      </c>
      <c r="J55" s="13" t="str">
        <f t="shared" si="1"/>
        <v/>
      </c>
      <c r="K55" s="13" t="str">
        <f t="shared" si="2"/>
        <v>"drought_vulnerability_index": {</v>
      </c>
      <c r="L55" s="26" t="str">
        <f t="shared" si="3"/>
        <v>"KEN": {</v>
      </c>
      <c r="M55"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 t="shared" si="5"/>
        <v>}</v>
      </c>
      <c r="O55" s="13" t="str">
        <f t="shared" si="6"/>
        <v>,</v>
      </c>
      <c r="P55" s="13" t="str">
        <f t="shared" si="7"/>
        <v/>
      </c>
      <c r="Q55" s="13" t="str">
        <f t="shared" si="8"/>
        <v/>
      </c>
      <c r="R55" s="13" t="str">
        <f t="shared" si="9"/>
        <v/>
      </c>
      <c r="S55"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44.8" x14ac:dyDescent="0.55000000000000004">
      <c r="A56" s="9" t="s">
        <v>118</v>
      </c>
      <c r="B56" s="9" t="s">
        <v>62</v>
      </c>
      <c r="C56" s="9" t="s">
        <v>9</v>
      </c>
      <c r="D56" s="9" t="s">
        <v>204</v>
      </c>
      <c r="E56" s="21" t="s">
        <v>144</v>
      </c>
      <c r="F56" s="23">
        <v>44614</v>
      </c>
      <c r="G56" s="6" t="s">
        <v>63</v>
      </c>
      <c r="H56" s="7">
        <v>44575</v>
      </c>
      <c r="I56" s="14" t="str">
        <f t="shared" si="0"/>
        <v/>
      </c>
      <c r="J56" s="13" t="str">
        <f t="shared" si="1"/>
        <v/>
      </c>
      <c r="K56" s="13" t="str">
        <f t="shared" si="2"/>
        <v/>
      </c>
      <c r="L56" s="26" t="str">
        <f t="shared" si="3"/>
        <v>"ZWE": {</v>
      </c>
      <c r="M56"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 t="shared" si="5"/>
        <v>}</v>
      </c>
      <c r="O56" s="13" t="str">
        <f t="shared" si="6"/>
        <v>}</v>
      </c>
      <c r="P56" s="13" t="str">
        <f t="shared" si="7"/>
        <v>,</v>
      </c>
      <c r="Q56" s="13" t="str">
        <f t="shared" si="8"/>
        <v/>
      </c>
      <c r="R56" s="13" t="str">
        <f t="shared" si="9"/>
        <v/>
      </c>
      <c r="S56"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3.2" x14ac:dyDescent="0.55000000000000004">
      <c r="A57" s="9" t="s">
        <v>118</v>
      </c>
      <c r="B57" s="9" t="s">
        <v>12</v>
      </c>
      <c r="C57" s="9" t="s">
        <v>7</v>
      </c>
      <c r="D57" s="9" t="s">
        <v>203</v>
      </c>
      <c r="E57" s="5"/>
      <c r="F57" s="5"/>
      <c r="G57" s="6" t="s">
        <v>26</v>
      </c>
      <c r="H57" s="7">
        <v>44575</v>
      </c>
      <c r="I57" s="14" t="str">
        <f t="shared" si="0"/>
        <v/>
      </c>
      <c r="J57" s="13" t="str">
        <f t="shared" si="1"/>
        <v/>
      </c>
      <c r="K57" s="13" t="str">
        <f t="shared" si="2"/>
        <v>"female_head_hh": {</v>
      </c>
      <c r="L57" s="26" t="str">
        <f t="shared" si="3"/>
        <v>"UGA": {</v>
      </c>
      <c r="M57"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57" s="27" t="str">
        <f t="shared" si="5"/>
        <v>}</v>
      </c>
      <c r="O57" s="13" t="str">
        <f t="shared" si="6"/>
        <v>}</v>
      </c>
      <c r="P57" s="13" t="str">
        <f t="shared" si="7"/>
        <v>,</v>
      </c>
      <c r="Q57" s="13" t="str">
        <f t="shared" si="8"/>
        <v/>
      </c>
      <c r="R57" s="13" t="str">
        <f t="shared" si="9"/>
        <v/>
      </c>
      <c r="S57"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2" x14ac:dyDescent="0.55000000000000004">
      <c r="A58" s="9" t="s">
        <v>118</v>
      </c>
      <c r="B58" s="9" t="s">
        <v>44</v>
      </c>
      <c r="C58" s="9" t="s">
        <v>19</v>
      </c>
      <c r="D58" s="9" t="s">
        <v>203</v>
      </c>
      <c r="E58" s="5"/>
      <c r="F58" s="5"/>
      <c r="G58" s="6" t="s">
        <v>45</v>
      </c>
      <c r="H58" s="19"/>
      <c r="I58" s="14" t="str">
        <f t="shared" si="0"/>
        <v/>
      </c>
      <c r="J58" s="13" t="str">
        <f t="shared" si="1"/>
        <v/>
      </c>
      <c r="K58" s="13" t="str">
        <f t="shared" si="2"/>
        <v>"flood_extent": {</v>
      </c>
      <c r="L58" s="26" t="str">
        <f t="shared" si="3"/>
        <v>"ETH": {</v>
      </c>
      <c r="M5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 t="shared" si="5"/>
        <v>}</v>
      </c>
      <c r="O58" s="13" t="str">
        <f t="shared" si="6"/>
        <v>,</v>
      </c>
      <c r="P58" s="13" t="str">
        <f t="shared" si="7"/>
        <v/>
      </c>
      <c r="Q58" s="13" t="str">
        <f t="shared" si="8"/>
        <v/>
      </c>
      <c r="R58" s="13" t="str">
        <f t="shared" si="9"/>
        <v/>
      </c>
      <c r="S58"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9.6" x14ac:dyDescent="0.55000000000000004">
      <c r="A59" s="9" t="s">
        <v>118</v>
      </c>
      <c r="B59" s="9" t="s">
        <v>44</v>
      </c>
      <c r="C59" s="9" t="s">
        <v>40</v>
      </c>
      <c r="D59" s="9" t="s">
        <v>203</v>
      </c>
      <c r="E59" s="21" t="s">
        <v>157</v>
      </c>
      <c r="F59" s="23">
        <v>44614</v>
      </c>
      <c r="G59" s="6" t="s">
        <v>45</v>
      </c>
      <c r="H59" s="7">
        <v>44614</v>
      </c>
      <c r="I59" s="14" t="str">
        <f t="shared" si="0"/>
        <v/>
      </c>
      <c r="J59" s="13" t="str">
        <f t="shared" si="1"/>
        <v/>
      </c>
      <c r="K59" s="13" t="str">
        <f t="shared" si="2"/>
        <v/>
      </c>
      <c r="L59" s="26" t="str">
        <f t="shared" si="3"/>
        <v>"KEN": {</v>
      </c>
      <c r="M5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 t="shared" si="5"/>
        <v>}</v>
      </c>
      <c r="O59" s="13" t="str">
        <f t="shared" si="6"/>
        <v>,</v>
      </c>
      <c r="P59" s="13" t="str">
        <f t="shared" si="7"/>
        <v/>
      </c>
      <c r="Q59" s="13" t="str">
        <f t="shared" si="8"/>
        <v/>
      </c>
      <c r="R59" s="13" t="str">
        <f t="shared" si="9"/>
        <v/>
      </c>
      <c r="S59"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x14ac:dyDescent="0.55000000000000004">
      <c r="A60" s="9" t="s">
        <v>118</v>
      </c>
      <c r="B60" s="9" t="s">
        <v>44</v>
      </c>
      <c r="C60" s="9" t="s">
        <v>18</v>
      </c>
      <c r="D60" s="9" t="s">
        <v>203</v>
      </c>
      <c r="E60" s="5"/>
      <c r="F60" s="5"/>
      <c r="G60" s="6" t="s">
        <v>85</v>
      </c>
      <c r="H60" s="19"/>
      <c r="I60" s="14" t="str">
        <f t="shared" si="0"/>
        <v/>
      </c>
      <c r="J60" s="13" t="str">
        <f t="shared" si="1"/>
        <v/>
      </c>
      <c r="K60" s="13" t="str">
        <f t="shared" si="2"/>
        <v/>
      </c>
      <c r="L60" s="26" t="str">
        <f t="shared" si="3"/>
        <v>"PHL": {</v>
      </c>
      <c r="M60" s="13" t="str">
        <f t="shared" si="4"/>
        <v>"floods": "TBD"</v>
      </c>
      <c r="N60" s="27" t="str">
        <f t="shared" si="5"/>
        <v>}</v>
      </c>
      <c r="O60" s="13" t="str">
        <f t="shared" si="6"/>
        <v>,</v>
      </c>
      <c r="P60" s="13" t="str">
        <f t="shared" si="7"/>
        <v/>
      </c>
      <c r="Q60" s="13" t="str">
        <f t="shared" si="8"/>
        <v/>
      </c>
      <c r="R60" s="13" t="str">
        <f t="shared" si="9"/>
        <v/>
      </c>
      <c r="S60" s="13" t="str">
        <f t="shared" si="10"/>
        <v>"PHL": {"floods": "TBD"},</v>
      </c>
    </row>
    <row r="61" spans="1:19" ht="72" x14ac:dyDescent="0.55000000000000004">
      <c r="A61" s="9" t="s">
        <v>118</v>
      </c>
      <c r="B61" s="9" t="s">
        <v>44</v>
      </c>
      <c r="C61" s="9" t="s">
        <v>7</v>
      </c>
      <c r="D61" s="9" t="s">
        <v>203</v>
      </c>
      <c r="E61" s="5"/>
      <c r="F61" s="5"/>
      <c r="G61" s="6" t="s">
        <v>45</v>
      </c>
      <c r="H61" s="7">
        <v>44575</v>
      </c>
      <c r="I61" s="14" t="str">
        <f t="shared" si="0"/>
        <v/>
      </c>
      <c r="J61" s="13" t="str">
        <f t="shared" si="1"/>
        <v/>
      </c>
      <c r="K61" s="13" t="str">
        <f t="shared" si="2"/>
        <v/>
      </c>
      <c r="L61" s="26" t="str">
        <f t="shared" si="3"/>
        <v>"UGA": {</v>
      </c>
      <c r="M6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 t="shared" si="5"/>
        <v>}</v>
      </c>
      <c r="O61" s="13" t="str">
        <f t="shared" si="6"/>
        <v>,</v>
      </c>
      <c r="P61" s="13" t="str">
        <f t="shared" si="7"/>
        <v/>
      </c>
      <c r="Q61" s="13" t="str">
        <f t="shared" si="8"/>
        <v/>
      </c>
      <c r="R61" s="13" t="str">
        <f t="shared" si="9"/>
        <v/>
      </c>
      <c r="S6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2" x14ac:dyDescent="0.55000000000000004">
      <c r="A62" s="9" t="s">
        <v>118</v>
      </c>
      <c r="B62" s="9" t="s">
        <v>44</v>
      </c>
      <c r="C62" s="9" t="s">
        <v>41</v>
      </c>
      <c r="D62" s="9" t="s">
        <v>203</v>
      </c>
      <c r="E62" s="5"/>
      <c r="F62" s="5"/>
      <c r="G62" s="6" t="s">
        <v>45</v>
      </c>
      <c r="H62" s="19"/>
      <c r="I62" s="14" t="str">
        <f t="shared" si="0"/>
        <v/>
      </c>
      <c r="J62" s="13" t="str">
        <f t="shared" si="1"/>
        <v/>
      </c>
      <c r="K62" s="13" t="str">
        <f t="shared" si="2"/>
        <v/>
      </c>
      <c r="L62" s="26" t="str">
        <f t="shared" si="3"/>
        <v>"ZMB":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 t="shared" si="5"/>
        <v>}</v>
      </c>
      <c r="O62" s="13" t="str">
        <f t="shared" si="6"/>
        <v>}</v>
      </c>
      <c r="P62" s="13" t="str">
        <f t="shared" si="7"/>
        <v>,</v>
      </c>
      <c r="Q62" s="13" t="str">
        <f t="shared" si="8"/>
        <v/>
      </c>
      <c r="R62" s="13" t="str">
        <f t="shared" si="9"/>
        <v/>
      </c>
      <c r="S6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01.6" x14ac:dyDescent="0.55000000000000004">
      <c r="A63" s="9" t="s">
        <v>118</v>
      </c>
      <c r="B63" s="9" t="s">
        <v>68</v>
      </c>
      <c r="C63" s="9" t="s">
        <v>8</v>
      </c>
      <c r="D63" s="9" t="s">
        <v>205</v>
      </c>
      <c r="E63" s="5"/>
      <c r="F63" s="5"/>
      <c r="G63" s="6" t="s">
        <v>69</v>
      </c>
      <c r="H63" s="7">
        <v>44575</v>
      </c>
      <c r="I63" s="14" t="str">
        <f t="shared" si="0"/>
        <v/>
      </c>
      <c r="J63" s="13" t="str">
        <f t="shared" si="1"/>
        <v/>
      </c>
      <c r="K63" s="13" t="str">
        <f t="shared" si="2"/>
        <v>"flood_susceptibility": {</v>
      </c>
      <c r="L63" s="26" t="str">
        <f t="shared" si="3"/>
        <v>"EGY": {</v>
      </c>
      <c r="M6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 t="shared" si="5"/>
        <v>}</v>
      </c>
      <c r="O63" s="13" t="str">
        <f t="shared" si="6"/>
        <v>}</v>
      </c>
      <c r="P63" s="13" t="str">
        <f t="shared" si="7"/>
        <v>,</v>
      </c>
      <c r="Q63" s="13" t="str">
        <f t="shared" si="8"/>
        <v/>
      </c>
      <c r="R63" s="13" t="str">
        <f t="shared" si="9"/>
        <v/>
      </c>
      <c r="S6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6" x14ac:dyDescent="0.55000000000000004">
      <c r="A64" s="9" t="s">
        <v>118</v>
      </c>
      <c r="B64" s="9" t="s">
        <v>59</v>
      </c>
      <c r="C64" s="9" t="s">
        <v>40</v>
      </c>
      <c r="D64" s="9" t="s">
        <v>203</v>
      </c>
      <c r="E64" s="21" t="s">
        <v>153</v>
      </c>
      <c r="F64" s="23">
        <v>44614</v>
      </c>
      <c r="G64" s="6" t="s">
        <v>154</v>
      </c>
      <c r="H64" s="7">
        <v>44614</v>
      </c>
      <c r="I64" s="14" t="str">
        <f t="shared" si="0"/>
        <v/>
      </c>
      <c r="J64" s="13" t="str">
        <f t="shared" si="1"/>
        <v/>
      </c>
      <c r="K64" s="13" t="str">
        <f t="shared" si="2"/>
        <v>"flood_vulnerability_index": {</v>
      </c>
      <c r="L64" s="26" t="str">
        <f t="shared" si="3"/>
        <v>"KEN": {</v>
      </c>
      <c r="M6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 t="shared" si="5"/>
        <v>}</v>
      </c>
      <c r="O64" s="13" t="str">
        <f t="shared" si="6"/>
        <v>,</v>
      </c>
      <c r="P64" s="13" t="str">
        <f t="shared" si="7"/>
        <v/>
      </c>
      <c r="Q64" s="13" t="str">
        <f t="shared" si="8"/>
        <v/>
      </c>
      <c r="R64" s="13" t="str">
        <f t="shared" si="9"/>
        <v/>
      </c>
      <c r="S6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86.4" x14ac:dyDescent="0.55000000000000004">
      <c r="A65" s="9" t="s">
        <v>118</v>
      </c>
      <c r="B65" s="9" t="s">
        <v>59</v>
      </c>
      <c r="C65" s="9" t="s">
        <v>7</v>
      </c>
      <c r="D65" s="9" t="s">
        <v>203</v>
      </c>
      <c r="E65" s="5"/>
      <c r="F65" s="5"/>
      <c r="G65" s="6" t="s">
        <v>60</v>
      </c>
      <c r="H65" s="7">
        <v>44575</v>
      </c>
      <c r="I65" s="14" t="str">
        <f t="shared" si="0"/>
        <v/>
      </c>
      <c r="J65" s="13" t="str">
        <f t="shared" si="1"/>
        <v/>
      </c>
      <c r="K65" s="13" t="str">
        <f t="shared" si="2"/>
        <v/>
      </c>
      <c r="L65" s="26" t="str">
        <f t="shared" si="3"/>
        <v>"UGA": {</v>
      </c>
      <c r="M65"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 t="shared" si="5"/>
        <v>}</v>
      </c>
      <c r="O65" s="13" t="str">
        <f t="shared" si="6"/>
        <v>}</v>
      </c>
      <c r="P65" s="13" t="str">
        <f t="shared" si="7"/>
        <v>,</v>
      </c>
      <c r="Q65" s="13" t="str">
        <f t="shared" si="8"/>
        <v/>
      </c>
      <c r="R65" s="13" t="str">
        <f t="shared" si="9"/>
        <v/>
      </c>
      <c r="S65"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8.4" x14ac:dyDescent="0.55000000000000004">
      <c r="A66" s="9" t="s">
        <v>118</v>
      </c>
      <c r="B66" s="9" t="s">
        <v>32</v>
      </c>
      <c r="C66" s="9" t="s">
        <v>19</v>
      </c>
      <c r="D66" s="9" t="s">
        <v>203</v>
      </c>
      <c r="E66" s="5"/>
      <c r="F66" s="5"/>
      <c r="G66" s="6" t="s">
        <v>33</v>
      </c>
      <c r="H66" s="19"/>
      <c r="I66" s="14" t="str">
        <f t="shared" si="0"/>
        <v/>
      </c>
      <c r="J66" s="13" t="str">
        <f t="shared" si="1"/>
        <v/>
      </c>
      <c r="K66" s="13" t="str">
        <f t="shared" si="2"/>
        <v>"glofas_stations": {</v>
      </c>
      <c r="L66" s="26" t="str">
        <f t="shared" si="3"/>
        <v>"ETH": {</v>
      </c>
      <c r="M66" s="13" t="str">
        <f t="shared" si="4"/>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 t="shared" si="5"/>
        <v>}</v>
      </c>
      <c r="O66" s="13" t="str">
        <f t="shared" si="6"/>
        <v>,</v>
      </c>
      <c r="P66" s="13" t="str">
        <f t="shared" si="7"/>
        <v/>
      </c>
      <c r="Q66" s="13" t="str">
        <f t="shared" si="8"/>
        <v/>
      </c>
      <c r="R66" s="13" t="str">
        <f t="shared" si="9"/>
        <v/>
      </c>
      <c r="S66" s="13" t="str">
        <f t="shared" si="10"/>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88" x14ac:dyDescent="0.55000000000000004">
      <c r="A67" s="9" t="s">
        <v>118</v>
      </c>
      <c r="B67" s="9" t="s">
        <v>32</v>
      </c>
      <c r="C67" s="9" t="s">
        <v>40</v>
      </c>
      <c r="D67" s="9" t="s">
        <v>203</v>
      </c>
      <c r="E67" s="21" t="s">
        <v>156</v>
      </c>
      <c r="F67" s="23">
        <v>44614</v>
      </c>
      <c r="G67" s="6" t="s">
        <v>33</v>
      </c>
      <c r="H67" s="7">
        <v>44614</v>
      </c>
      <c r="I67" s="14" t="str">
        <f t="shared" ref="I67:I130" si="11">IF(A66="section","{","")</f>
        <v/>
      </c>
      <c r="J67" s="13" t="str">
        <f t="shared" ref="J67:J130" si="12">IF(A67=A66,"",""""&amp;A67&amp;""": {")</f>
        <v/>
      </c>
      <c r="K67" s="13" t="str">
        <f t="shared" ref="K67:K130" si="13">IF(B67=B66,"",""""&amp;B67&amp;""": {")</f>
        <v/>
      </c>
      <c r="L67" s="26" t="str">
        <f t="shared" ref="L67:L130" si="14">IF(AND(B67=B66,C67=C66),"",""""&amp;C67&amp;""": {")</f>
        <v>"KEN": {</v>
      </c>
      <c r="M67" s="13" t="str">
        <f t="shared" ref="M67:M130" si="15">""""&amp;D67&amp;""":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x14ac:dyDescent="0.55000000000000004">
      <c r="A68" s="9" t="s">
        <v>118</v>
      </c>
      <c r="B68" s="9" t="s">
        <v>32</v>
      </c>
      <c r="C68" s="9" t="s">
        <v>18</v>
      </c>
      <c r="D68" s="9" t="s">
        <v>203</v>
      </c>
      <c r="E68" s="5"/>
      <c r="F68" s="5"/>
      <c r="G68" s="6" t="s">
        <v>85</v>
      </c>
      <c r="H68" s="19"/>
      <c r="I68" s="14" t="str">
        <f t="shared" si="11"/>
        <v/>
      </c>
      <c r="J68" s="13" t="str">
        <f t="shared" si="12"/>
        <v/>
      </c>
      <c r="K68" s="13" t="str">
        <f t="shared" si="13"/>
        <v/>
      </c>
      <c r="L68" s="26" t="str">
        <f t="shared" si="14"/>
        <v>"PHL": {</v>
      </c>
      <c r="M68" s="13" t="str">
        <f t="shared" si="15"/>
        <v>"floods": "TBD"</v>
      </c>
      <c r="N68" s="27" t="str">
        <f t="shared" si="16"/>
        <v>}</v>
      </c>
      <c r="O68" s="13" t="str">
        <f t="shared" si="17"/>
        <v>,</v>
      </c>
      <c r="P68" s="13" t="str">
        <f t="shared" si="18"/>
        <v/>
      </c>
      <c r="Q68" s="13" t="str">
        <f t="shared" si="19"/>
        <v/>
      </c>
      <c r="R68" s="13" t="str">
        <f t="shared" si="20"/>
        <v/>
      </c>
      <c r="S68" s="13" t="str">
        <f t="shared" si="21"/>
        <v>"PHL": {"floods": "TBD"},</v>
      </c>
    </row>
    <row r="69" spans="1:19" ht="158.4" x14ac:dyDescent="0.55000000000000004">
      <c r="A69" s="9" t="s">
        <v>118</v>
      </c>
      <c r="B69" s="9" t="s">
        <v>32</v>
      </c>
      <c r="C69" s="9" t="s">
        <v>7</v>
      </c>
      <c r="D69" s="9" t="s">
        <v>203</v>
      </c>
      <c r="E69" s="5"/>
      <c r="F69" s="5"/>
      <c r="G69" s="6" t="s">
        <v>33</v>
      </c>
      <c r="H69" s="7">
        <v>44575</v>
      </c>
      <c r="I69" s="14" t="str">
        <f t="shared" si="11"/>
        <v/>
      </c>
      <c r="J69" s="13" t="str">
        <f t="shared" si="12"/>
        <v/>
      </c>
      <c r="K69" s="13" t="str">
        <f t="shared" si="13"/>
        <v/>
      </c>
      <c r="L69" s="26" t="str">
        <f t="shared" si="14"/>
        <v>"UGA": {</v>
      </c>
      <c r="M6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 t="shared" si="16"/>
        <v>}</v>
      </c>
      <c r="O69" s="13" t="str">
        <f t="shared" si="17"/>
        <v>,</v>
      </c>
      <c r="P69" s="13" t="str">
        <f t="shared" si="18"/>
        <v/>
      </c>
      <c r="Q69" s="13" t="str">
        <f t="shared" si="19"/>
        <v/>
      </c>
      <c r="R69" s="13" t="str">
        <f t="shared" si="20"/>
        <v/>
      </c>
      <c r="S69"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8.4" x14ac:dyDescent="0.55000000000000004">
      <c r="A70" s="9" t="s">
        <v>118</v>
      </c>
      <c r="B70" s="9" t="s">
        <v>32</v>
      </c>
      <c r="C70" s="9" t="s">
        <v>41</v>
      </c>
      <c r="D70" s="9" t="s">
        <v>203</v>
      </c>
      <c r="E70" s="5"/>
      <c r="F70" s="5"/>
      <c r="G70" s="6" t="s">
        <v>33</v>
      </c>
      <c r="H70" s="19"/>
      <c r="I70" s="14" t="str">
        <f t="shared" si="11"/>
        <v/>
      </c>
      <c r="J70" s="13" t="str">
        <f t="shared" si="12"/>
        <v/>
      </c>
      <c r="K70" s="13" t="str">
        <f t="shared" si="13"/>
        <v/>
      </c>
      <c r="L70" s="26" t="str">
        <f t="shared" si="14"/>
        <v>"ZMB":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 t="shared" si="16"/>
        <v>}</v>
      </c>
      <c r="O70" s="13" t="str">
        <f t="shared" si="17"/>
        <v>}</v>
      </c>
      <c r="P70" s="13" t="str">
        <f t="shared" si="18"/>
        <v>,</v>
      </c>
      <c r="Q70" s="13" t="str">
        <f t="shared" si="19"/>
        <v/>
      </c>
      <c r="R70" s="13" t="str">
        <f t="shared" si="20"/>
        <v/>
      </c>
      <c r="S70"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2" x14ac:dyDescent="0.55000000000000004">
      <c r="A71" s="9" t="s">
        <v>118</v>
      </c>
      <c r="B71" s="9" t="s">
        <v>51</v>
      </c>
      <c r="C71" s="9" t="s">
        <v>19</v>
      </c>
      <c r="D71" s="9" t="s">
        <v>203</v>
      </c>
      <c r="E71" s="5"/>
      <c r="F71" s="5"/>
      <c r="G71" s="6" t="s">
        <v>52</v>
      </c>
      <c r="H71" s="19"/>
      <c r="I71" s="14" t="str">
        <f t="shared" si="11"/>
        <v/>
      </c>
      <c r="J71" s="13" t="str">
        <f t="shared" si="12"/>
        <v/>
      </c>
      <c r="K71" s="13" t="str">
        <f t="shared" si="13"/>
        <v>"grassland": {</v>
      </c>
      <c r="L71" s="26" t="str">
        <f t="shared" si="14"/>
        <v>"ETH": {</v>
      </c>
      <c r="M71"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 t="shared" si="16"/>
        <v>}</v>
      </c>
      <c r="O71" s="13" t="str">
        <f t="shared" si="17"/>
        <v>,</v>
      </c>
      <c r="P71" s="13" t="str">
        <f t="shared" si="18"/>
        <v/>
      </c>
      <c r="Q71" s="13" t="str">
        <f t="shared" si="19"/>
        <v/>
      </c>
      <c r="R71" s="13" t="str">
        <f t="shared" si="20"/>
        <v/>
      </c>
      <c r="S71"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7.2" x14ac:dyDescent="0.55000000000000004">
      <c r="A72" s="9" t="s">
        <v>118</v>
      </c>
      <c r="B72" s="9" t="s">
        <v>51</v>
      </c>
      <c r="C72" s="9" t="s">
        <v>40</v>
      </c>
      <c r="D72" s="9" t="s">
        <v>204</v>
      </c>
      <c r="E72" s="21" t="s">
        <v>219</v>
      </c>
      <c r="F72" s="23">
        <v>44635</v>
      </c>
      <c r="G72" s="6" t="s">
        <v>220</v>
      </c>
      <c r="H72" s="7">
        <v>44635</v>
      </c>
      <c r="I72" s="14" t="str">
        <f t="shared" si="11"/>
        <v/>
      </c>
      <c r="J72" s="13" t="str">
        <f t="shared" si="12"/>
        <v/>
      </c>
      <c r="K72" s="13" t="str">
        <f t="shared" si="13"/>
        <v/>
      </c>
      <c r="L72" s="26" t="str">
        <f t="shared" si="14"/>
        <v>"KEN": {</v>
      </c>
      <c r="M72"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 t="shared" si="16"/>
        <v>,</v>
      </c>
      <c r="O72" s="13" t="str">
        <f t="shared" si="17"/>
        <v/>
      </c>
      <c r="P72" s="13" t="str">
        <f t="shared" si="18"/>
        <v/>
      </c>
      <c r="Q72" s="13" t="str">
        <f t="shared" si="19"/>
        <v/>
      </c>
      <c r="R72" s="13" t="str">
        <f t="shared" si="20"/>
        <v/>
      </c>
      <c r="S72"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8.4" x14ac:dyDescent="0.55000000000000004">
      <c r="A73" s="9" t="s">
        <v>118</v>
      </c>
      <c r="B73" s="10" t="s">
        <v>51</v>
      </c>
      <c r="C73" s="10" t="s">
        <v>40</v>
      </c>
      <c r="D73" s="10" t="s">
        <v>203</v>
      </c>
      <c r="E73" s="28" t="s">
        <v>145</v>
      </c>
      <c r="F73" s="29">
        <v>44614</v>
      </c>
      <c r="G73" s="8" t="s">
        <v>52</v>
      </c>
      <c r="H73" s="25"/>
      <c r="I73" s="14" t="str">
        <f t="shared" si="11"/>
        <v/>
      </c>
      <c r="J73" s="13" t="str">
        <f t="shared" si="12"/>
        <v/>
      </c>
      <c r="K73" s="13" t="str">
        <f t="shared" si="13"/>
        <v/>
      </c>
      <c r="L73" s="26" t="str">
        <f t="shared" si="14"/>
        <v/>
      </c>
      <c r="M7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 t="shared" si="16"/>
        <v>}</v>
      </c>
      <c r="O73" s="13" t="str">
        <f t="shared" si="17"/>
        <v>,</v>
      </c>
      <c r="P73" s="13" t="str">
        <f t="shared" si="18"/>
        <v/>
      </c>
      <c r="Q73" s="13" t="str">
        <f t="shared" si="19"/>
        <v/>
      </c>
      <c r="R73" s="13" t="str">
        <f t="shared" si="20"/>
        <v/>
      </c>
      <c r="S7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2" x14ac:dyDescent="0.55000000000000004">
      <c r="A74" s="9" t="s">
        <v>118</v>
      </c>
      <c r="B74" s="9" t="s">
        <v>51</v>
      </c>
      <c r="C74" s="9" t="s">
        <v>7</v>
      </c>
      <c r="D74" s="9" t="s">
        <v>203</v>
      </c>
      <c r="E74" s="5"/>
      <c r="F74" s="5"/>
      <c r="G74" s="6" t="s">
        <v>52</v>
      </c>
      <c r="H74" s="7">
        <v>44575</v>
      </c>
      <c r="I74" s="14" t="str">
        <f t="shared" si="11"/>
        <v/>
      </c>
      <c r="J74" s="13" t="str">
        <f t="shared" si="12"/>
        <v/>
      </c>
      <c r="K74" s="13" t="str">
        <f t="shared" si="13"/>
        <v/>
      </c>
      <c r="L74" s="26" t="str">
        <f t="shared" si="14"/>
        <v>"UGA": {</v>
      </c>
      <c r="M74"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 t="shared" si="16"/>
        <v>}</v>
      </c>
      <c r="O74" s="13" t="str">
        <f t="shared" si="17"/>
        <v>,</v>
      </c>
      <c r="P74" s="13" t="str">
        <f t="shared" si="18"/>
        <v/>
      </c>
      <c r="Q74" s="13" t="str">
        <f t="shared" si="19"/>
        <v/>
      </c>
      <c r="R74" s="13" t="str">
        <f t="shared" si="20"/>
        <v/>
      </c>
      <c r="S74"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2" x14ac:dyDescent="0.55000000000000004">
      <c r="A75" s="9" t="s">
        <v>118</v>
      </c>
      <c r="B75" s="9" t="s">
        <v>51</v>
      </c>
      <c r="C75" s="9" t="s">
        <v>41</v>
      </c>
      <c r="D75" s="9" t="s">
        <v>203</v>
      </c>
      <c r="E75" s="5"/>
      <c r="F75" s="5"/>
      <c r="G75" s="6" t="s">
        <v>52</v>
      </c>
      <c r="H75" s="19"/>
      <c r="I75" s="14" t="str">
        <f t="shared" si="11"/>
        <v/>
      </c>
      <c r="J75" s="13" t="str">
        <f t="shared" si="12"/>
        <v/>
      </c>
      <c r="K75" s="13" t="str">
        <f t="shared" si="13"/>
        <v/>
      </c>
      <c r="L75" s="26" t="str">
        <f t="shared" si="14"/>
        <v>"ZMB":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 t="shared" si="16"/>
        <v>}</v>
      </c>
      <c r="O75" s="13" t="str">
        <f t="shared" si="17"/>
        <v>,</v>
      </c>
      <c r="P75" s="13" t="str">
        <f t="shared" si="18"/>
        <v/>
      </c>
      <c r="Q75" s="13" t="str">
        <f t="shared" si="19"/>
        <v/>
      </c>
      <c r="R75" s="13" t="str">
        <f t="shared" si="20"/>
        <v/>
      </c>
      <c r="S75"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8.4" x14ac:dyDescent="0.55000000000000004">
      <c r="A76" s="9" t="s">
        <v>118</v>
      </c>
      <c r="B76" s="9" t="s">
        <v>51</v>
      </c>
      <c r="C76" s="9" t="s">
        <v>9</v>
      </c>
      <c r="D76" s="9" t="s">
        <v>204</v>
      </c>
      <c r="E76" s="21" t="s">
        <v>145</v>
      </c>
      <c r="F76" s="23">
        <v>44614</v>
      </c>
      <c r="G76" s="6" t="s">
        <v>52</v>
      </c>
      <c r="H76" s="7">
        <v>44614</v>
      </c>
      <c r="I76" s="14" t="str">
        <f t="shared" si="11"/>
        <v/>
      </c>
      <c r="J76" s="13" t="str">
        <f t="shared" si="12"/>
        <v/>
      </c>
      <c r="K76" s="13" t="str">
        <f t="shared" si="13"/>
        <v/>
      </c>
      <c r="L76" s="26" t="str">
        <f t="shared" si="14"/>
        <v>"ZWE":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 t="shared" si="16"/>
        <v>}</v>
      </c>
      <c r="O76" s="13" t="str">
        <f t="shared" si="17"/>
        <v>}</v>
      </c>
      <c r="P76" s="13" t="str">
        <f t="shared" si="18"/>
        <v>,</v>
      </c>
      <c r="Q76" s="13" t="str">
        <f t="shared" si="19"/>
        <v/>
      </c>
      <c r="R76" s="13" t="str">
        <f t="shared" si="20"/>
        <v/>
      </c>
      <c r="S76"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3.2" x14ac:dyDescent="0.55000000000000004">
      <c r="A77" s="9" t="s">
        <v>118</v>
      </c>
      <c r="B77" s="9" t="s">
        <v>65</v>
      </c>
      <c r="C77" s="9" t="s">
        <v>19</v>
      </c>
      <c r="D77" s="9" t="s">
        <v>203</v>
      </c>
      <c r="E77" s="5"/>
      <c r="F77" s="5"/>
      <c r="G77" s="6" t="s">
        <v>66</v>
      </c>
      <c r="H77" s="19"/>
      <c r="I77" s="14" t="str">
        <f t="shared" si="11"/>
        <v/>
      </c>
      <c r="J77" s="13" t="str">
        <f t="shared" si="12"/>
        <v/>
      </c>
      <c r="K77" s="13" t="str">
        <f t="shared" si="13"/>
        <v>"health_sites": {</v>
      </c>
      <c r="L77" s="26" t="str">
        <f t="shared" si="14"/>
        <v>"ETH": {</v>
      </c>
      <c r="M77"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 t="shared" si="16"/>
        <v>,</v>
      </c>
      <c r="O77" s="13" t="str">
        <f t="shared" si="17"/>
        <v/>
      </c>
      <c r="P77" s="13" t="str">
        <f t="shared" si="18"/>
        <v/>
      </c>
      <c r="Q77" s="13" t="str">
        <f t="shared" si="19"/>
        <v/>
      </c>
      <c r="R77" s="13" t="str">
        <f t="shared" si="20"/>
        <v/>
      </c>
      <c r="S77"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3.2" x14ac:dyDescent="0.55000000000000004">
      <c r="A78" s="9" t="s">
        <v>118</v>
      </c>
      <c r="B78" s="9" t="s">
        <v>65</v>
      </c>
      <c r="C78" s="9" t="s">
        <v>19</v>
      </c>
      <c r="D78" s="9" t="s">
        <v>206</v>
      </c>
      <c r="E78" s="5"/>
      <c r="F78" s="5"/>
      <c r="G78" s="6" t="s">
        <v>66</v>
      </c>
      <c r="H78" s="19"/>
      <c r="I78" s="14" t="str">
        <f t="shared" si="11"/>
        <v/>
      </c>
      <c r="J78" s="13" t="str">
        <f t="shared" si="12"/>
        <v/>
      </c>
      <c r="K78" s="13" t="str">
        <f t="shared" si="13"/>
        <v/>
      </c>
      <c r="L78" s="26" t="str">
        <f t="shared" si="14"/>
        <v/>
      </c>
      <c r="M78"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 t="shared" si="16"/>
        <v>}</v>
      </c>
      <c r="O78" s="13" t="str">
        <f t="shared" si="17"/>
        <v>,</v>
      </c>
      <c r="P78" s="13" t="str">
        <f t="shared" si="18"/>
        <v/>
      </c>
      <c r="Q78" s="13" t="str">
        <f t="shared" si="19"/>
        <v/>
      </c>
      <c r="R78" s="13" t="str">
        <f t="shared" si="20"/>
        <v/>
      </c>
      <c r="S78"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6" x14ac:dyDescent="0.55000000000000004">
      <c r="A79" s="9" t="s">
        <v>118</v>
      </c>
      <c r="B79" s="9" t="s">
        <v>65</v>
      </c>
      <c r="C79" s="9" t="s">
        <v>40</v>
      </c>
      <c r="D79" s="9" t="s">
        <v>203</v>
      </c>
      <c r="E79" s="21" t="s">
        <v>221</v>
      </c>
      <c r="F79" s="23">
        <v>44635</v>
      </c>
      <c r="G79" s="6" t="s">
        <v>222</v>
      </c>
      <c r="H79" s="7">
        <v>44635</v>
      </c>
      <c r="I79" s="14" t="str">
        <f t="shared" si="11"/>
        <v/>
      </c>
      <c r="J79" s="13" t="str">
        <f t="shared" si="12"/>
        <v/>
      </c>
      <c r="K79" s="13" t="str">
        <f t="shared" si="13"/>
        <v/>
      </c>
      <c r="L79" s="26" t="str">
        <f t="shared" si="14"/>
        <v>"KEN": {</v>
      </c>
      <c r="M79" s="13" t="str">
        <f t="shared" si="15"/>
        <v>"floods": "&lt;p&gt;Number of health facilities by type and location, health facility types; hospital and doctors&lt;/p&gt;
&lt;p&gt;&lt;strong&gt;Source link&lt;/strong&gt;: &lt;a href='https://healthsites.io/'&gt;https://healthsites.io/&lt;/a&gt;&lt;/p&gt;"</v>
      </c>
      <c r="N79" s="27" t="str">
        <f t="shared" si="16"/>
        <v>}</v>
      </c>
      <c r="O79" s="13" t="str">
        <f t="shared" si="17"/>
        <v>,</v>
      </c>
      <c r="P79" s="13" t="str">
        <f t="shared" si="18"/>
        <v/>
      </c>
      <c r="Q79" s="13" t="str">
        <f t="shared" si="19"/>
        <v/>
      </c>
      <c r="R79" s="13" t="str">
        <f t="shared" si="20"/>
        <v/>
      </c>
      <c r="S79" s="13" t="str">
        <f t="shared" si="21"/>
        <v>"KEN": {"floods": "&lt;p&gt;Number of health facilities by type and location, health facility types; hospital and doctors&lt;/p&gt;
&lt;p&gt;&lt;strong&gt;Source link&lt;/strong&gt;: &lt;a href='https://healthsites.io/'&gt;https://healthsites.io/&lt;/a&gt;&lt;/p&gt;"},</v>
      </c>
    </row>
    <row r="80" spans="1:19" ht="43.2" x14ac:dyDescent="0.55000000000000004">
      <c r="A80" s="9" t="s">
        <v>118</v>
      </c>
      <c r="B80" s="9" t="s">
        <v>65</v>
      </c>
      <c r="C80" s="9" t="s">
        <v>18</v>
      </c>
      <c r="D80" s="9" t="s">
        <v>208</v>
      </c>
      <c r="E80" s="5"/>
      <c r="F80" s="5"/>
      <c r="G80" s="6" t="s">
        <v>66</v>
      </c>
      <c r="H80" s="7">
        <v>44575</v>
      </c>
      <c r="I80" s="14" t="str">
        <f t="shared" si="11"/>
        <v/>
      </c>
      <c r="J80" s="13" t="str">
        <f t="shared" si="12"/>
        <v/>
      </c>
      <c r="K80" s="13" t="str">
        <f t="shared" si="13"/>
        <v/>
      </c>
      <c r="L80" s="26" t="str">
        <f t="shared" si="14"/>
        <v>"PHL": {</v>
      </c>
      <c r="M80"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 t="shared" si="16"/>
        <v>,</v>
      </c>
      <c r="O80" s="13" t="str">
        <f t="shared" si="17"/>
        <v/>
      </c>
      <c r="P80" s="13" t="str">
        <f t="shared" si="18"/>
        <v/>
      </c>
      <c r="Q80" s="13" t="str">
        <f t="shared" si="19"/>
        <v/>
      </c>
      <c r="R80" s="13" t="str">
        <f t="shared" si="20"/>
        <v/>
      </c>
      <c r="S80"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43.2" x14ac:dyDescent="0.55000000000000004">
      <c r="A81" s="9" t="s">
        <v>118</v>
      </c>
      <c r="B81" s="9" t="s">
        <v>65</v>
      </c>
      <c r="C81" s="9" t="s">
        <v>18</v>
      </c>
      <c r="D81" s="9" t="s">
        <v>203</v>
      </c>
      <c r="E81" s="5"/>
      <c r="F81" s="5"/>
      <c r="G81" s="6" t="s">
        <v>66</v>
      </c>
      <c r="H81" s="19"/>
      <c r="I81" s="14" t="str">
        <f t="shared" si="11"/>
        <v/>
      </c>
      <c r="J81" s="13" t="str">
        <f t="shared" si="12"/>
        <v/>
      </c>
      <c r="K81" s="13" t="str">
        <f t="shared" si="13"/>
        <v/>
      </c>
      <c r="L81" s="26" t="str">
        <f t="shared" si="14"/>
        <v/>
      </c>
      <c r="M81"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1" s="27" t="str">
        <f t="shared" si="16"/>
        <v>,</v>
      </c>
      <c r="O81" s="13" t="str">
        <f t="shared" si="17"/>
        <v/>
      </c>
      <c r="P81" s="13" t="str">
        <f t="shared" si="18"/>
        <v/>
      </c>
      <c r="Q81" s="13" t="str">
        <f t="shared" si="19"/>
        <v/>
      </c>
      <c r="R81" s="13" t="str">
        <f t="shared" si="20"/>
        <v/>
      </c>
      <c r="S81"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2" spans="1:19" ht="43.2" x14ac:dyDescent="0.55000000000000004">
      <c r="A82" s="9" t="s">
        <v>118</v>
      </c>
      <c r="B82" s="9" t="s">
        <v>65</v>
      </c>
      <c r="C82" s="9" t="s">
        <v>18</v>
      </c>
      <c r="D82" s="9" t="s">
        <v>207</v>
      </c>
      <c r="E82" s="5"/>
      <c r="F82" s="5"/>
      <c r="G82" s="6" t="s">
        <v>66</v>
      </c>
      <c r="H82" s="19"/>
      <c r="I82" s="14" t="str">
        <f t="shared" si="11"/>
        <v/>
      </c>
      <c r="J82" s="13" t="str">
        <f t="shared" si="12"/>
        <v/>
      </c>
      <c r="K82" s="13" t="str">
        <f t="shared" si="13"/>
        <v/>
      </c>
      <c r="L82" s="26" t="str">
        <f t="shared" si="14"/>
        <v/>
      </c>
      <c r="M82" s="13" t="str">
        <f t="shared" si="15"/>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7" t="str">
        <f t="shared" si="16"/>
        <v>}</v>
      </c>
      <c r="O82" s="13" t="str">
        <f t="shared" si="17"/>
        <v>}</v>
      </c>
      <c r="P82" s="13" t="str">
        <f t="shared" si="18"/>
        <v>,</v>
      </c>
      <c r="Q82" s="13" t="str">
        <f t="shared" si="19"/>
        <v/>
      </c>
      <c r="R82" s="13" t="str">
        <f t="shared" si="20"/>
        <v/>
      </c>
      <c r="S82" s="13" t="str">
        <f t="shared" si="21"/>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28.8" x14ac:dyDescent="0.55000000000000004">
      <c r="A83" s="9" t="s">
        <v>118</v>
      </c>
      <c r="B83" s="9" t="s">
        <v>74</v>
      </c>
      <c r="C83" s="9" t="s">
        <v>19</v>
      </c>
      <c r="D83" s="9" t="s">
        <v>203</v>
      </c>
      <c r="E83" s="5"/>
      <c r="F83" s="5"/>
      <c r="G83" s="6" t="s">
        <v>180</v>
      </c>
      <c r="H83" s="19"/>
      <c r="I83" s="14" t="str">
        <f t="shared" si="11"/>
        <v/>
      </c>
      <c r="J83" s="13" t="str">
        <f t="shared" si="12"/>
        <v/>
      </c>
      <c r="K83" s="13" t="str">
        <f t="shared" si="13"/>
        <v>"Hotspot_General": {</v>
      </c>
      <c r="L83" s="26" t="str">
        <f t="shared" si="14"/>
        <v>"ETH": {</v>
      </c>
      <c r="M83" s="13" t="str">
        <f t="shared" si="15"/>
        <v>"floods": "Woreda need priority class: Hotspot Woredas Classification Final &lt;a href='http://www.ndrmc.gov.et/'&gt;http://www.ndrmc.gov.et/&lt;/a&gt;"</v>
      </c>
      <c r="N83" s="27" t="str">
        <f t="shared" si="16"/>
        <v>,</v>
      </c>
      <c r="O83" s="13" t="str">
        <f t="shared" si="17"/>
        <v/>
      </c>
      <c r="P83" s="13" t="str">
        <f t="shared" si="18"/>
        <v/>
      </c>
      <c r="Q83" s="13" t="str">
        <f t="shared" si="19"/>
        <v/>
      </c>
      <c r="R83" s="13" t="str">
        <f t="shared" si="20"/>
        <v/>
      </c>
      <c r="S83" s="13" t="str">
        <f t="shared" si="21"/>
        <v>"Hotspot_General": {"ETH": {"floods": "Woreda need priority class: Hotspot Woredas Classification Final &lt;a href='http://www.ndrmc.gov.et/'&gt;http://www.ndrmc.gov.et/&lt;/a&gt;",</v>
      </c>
    </row>
    <row r="84" spans="1:19" ht="28.8" x14ac:dyDescent="0.55000000000000004">
      <c r="A84" s="9" t="s">
        <v>118</v>
      </c>
      <c r="B84" s="9" t="s">
        <v>74</v>
      </c>
      <c r="C84" s="9" t="s">
        <v>19</v>
      </c>
      <c r="D84" s="9" t="s">
        <v>206</v>
      </c>
      <c r="E84" s="5"/>
      <c r="F84" s="5"/>
      <c r="G84" s="6" t="s">
        <v>180</v>
      </c>
      <c r="H84" s="7">
        <v>44575</v>
      </c>
      <c r="I84" s="14" t="str">
        <f t="shared" si="11"/>
        <v/>
      </c>
      <c r="J84" s="13" t="str">
        <f t="shared" si="12"/>
        <v/>
      </c>
      <c r="K84" s="13" t="str">
        <f t="shared" si="13"/>
        <v/>
      </c>
      <c r="L84" s="26" t="str">
        <f t="shared" si="14"/>
        <v/>
      </c>
      <c r="M84" s="13" t="str">
        <f t="shared" si="15"/>
        <v>"malaria": "Woreda need priority class: Hotspot Woredas Classification Final &lt;a href='http://www.ndrmc.gov.et/'&gt;http://www.ndrmc.gov.et/&lt;/a&gt;"</v>
      </c>
      <c r="N84" s="27" t="str">
        <f t="shared" si="16"/>
        <v>}</v>
      </c>
      <c r="O84" s="13" t="str">
        <f t="shared" si="17"/>
        <v>}</v>
      </c>
      <c r="P84" s="13" t="str">
        <f t="shared" si="18"/>
        <v>,</v>
      </c>
      <c r="Q84" s="13" t="str">
        <f t="shared" si="19"/>
        <v/>
      </c>
      <c r="R84" s="13" t="str">
        <f t="shared" si="20"/>
        <v/>
      </c>
      <c r="S84" s="13" t="str">
        <f t="shared" si="21"/>
        <v>"malaria": "Woreda need priority class: Hotspot Woredas Classification Final &lt;a href='http://www.ndrmc.gov.et/'&gt;http://www.ndrmc.gov.et/&lt;/a&gt;"}},</v>
      </c>
    </row>
    <row r="85" spans="1:19" ht="28.8" x14ac:dyDescent="0.55000000000000004">
      <c r="A85" s="9" t="s">
        <v>118</v>
      </c>
      <c r="B85" s="9" t="s">
        <v>76</v>
      </c>
      <c r="C85" s="9" t="s">
        <v>19</v>
      </c>
      <c r="D85" s="9" t="s">
        <v>206</v>
      </c>
      <c r="E85" s="5"/>
      <c r="F85" s="5"/>
      <c r="G85" s="6" t="s">
        <v>181</v>
      </c>
      <c r="H85" s="7">
        <v>44575</v>
      </c>
      <c r="I85" s="14" t="str">
        <f t="shared" si="11"/>
        <v/>
      </c>
      <c r="J85" s="13" t="str">
        <f t="shared" si="12"/>
        <v/>
      </c>
      <c r="K85" s="13" t="str">
        <f t="shared" si="13"/>
        <v>"Hotspot_Health": {</v>
      </c>
      <c r="L85" s="26" t="str">
        <f t="shared" si="14"/>
        <v>"ETH": {</v>
      </c>
      <c r="M85" s="13" t="str">
        <f t="shared" si="15"/>
        <v>"malaria": "Health  need priority class: Hotspot Woredas Classification Health &lt;a href='http://www.ndrmc.gov.et/'&gt;http://www.ndrmc.gov.et/&lt;/a&gt;"</v>
      </c>
      <c r="N85" s="27" t="str">
        <f t="shared" si="16"/>
        <v>}</v>
      </c>
      <c r="O85" s="13" t="str">
        <f t="shared" si="17"/>
        <v>}</v>
      </c>
      <c r="P85" s="13" t="str">
        <f t="shared" si="18"/>
        <v>,</v>
      </c>
      <c r="Q85" s="13" t="str">
        <f t="shared" si="19"/>
        <v/>
      </c>
      <c r="R85" s="13" t="str">
        <f t="shared" si="20"/>
        <v/>
      </c>
      <c r="S85" s="13" t="str">
        <f t="shared" si="21"/>
        <v>"Hotspot_Health": {"ETH": {"malaria": "Health  need priority class: Hotspot Woredas Classification Health &lt;a href='http://www.ndrmc.gov.et/'&gt;http://www.ndrmc.gov.et/&lt;/a&gt;"}},</v>
      </c>
    </row>
    <row r="86" spans="1:19" ht="28.8" x14ac:dyDescent="0.55000000000000004">
      <c r="A86" s="9" t="s">
        <v>118</v>
      </c>
      <c r="B86" s="9" t="s">
        <v>75</v>
      </c>
      <c r="C86" s="9" t="s">
        <v>19</v>
      </c>
      <c r="D86" s="9" t="s">
        <v>203</v>
      </c>
      <c r="E86" s="5"/>
      <c r="F86" s="5"/>
      <c r="G86" s="6" t="s">
        <v>182</v>
      </c>
      <c r="H86" s="19"/>
      <c r="I86" s="14" t="str">
        <f t="shared" si="11"/>
        <v/>
      </c>
      <c r="J86" s="13" t="str">
        <f t="shared" si="12"/>
        <v/>
      </c>
      <c r="K86" s="13" t="str">
        <f t="shared" si="13"/>
        <v>"Hotspot_Water": {</v>
      </c>
      <c r="L86" s="26" t="str">
        <f t="shared" si="14"/>
        <v>"ETH": {</v>
      </c>
      <c r="M86" s="13" t="str">
        <f t="shared" si="15"/>
        <v>"floods": "WASH  need priority class: Hotspot Woredas Classification WASH &lt;a href='http://www.ndrmc.gov.et/'&gt;http://www.ndrmc.gov.et/&lt;/a&gt;"</v>
      </c>
      <c r="N86" s="27" t="str">
        <f t="shared" si="16"/>
        <v>,</v>
      </c>
      <c r="O86" s="13" t="str">
        <f t="shared" si="17"/>
        <v/>
      </c>
      <c r="P86" s="13" t="str">
        <f t="shared" si="18"/>
        <v/>
      </c>
      <c r="Q86" s="13" t="str">
        <f t="shared" si="19"/>
        <v/>
      </c>
      <c r="R86" s="13" t="str">
        <f t="shared" si="20"/>
        <v/>
      </c>
      <c r="S86" s="13" t="str">
        <f t="shared" si="21"/>
        <v>"Hotspot_Water": {"ETH": {"floods": "WASH  need priority class: Hotspot Woredas Classification WASH &lt;a href='http://www.ndrmc.gov.et/'&gt;http://www.ndrmc.gov.et/&lt;/a&gt;",</v>
      </c>
    </row>
    <row r="87" spans="1:19" ht="28.8" x14ac:dyDescent="0.55000000000000004">
      <c r="A87" s="9" t="s">
        <v>118</v>
      </c>
      <c r="B87" s="9" t="s">
        <v>75</v>
      </c>
      <c r="C87" s="9" t="s">
        <v>19</v>
      </c>
      <c r="D87" s="9" t="s">
        <v>206</v>
      </c>
      <c r="E87" s="5"/>
      <c r="F87" s="5"/>
      <c r="G87" s="6" t="s">
        <v>182</v>
      </c>
      <c r="H87" s="7">
        <v>44575</v>
      </c>
      <c r="I87" s="14" t="str">
        <f t="shared" si="11"/>
        <v/>
      </c>
      <c r="J87" s="13" t="str">
        <f t="shared" si="12"/>
        <v/>
      </c>
      <c r="K87" s="13" t="str">
        <f t="shared" si="13"/>
        <v/>
      </c>
      <c r="L87" s="26" t="str">
        <f t="shared" si="14"/>
        <v/>
      </c>
      <c r="M87" s="13" t="str">
        <f t="shared" si="15"/>
        <v>"malaria": "WASH  need priority class: Hotspot Woredas Classification WASH &lt;a href='http://www.ndrmc.gov.et/'&gt;http://www.ndrmc.gov.et/&lt;/a&gt;"</v>
      </c>
      <c r="N87" s="27" t="str">
        <f t="shared" si="16"/>
        <v>}</v>
      </c>
      <c r="O87" s="13" t="str">
        <f t="shared" si="17"/>
        <v>}</v>
      </c>
      <c r="P87" s="13" t="str">
        <f t="shared" si="18"/>
        <v>,</v>
      </c>
      <c r="Q87" s="13" t="str">
        <f t="shared" si="19"/>
        <v/>
      </c>
      <c r="R87" s="13" t="str">
        <f t="shared" si="20"/>
        <v/>
      </c>
      <c r="S87" s="13" t="str">
        <f t="shared" si="21"/>
        <v>"malaria": "WASH  need priority class: Hotspot Woredas Classification WASH &lt;a href='http://www.ndrmc.gov.et/'&gt;http://www.ndrmc.gov.et/&lt;/a&gt;"}},</v>
      </c>
    </row>
    <row r="88" spans="1:19" x14ac:dyDescent="0.55000000000000004">
      <c r="A88" s="9" t="s">
        <v>118</v>
      </c>
      <c r="B88" s="9" t="s">
        <v>131</v>
      </c>
      <c r="C88" s="9" t="s">
        <v>18</v>
      </c>
      <c r="D88" s="9" t="s">
        <v>207</v>
      </c>
      <c r="E88" s="5"/>
      <c r="F88" s="5"/>
      <c r="G88" s="6" t="s">
        <v>85</v>
      </c>
      <c r="H88" s="19"/>
      <c r="I88" s="14" t="str">
        <f t="shared" si="11"/>
        <v/>
      </c>
      <c r="J88" s="13" t="str">
        <f t="shared" si="12"/>
        <v/>
      </c>
      <c r="K88" s="13" t="str">
        <f t="shared" si="13"/>
        <v>"houses_affected": {</v>
      </c>
      <c r="L88" s="26" t="str">
        <f t="shared" si="14"/>
        <v>"PHL": {</v>
      </c>
      <c r="M88" s="13" t="str">
        <f t="shared" si="15"/>
        <v>"typhoon": "TBD"</v>
      </c>
      <c r="N88" s="27" t="str">
        <f t="shared" si="16"/>
        <v>}</v>
      </c>
      <c r="O88" s="13" t="str">
        <f t="shared" si="17"/>
        <v>}</v>
      </c>
      <c r="P88" s="13" t="str">
        <f t="shared" si="18"/>
        <v>,</v>
      </c>
      <c r="Q88" s="13" t="str">
        <f t="shared" si="19"/>
        <v/>
      </c>
      <c r="R88" s="13" t="str">
        <f t="shared" si="20"/>
        <v/>
      </c>
      <c r="S88" s="13" t="str">
        <f t="shared" si="21"/>
        <v>"houses_affected": {"PHL": {"typhoon": "TBD"}},</v>
      </c>
    </row>
    <row r="89" spans="1:19" ht="28.8" x14ac:dyDescent="0.55000000000000004">
      <c r="A89" s="9" t="s">
        <v>118</v>
      </c>
      <c r="B89" s="9" t="s">
        <v>78</v>
      </c>
      <c r="C89" s="9" t="s">
        <v>19</v>
      </c>
      <c r="D89" s="9" t="s">
        <v>206</v>
      </c>
      <c r="E89" s="5"/>
      <c r="F89" s="5"/>
      <c r="G89" s="6" t="s">
        <v>183</v>
      </c>
      <c r="H89" s="7">
        <v>44575</v>
      </c>
      <c r="I89" s="14" t="str">
        <f t="shared" si="11"/>
        <v/>
      </c>
      <c r="J89" s="13" t="str">
        <f t="shared" si="12"/>
        <v/>
      </c>
      <c r="K89" s="13" t="str">
        <f t="shared" si="13"/>
        <v>"IPC_forecast_long": {</v>
      </c>
      <c r="L89" s="26" t="str">
        <f t="shared" si="14"/>
        <v>"ETH": {</v>
      </c>
      <c r="M89" s="13" t="str">
        <f t="shared" si="15"/>
        <v>"malaria": "IPC long forecast: Most likely food security outcomes -  the medium-term projection &lt;a href='https://fews.net/IPC'&gt;https://fews.net/IPC&lt;/a&gt;"</v>
      </c>
      <c r="N89" s="27" t="str">
        <f t="shared" si="16"/>
        <v>}</v>
      </c>
      <c r="O89" s="13" t="str">
        <f t="shared" si="17"/>
        <v>}</v>
      </c>
      <c r="P89" s="13" t="str">
        <f t="shared" si="18"/>
        <v>,</v>
      </c>
      <c r="Q89" s="13" t="str">
        <f t="shared" si="19"/>
        <v/>
      </c>
      <c r="R89" s="13" t="str">
        <f t="shared" si="20"/>
        <v/>
      </c>
      <c r="S89" s="13" t="str">
        <f t="shared" si="21"/>
        <v>"IPC_forecast_long": {"ETH": {"malaria": "IPC long forecast: Most likely food security outcomes -  the medium-term projection &lt;a href='https://fews.net/IPC'&gt;https://fews.net/IPC&lt;/a&gt;"}},</v>
      </c>
    </row>
    <row r="90" spans="1:19" ht="28.8" x14ac:dyDescent="0.55000000000000004">
      <c r="A90" s="9" t="s">
        <v>118</v>
      </c>
      <c r="B90" s="9" t="s">
        <v>77</v>
      </c>
      <c r="C90" s="9" t="s">
        <v>19</v>
      </c>
      <c r="D90" s="9" t="s">
        <v>203</v>
      </c>
      <c r="E90" s="5"/>
      <c r="F90" s="5"/>
      <c r="G90" s="6" t="s">
        <v>184</v>
      </c>
      <c r="H90" s="7">
        <v>44575</v>
      </c>
      <c r="I90" s="14" t="str">
        <f t="shared" si="11"/>
        <v/>
      </c>
      <c r="J90" s="13" t="str">
        <f t="shared" si="12"/>
        <v/>
      </c>
      <c r="K90" s="13" t="str">
        <f t="shared" si="13"/>
        <v>"IPC_forecast_short": {</v>
      </c>
      <c r="L90" s="26" t="str">
        <f t="shared" si="14"/>
        <v>"ETH": {</v>
      </c>
      <c r="M90" s="13" t="str">
        <f t="shared" si="15"/>
        <v>"floods": "IPC short forecast: Most likely food security outcomes - the near-term projection  &lt;a href='https://fews.net/IPC'&gt;https://fews.net/IPC&lt;/a&gt;"</v>
      </c>
      <c r="N90" s="27" t="str">
        <f t="shared" si="16"/>
        <v>}</v>
      </c>
      <c r="O90" s="13" t="str">
        <f t="shared" si="17"/>
        <v>}</v>
      </c>
      <c r="P90" s="13" t="str">
        <f t="shared" si="18"/>
        <v>,</v>
      </c>
      <c r="Q90" s="13" t="str">
        <f t="shared" si="19"/>
        <v/>
      </c>
      <c r="R90" s="13" t="str">
        <f t="shared" si="20"/>
        <v/>
      </c>
      <c r="S90" s="13" t="str">
        <f t="shared" si="21"/>
        <v>"IPC_forecast_short": {"ETH": {"floods": "IPC short forecast: Most likely food security outcomes - the near-term projection  &lt;a href='https://fews.net/IPC'&gt;https://fews.net/IPC&lt;/a&gt;"}},</v>
      </c>
    </row>
    <row r="91" spans="1:19" ht="201.6" x14ac:dyDescent="0.55000000000000004">
      <c r="A91" s="9" t="s">
        <v>118</v>
      </c>
      <c r="B91" s="9" t="s">
        <v>201</v>
      </c>
      <c r="C91" s="9" t="s">
        <v>40</v>
      </c>
      <c r="D91" s="9" t="s">
        <v>204</v>
      </c>
      <c r="E91" s="21" t="s">
        <v>240</v>
      </c>
      <c r="F91" s="23">
        <v>44659</v>
      </c>
      <c r="G91" s="6" t="s">
        <v>241</v>
      </c>
      <c r="H91" s="7">
        <v>44659</v>
      </c>
      <c r="I91" s="14" t="str">
        <f t="shared" si="11"/>
        <v/>
      </c>
      <c r="J91" s="13" t="str">
        <f t="shared" si="12"/>
        <v/>
      </c>
      <c r="K91" s="13" t="str">
        <f t="shared" si="13"/>
        <v>"livestock_body_condition": {</v>
      </c>
      <c r="L91" s="26" t="str">
        <f t="shared" si="14"/>
        <v>"KEN": {</v>
      </c>
      <c r="M9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 t="shared" si="16"/>
        <v>}</v>
      </c>
      <c r="O91" s="13" t="str">
        <f t="shared" si="17"/>
        <v>}</v>
      </c>
      <c r="P91" s="13" t="str">
        <f t="shared" si="18"/>
        <v>,</v>
      </c>
      <c r="Q91" s="13" t="str">
        <f t="shared" si="19"/>
        <v/>
      </c>
      <c r="R91" s="13" t="str">
        <f t="shared" si="20"/>
        <v/>
      </c>
      <c r="S9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8" x14ac:dyDescent="0.55000000000000004">
      <c r="A92" s="9" t="s">
        <v>118</v>
      </c>
      <c r="B92" s="9" t="s">
        <v>83</v>
      </c>
      <c r="C92" s="9" t="s">
        <v>19</v>
      </c>
      <c r="D92" s="9" t="s">
        <v>206</v>
      </c>
      <c r="E92" s="5"/>
      <c r="F92" s="5"/>
      <c r="G92" s="6" t="s">
        <v>185</v>
      </c>
      <c r="H92" s="7">
        <v>44575</v>
      </c>
      <c r="I92" s="14" t="str">
        <f t="shared" si="11"/>
        <v/>
      </c>
      <c r="J92" s="13" t="str">
        <f t="shared" si="12"/>
        <v/>
      </c>
      <c r="K92" s="13" t="str">
        <f t="shared" si="13"/>
        <v>"malaria_risk": {</v>
      </c>
      <c r="L92" s="26" t="str">
        <f t="shared" si="14"/>
        <v>"ETH": {</v>
      </c>
      <c r="M92" s="13" t="str">
        <f t="shared" si="15"/>
        <v>"malaria": "Malaria risk:Spatial limits of Plasmodium vivax malaria transmission (0-none 2- high)  &lt;a href='https://malariaatlas.org/'&gt;https://malariaatlas.org/&lt;/a&gt;"</v>
      </c>
      <c r="N92" s="27" t="str">
        <f t="shared" si="16"/>
        <v>}</v>
      </c>
      <c r="O92" s="13" t="str">
        <f t="shared" si="17"/>
        <v>}</v>
      </c>
      <c r="P92" s="13" t="str">
        <f t="shared" si="18"/>
        <v>,</v>
      </c>
      <c r="Q92" s="13" t="str">
        <f t="shared" si="19"/>
        <v/>
      </c>
      <c r="R92" s="13" t="str">
        <f t="shared" si="20"/>
        <v/>
      </c>
      <c r="S92" s="13" t="str">
        <f t="shared" si="21"/>
        <v>"malaria_risk": {"ETH": {"malaria": "Malaria risk:Spatial limits of Plasmodium vivax malaria transmission (0-none 2- high)  &lt;a href='https://malariaatlas.org/'&gt;https://malariaatlas.org/&lt;/a&gt;"}},</v>
      </c>
    </row>
    <row r="93" spans="1:19" ht="43.2" x14ac:dyDescent="0.55000000000000004">
      <c r="A93" s="9" t="s">
        <v>118</v>
      </c>
      <c r="B93" s="9" t="s">
        <v>82</v>
      </c>
      <c r="C93" s="9" t="s">
        <v>19</v>
      </c>
      <c r="D93" s="9" t="s">
        <v>206</v>
      </c>
      <c r="E93" s="5"/>
      <c r="F93" s="5"/>
      <c r="G93" s="6" t="s">
        <v>186</v>
      </c>
      <c r="H93" s="7">
        <v>44575</v>
      </c>
      <c r="I93" s="14" t="str">
        <f t="shared" si="11"/>
        <v/>
      </c>
      <c r="J93" s="13" t="str">
        <f t="shared" si="12"/>
        <v/>
      </c>
      <c r="K93" s="13" t="str">
        <f t="shared" si="13"/>
        <v>"malaria_suitable_temperature": {</v>
      </c>
      <c r="L93" s="26" t="str">
        <f t="shared" si="14"/>
        <v>"ETH": {</v>
      </c>
      <c r="M93" s="13" t="str">
        <f t="shared" si="15"/>
        <v>"malaria": "Malaria suitability:Temperature suitability index for Plasmodium vivax transmission, 2010 &lt;a href='https://malariaatlas.org/research-project/accessibility-to-healthcare/'&gt;https://malariaatlas.org/research-project/accessibility-to-healthcare/&lt;/a&gt;"</v>
      </c>
      <c r="N93" s="27" t="str">
        <f t="shared" si="16"/>
        <v>}</v>
      </c>
      <c r="O93" s="13" t="str">
        <f t="shared" si="17"/>
        <v>}</v>
      </c>
      <c r="P93" s="13" t="str">
        <f t="shared" si="18"/>
        <v>,</v>
      </c>
      <c r="Q93" s="13" t="str">
        <f t="shared" si="19"/>
        <v/>
      </c>
      <c r="R93" s="13" t="str">
        <f t="shared" si="20"/>
        <v/>
      </c>
      <c r="S9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3.2" x14ac:dyDescent="0.55000000000000004">
      <c r="A94" s="9" t="s">
        <v>118</v>
      </c>
      <c r="B94" s="9" t="s">
        <v>80</v>
      </c>
      <c r="C94" s="9" t="s">
        <v>19</v>
      </c>
      <c r="D94" s="9" t="s">
        <v>206</v>
      </c>
      <c r="E94" s="5"/>
      <c r="F94" s="5"/>
      <c r="G94" s="6" t="s">
        <v>187</v>
      </c>
      <c r="H94" s="7">
        <v>44575</v>
      </c>
      <c r="I94" s="14" t="str">
        <f t="shared" si="11"/>
        <v/>
      </c>
      <c r="J94" s="13" t="str">
        <f t="shared" si="12"/>
        <v/>
      </c>
      <c r="K94" s="13" t="str">
        <f t="shared" si="13"/>
        <v>"motorized_travel_time_to_health": {</v>
      </c>
      <c r="L94" s="26" t="str">
        <f t="shared" si="14"/>
        <v>"ETH": {</v>
      </c>
      <c r="M9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 t="shared" si="16"/>
        <v>}</v>
      </c>
      <c r="O94" s="13" t="str">
        <f t="shared" si="17"/>
        <v>}</v>
      </c>
      <c r="P94" s="13" t="str">
        <f t="shared" si="18"/>
        <v>,</v>
      </c>
      <c r="Q94" s="13" t="str">
        <f t="shared" si="19"/>
        <v/>
      </c>
      <c r="R94" s="13" t="str">
        <f t="shared" si="20"/>
        <v/>
      </c>
      <c r="S9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6" x14ac:dyDescent="0.55000000000000004">
      <c r="A95" s="9" t="s">
        <v>118</v>
      </c>
      <c r="B95" s="9" t="s">
        <v>67</v>
      </c>
      <c r="C95" s="9" t="s">
        <v>8</v>
      </c>
      <c r="D95" s="9" t="s">
        <v>205</v>
      </c>
      <c r="E95" s="5"/>
      <c r="F95" s="5"/>
      <c r="G95" s="6" t="s">
        <v>188</v>
      </c>
      <c r="H95" s="19"/>
      <c r="I95" s="14" t="str">
        <f t="shared" si="11"/>
        <v/>
      </c>
      <c r="J95" s="13" t="str">
        <f t="shared" si="12"/>
        <v/>
      </c>
      <c r="K95" s="13" t="str">
        <f t="shared" si="13"/>
        <v>"population": {</v>
      </c>
      <c r="L95" s="26" t="str">
        <f t="shared" si="14"/>
        <v>"EGY": {</v>
      </c>
      <c r="M9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 t="shared" si="16"/>
        <v>}</v>
      </c>
      <c r="O95" s="13" t="str">
        <f t="shared" si="17"/>
        <v>,</v>
      </c>
      <c r="P95" s="13" t="str">
        <f t="shared" si="18"/>
        <v/>
      </c>
      <c r="Q95" s="13" t="str">
        <f t="shared" si="19"/>
        <v/>
      </c>
      <c r="R95" s="13" t="str">
        <f t="shared" si="20"/>
        <v/>
      </c>
      <c r="S9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6" x14ac:dyDescent="0.55000000000000004">
      <c r="A96" s="9" t="s">
        <v>118</v>
      </c>
      <c r="B96" s="9" t="s">
        <v>67</v>
      </c>
      <c r="C96" s="9" t="s">
        <v>19</v>
      </c>
      <c r="D96" s="9" t="s">
        <v>203</v>
      </c>
      <c r="E96" s="5"/>
      <c r="F96" s="5"/>
      <c r="G96" s="6" t="s">
        <v>188</v>
      </c>
      <c r="H96" s="19"/>
      <c r="I96" s="14" t="str">
        <f t="shared" si="11"/>
        <v/>
      </c>
      <c r="J96" s="13" t="str">
        <f t="shared" si="12"/>
        <v/>
      </c>
      <c r="K96" s="13" t="str">
        <f t="shared" si="13"/>
        <v/>
      </c>
      <c r="L96" s="26" t="str">
        <f t="shared" si="14"/>
        <v>"ETH":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 t="shared" si="16"/>
        <v>}</v>
      </c>
      <c r="O96" s="13" t="str">
        <f t="shared" si="17"/>
        <v>,</v>
      </c>
      <c r="P96" s="13" t="str">
        <f t="shared" si="18"/>
        <v/>
      </c>
      <c r="Q96" s="13" t="str">
        <f t="shared" si="19"/>
        <v/>
      </c>
      <c r="R96" s="13" t="str">
        <f t="shared" si="20"/>
        <v/>
      </c>
      <c r="S96"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100.8" x14ac:dyDescent="0.55000000000000004">
      <c r="A97" s="9" t="s">
        <v>118</v>
      </c>
      <c r="B97" s="9" t="s">
        <v>67</v>
      </c>
      <c r="C97" s="9" t="s">
        <v>40</v>
      </c>
      <c r="D97" s="9" t="s">
        <v>204</v>
      </c>
      <c r="E97" s="21" t="s">
        <v>209</v>
      </c>
      <c r="F97" s="23">
        <v>44635</v>
      </c>
      <c r="G97" s="6" t="s">
        <v>210</v>
      </c>
      <c r="H97" s="7">
        <v>44635</v>
      </c>
      <c r="I97" s="14" t="str">
        <f t="shared" si="11"/>
        <v/>
      </c>
      <c r="J97" s="13" t="str">
        <f t="shared" si="12"/>
        <v/>
      </c>
      <c r="K97" s="13" t="str">
        <f t="shared" si="13"/>
        <v/>
      </c>
      <c r="L97" s="26"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100.8" x14ac:dyDescent="0.55000000000000004">
      <c r="A98" s="9" t="s">
        <v>118</v>
      </c>
      <c r="B98" s="9" t="s">
        <v>67</v>
      </c>
      <c r="C98" s="9" t="s">
        <v>40</v>
      </c>
      <c r="D98" s="9" t="s">
        <v>203</v>
      </c>
      <c r="E98" s="21" t="s">
        <v>209</v>
      </c>
      <c r="F98" s="23">
        <v>44635</v>
      </c>
      <c r="G98" s="6" t="s">
        <v>210</v>
      </c>
      <c r="H98" s="7">
        <v>44635</v>
      </c>
      <c r="I98" s="14" t="str">
        <f t="shared" si="11"/>
        <v/>
      </c>
      <c r="J98" s="13" t="str">
        <f t="shared" si="12"/>
        <v/>
      </c>
      <c r="K98" s="13" t="str">
        <f t="shared" si="13"/>
        <v/>
      </c>
      <c r="L98" s="26"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6" x14ac:dyDescent="0.55000000000000004">
      <c r="A99" s="9" t="s">
        <v>118</v>
      </c>
      <c r="B99" s="9" t="s">
        <v>67</v>
      </c>
      <c r="C99" s="9" t="s">
        <v>18</v>
      </c>
      <c r="D99" s="9" t="s">
        <v>203</v>
      </c>
      <c r="E99" s="5"/>
      <c r="F99" s="5"/>
      <c r="G99" s="6" t="s">
        <v>188</v>
      </c>
      <c r="H99" s="7">
        <v>44659</v>
      </c>
      <c r="I99" s="14" t="str">
        <f t="shared" si="11"/>
        <v/>
      </c>
      <c r="J99" s="13" t="str">
        <f t="shared" si="12"/>
        <v/>
      </c>
      <c r="K99" s="13" t="str">
        <f t="shared" si="13"/>
        <v/>
      </c>
      <c r="L99" s="26"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6" x14ac:dyDescent="0.55000000000000004">
      <c r="A100" s="9" t="s">
        <v>118</v>
      </c>
      <c r="B100" s="9" t="s">
        <v>67</v>
      </c>
      <c r="C100" s="9" t="s">
        <v>7</v>
      </c>
      <c r="D100" s="9" t="s">
        <v>203</v>
      </c>
      <c r="E100" s="5"/>
      <c r="F100" s="5"/>
      <c r="G100" s="6" t="s">
        <v>188</v>
      </c>
      <c r="H100" s="7">
        <v>44575</v>
      </c>
      <c r="I100" s="14" t="str">
        <f t="shared" si="11"/>
        <v/>
      </c>
      <c r="J100" s="13" t="str">
        <f t="shared" si="12"/>
        <v/>
      </c>
      <c r="K100" s="13" t="str">
        <f t="shared" si="13"/>
        <v/>
      </c>
      <c r="L100" s="26" t="str">
        <f t="shared" si="14"/>
        <v>"UGA":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 t="shared" si="16"/>
        <v>}</v>
      </c>
      <c r="O100" s="13" t="str">
        <f t="shared" si="17"/>
        <v>,</v>
      </c>
      <c r="P100" s="13" t="str">
        <f t="shared" si="18"/>
        <v/>
      </c>
      <c r="Q100" s="13" t="str">
        <f t="shared" si="19"/>
        <v/>
      </c>
      <c r="R100" s="13" t="str">
        <f t="shared" si="20"/>
        <v/>
      </c>
      <c r="S10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6" x14ac:dyDescent="0.55000000000000004">
      <c r="A101" s="9" t="s">
        <v>118</v>
      </c>
      <c r="B101" s="9" t="s">
        <v>67</v>
      </c>
      <c r="C101" s="9" t="s">
        <v>41</v>
      </c>
      <c r="D101" s="9" t="s">
        <v>203</v>
      </c>
      <c r="E101" s="5"/>
      <c r="F101" s="5"/>
      <c r="G101" s="6" t="s">
        <v>188</v>
      </c>
      <c r="H101" s="19"/>
      <c r="I101" s="14" t="str">
        <f t="shared" si="11"/>
        <v/>
      </c>
      <c r="J101" s="13" t="str">
        <f t="shared" si="12"/>
        <v/>
      </c>
      <c r="K101" s="13" t="str">
        <f t="shared" si="13"/>
        <v/>
      </c>
      <c r="L101" s="26" t="str">
        <f t="shared" si="14"/>
        <v>"ZMB": {</v>
      </c>
      <c r="M10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 t="shared" si="16"/>
        <v>}</v>
      </c>
      <c r="O101" s="13" t="str">
        <f t="shared" si="17"/>
        <v>,</v>
      </c>
      <c r="P101" s="13" t="str">
        <f t="shared" si="18"/>
        <v/>
      </c>
      <c r="Q101" s="13" t="str">
        <f t="shared" si="19"/>
        <v/>
      </c>
      <c r="R101" s="13" t="str">
        <f t="shared" si="20"/>
        <v/>
      </c>
      <c r="S10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5.2" x14ac:dyDescent="0.55000000000000004">
      <c r="A102" s="9" t="s">
        <v>118</v>
      </c>
      <c r="B102" s="9" t="s">
        <v>67</v>
      </c>
      <c r="C102" s="9" t="s">
        <v>9</v>
      </c>
      <c r="D102" s="9" t="s">
        <v>204</v>
      </c>
      <c r="E102" s="21" t="s">
        <v>146</v>
      </c>
      <c r="F102" s="23">
        <v>44614</v>
      </c>
      <c r="G102" s="6" t="s">
        <v>165</v>
      </c>
      <c r="H102" s="7">
        <v>44614</v>
      </c>
      <c r="I102" s="14" t="str">
        <f t="shared" si="11"/>
        <v/>
      </c>
      <c r="J102" s="13" t="str">
        <f t="shared" si="12"/>
        <v/>
      </c>
      <c r="K102" s="13" t="str">
        <f t="shared" si="13"/>
        <v/>
      </c>
      <c r="L102" s="26" t="str">
        <f t="shared" si="14"/>
        <v>"ZWE": {</v>
      </c>
      <c r="M10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 t="shared" si="16"/>
        <v>}</v>
      </c>
      <c r="O102" s="13" t="str">
        <f t="shared" si="17"/>
        <v>}</v>
      </c>
      <c r="P102" s="13" t="str">
        <f t="shared" si="18"/>
        <v>,</v>
      </c>
      <c r="Q102" s="13" t="str">
        <f t="shared" si="19"/>
        <v/>
      </c>
      <c r="R102" s="13" t="str">
        <f t="shared" si="20"/>
        <v/>
      </c>
      <c r="S10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29.6" x14ac:dyDescent="0.55000000000000004">
      <c r="A103" s="9" t="s">
        <v>118</v>
      </c>
      <c r="B103" s="9" t="s">
        <v>6</v>
      </c>
      <c r="C103" s="9" t="s">
        <v>8</v>
      </c>
      <c r="D103" s="9" t="s">
        <v>205</v>
      </c>
      <c r="E103" s="5"/>
      <c r="F103" s="5"/>
      <c r="G103" s="6" t="s">
        <v>189</v>
      </c>
      <c r="H103" s="7">
        <v>44575</v>
      </c>
      <c r="I103" s="14" t="str">
        <f t="shared" si="11"/>
        <v/>
      </c>
      <c r="J103" s="13" t="str">
        <f t="shared" si="12"/>
        <v/>
      </c>
      <c r="K103" s="13" t="str">
        <f t="shared" si="13"/>
        <v>"population_affected": {</v>
      </c>
      <c r="L103" s="26" t="str">
        <f t="shared" si="14"/>
        <v>"EGY": {</v>
      </c>
      <c r="M10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 t="shared" si="16"/>
        <v>}</v>
      </c>
      <c r="O103" s="13" t="str">
        <f t="shared" si="17"/>
        <v>,</v>
      </c>
      <c r="P103" s="13" t="str">
        <f t="shared" si="18"/>
        <v/>
      </c>
      <c r="Q103" s="13" t="str">
        <f t="shared" si="19"/>
        <v/>
      </c>
      <c r="R103" s="13" t="str">
        <f t="shared" si="20"/>
        <v/>
      </c>
      <c r="S10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15.2" x14ac:dyDescent="0.55000000000000004">
      <c r="A104" s="9" t="s">
        <v>118</v>
      </c>
      <c r="B104" s="9" t="s">
        <v>6</v>
      </c>
      <c r="C104" s="9" t="s">
        <v>19</v>
      </c>
      <c r="D104" s="9" t="s">
        <v>203</v>
      </c>
      <c r="E104" s="5"/>
      <c r="F104" s="5"/>
      <c r="G104" s="6" t="s">
        <v>168</v>
      </c>
      <c r="H104" s="19"/>
      <c r="I104" s="14" t="str">
        <f t="shared" si="11"/>
        <v/>
      </c>
      <c r="J104" s="13" t="str">
        <f t="shared" si="12"/>
        <v/>
      </c>
      <c r="K104" s="13" t="str">
        <f t="shared" si="13"/>
        <v/>
      </c>
      <c r="L104" s="26" t="str">
        <f t="shared" si="14"/>
        <v>"ETH": {</v>
      </c>
      <c r="M10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 t="shared" si="16"/>
        <v>}</v>
      </c>
      <c r="O104" s="13" t="str">
        <f t="shared" si="17"/>
        <v>,</v>
      </c>
      <c r="P104" s="13" t="str">
        <f t="shared" si="18"/>
        <v/>
      </c>
      <c r="Q104" s="13" t="str">
        <f t="shared" si="19"/>
        <v/>
      </c>
      <c r="R104" s="13" t="str">
        <f t="shared" si="20"/>
        <v/>
      </c>
      <c r="S10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30.4" x14ac:dyDescent="0.55000000000000004">
      <c r="A105" s="9" t="s">
        <v>118</v>
      </c>
      <c r="B105" s="9" t="s">
        <v>6</v>
      </c>
      <c r="C105" s="9" t="s">
        <v>40</v>
      </c>
      <c r="D105" s="9" t="s">
        <v>204</v>
      </c>
      <c r="E105" s="21" t="s">
        <v>233</v>
      </c>
      <c r="F105" s="23">
        <v>44659</v>
      </c>
      <c r="G105" s="6" t="s">
        <v>234</v>
      </c>
      <c r="H105" s="7">
        <v>44659</v>
      </c>
      <c r="I105" s="14" t="str">
        <f t="shared" si="11"/>
        <v/>
      </c>
      <c r="J105" s="13" t="str">
        <f t="shared" si="12"/>
        <v/>
      </c>
      <c r="K105" s="13" t="str">
        <f t="shared" si="13"/>
        <v/>
      </c>
      <c r="L105" s="26" t="str">
        <f t="shared" si="14"/>
        <v>"KEN": {</v>
      </c>
      <c r="M105"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 t="shared" si="16"/>
        <v>,</v>
      </c>
      <c r="O105" s="13" t="str">
        <f t="shared" si="17"/>
        <v/>
      </c>
      <c r="P105" s="13" t="str">
        <f t="shared" si="18"/>
        <v/>
      </c>
      <c r="Q105" s="13" t="str">
        <f t="shared" si="19"/>
        <v/>
      </c>
      <c r="R105" s="13" t="str">
        <f t="shared" si="20"/>
        <v/>
      </c>
      <c r="S105"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30.4" x14ac:dyDescent="0.55000000000000004">
      <c r="A106" s="9" t="s">
        <v>118</v>
      </c>
      <c r="B106" s="9" t="s">
        <v>6</v>
      </c>
      <c r="C106" s="9" t="s">
        <v>40</v>
      </c>
      <c r="D106" s="9" t="s">
        <v>203</v>
      </c>
      <c r="E106" s="21" t="s">
        <v>223</v>
      </c>
      <c r="F106" s="23">
        <v>44635</v>
      </c>
      <c r="G106" s="6" t="s">
        <v>224</v>
      </c>
      <c r="H106" s="7">
        <v>44635</v>
      </c>
      <c r="I106" s="14" t="str">
        <f t="shared" si="11"/>
        <v/>
      </c>
      <c r="J106" s="13" t="str">
        <f t="shared" si="12"/>
        <v/>
      </c>
      <c r="K106" s="13" t="str">
        <f t="shared" si="13"/>
        <v/>
      </c>
      <c r="L106" s="26" t="str">
        <f t="shared" si="14"/>
        <v/>
      </c>
      <c r="M106"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 t="shared" si="16"/>
        <v>}</v>
      </c>
      <c r="O106" s="13" t="str">
        <f t="shared" si="17"/>
        <v>,</v>
      </c>
      <c r="P106" s="13" t="str">
        <f t="shared" si="18"/>
        <v/>
      </c>
      <c r="Q106" s="13" t="str">
        <f t="shared" si="19"/>
        <v/>
      </c>
      <c r="R106" s="13" t="str">
        <f t="shared" si="20"/>
        <v/>
      </c>
      <c r="S106"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x14ac:dyDescent="0.55000000000000004">
      <c r="A107" s="9" t="s">
        <v>118</v>
      </c>
      <c r="B107" s="9" t="s">
        <v>6</v>
      </c>
      <c r="C107" s="9" t="s">
        <v>18</v>
      </c>
      <c r="D107" s="9" t="s">
        <v>203</v>
      </c>
      <c r="E107" s="5"/>
      <c r="F107" s="5"/>
      <c r="G107" s="6" t="s">
        <v>85</v>
      </c>
      <c r="H107" s="19"/>
      <c r="I107" s="14" t="str">
        <f t="shared" si="11"/>
        <v/>
      </c>
      <c r="J107" s="13" t="str">
        <f t="shared" si="12"/>
        <v/>
      </c>
      <c r="K107" s="13" t="str">
        <f t="shared" si="13"/>
        <v/>
      </c>
      <c r="L107" s="26" t="str">
        <f t="shared" si="14"/>
        <v>"PHL": {</v>
      </c>
      <c r="M107" s="13" t="str">
        <f t="shared" si="15"/>
        <v>"floods": "TBD"</v>
      </c>
      <c r="N107" s="27" t="str">
        <f t="shared" si="16"/>
        <v>}</v>
      </c>
      <c r="O107" s="13" t="str">
        <f t="shared" si="17"/>
        <v>,</v>
      </c>
      <c r="P107" s="13" t="str">
        <f t="shared" si="18"/>
        <v/>
      </c>
      <c r="Q107" s="13" t="str">
        <f t="shared" si="19"/>
        <v/>
      </c>
      <c r="R107" s="13" t="str">
        <f t="shared" si="20"/>
        <v/>
      </c>
      <c r="S107" s="13" t="str">
        <f t="shared" si="21"/>
        <v>"PHL": {"floods": "TBD"},</v>
      </c>
    </row>
    <row r="108" spans="1:19" ht="115.2" x14ac:dyDescent="0.55000000000000004">
      <c r="A108" s="9" t="s">
        <v>118</v>
      </c>
      <c r="B108" s="9" t="s">
        <v>6</v>
      </c>
      <c r="C108" s="9" t="s">
        <v>7</v>
      </c>
      <c r="D108" s="9" t="s">
        <v>203</v>
      </c>
      <c r="E108" s="5"/>
      <c r="F108" s="5"/>
      <c r="G108" s="6" t="s">
        <v>168</v>
      </c>
      <c r="H108" s="7">
        <v>44575</v>
      </c>
      <c r="I108" s="14" t="str">
        <f t="shared" si="11"/>
        <v/>
      </c>
      <c r="J108" s="13" t="str">
        <f t="shared" si="12"/>
        <v/>
      </c>
      <c r="K108" s="13" t="str">
        <f t="shared" si="13"/>
        <v/>
      </c>
      <c r="L108" s="26" t="str">
        <f t="shared" si="14"/>
        <v>"UGA":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 t="shared" si="16"/>
        <v>}</v>
      </c>
      <c r="O108" s="13" t="str">
        <f t="shared" si="17"/>
        <v>,</v>
      </c>
      <c r="P108" s="13" t="str">
        <f t="shared" si="18"/>
        <v/>
      </c>
      <c r="Q108" s="13" t="str">
        <f t="shared" si="19"/>
        <v/>
      </c>
      <c r="R108" s="13" t="str">
        <f t="shared" si="20"/>
        <v/>
      </c>
      <c r="S108"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15.2" x14ac:dyDescent="0.55000000000000004">
      <c r="A109" s="9" t="s">
        <v>118</v>
      </c>
      <c r="B109" s="9" t="s">
        <v>6</v>
      </c>
      <c r="C109" s="9" t="s">
        <v>41</v>
      </c>
      <c r="D109" s="9" t="s">
        <v>203</v>
      </c>
      <c r="E109" s="5"/>
      <c r="F109" s="5"/>
      <c r="G109" s="6" t="s">
        <v>168</v>
      </c>
      <c r="H109" s="19"/>
      <c r="I109" s="14" t="str">
        <f t="shared" si="11"/>
        <v/>
      </c>
      <c r="J109" s="13" t="str">
        <f t="shared" si="12"/>
        <v/>
      </c>
      <c r="K109" s="13" t="str">
        <f t="shared" si="13"/>
        <v/>
      </c>
      <c r="L109" s="26" t="str">
        <f t="shared" si="14"/>
        <v>"ZMB": {</v>
      </c>
      <c r="M10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 t="shared" si="16"/>
        <v>}</v>
      </c>
      <c r="O109" s="13" t="str">
        <f t="shared" si="17"/>
        <v>,</v>
      </c>
      <c r="P109" s="13" t="str">
        <f t="shared" si="18"/>
        <v/>
      </c>
      <c r="Q109" s="13" t="str">
        <f t="shared" si="19"/>
        <v/>
      </c>
      <c r="R109" s="13" t="str">
        <f t="shared" si="20"/>
        <v/>
      </c>
      <c r="S109"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302.39999999999998" x14ac:dyDescent="0.55000000000000004">
      <c r="A110" s="9" t="s">
        <v>118</v>
      </c>
      <c r="B110" s="9" t="s">
        <v>6</v>
      </c>
      <c r="C110" s="9" t="s">
        <v>9</v>
      </c>
      <c r="D110" s="9" t="s">
        <v>204</v>
      </c>
      <c r="E110" s="21" t="s">
        <v>147</v>
      </c>
      <c r="F110" s="23">
        <v>44614</v>
      </c>
      <c r="G110" s="6" t="s">
        <v>160</v>
      </c>
      <c r="H110" s="7">
        <v>44614</v>
      </c>
      <c r="I110" s="14" t="str">
        <f t="shared" si="11"/>
        <v/>
      </c>
      <c r="J110" s="13" t="str">
        <f t="shared" si="12"/>
        <v/>
      </c>
      <c r="K110" s="13" t="str">
        <f t="shared" si="13"/>
        <v/>
      </c>
      <c r="L110" s="26" t="str">
        <f t="shared" si="14"/>
        <v>"ZWE": {</v>
      </c>
      <c r="M110"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 t="shared" si="16"/>
        <v>}</v>
      </c>
      <c r="O110" s="13" t="str">
        <f t="shared" si="17"/>
        <v>}</v>
      </c>
      <c r="P110" s="13" t="str">
        <f t="shared" si="18"/>
        <v>,</v>
      </c>
      <c r="Q110" s="13" t="str">
        <f t="shared" si="19"/>
        <v/>
      </c>
      <c r="R110" s="13" t="str">
        <f t="shared" si="20"/>
        <v/>
      </c>
      <c r="S110"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29.6" x14ac:dyDescent="0.55000000000000004">
      <c r="A111" s="9" t="s">
        <v>118</v>
      </c>
      <c r="B111" s="9" t="s">
        <v>10</v>
      </c>
      <c r="C111" s="9" t="s">
        <v>8</v>
      </c>
      <c r="D111" s="9" t="s">
        <v>205</v>
      </c>
      <c r="E111" s="5"/>
      <c r="F111" s="5"/>
      <c r="G111" s="6" t="s">
        <v>190</v>
      </c>
      <c r="H111" s="7">
        <v>44575</v>
      </c>
      <c r="I111" s="14" t="str">
        <f t="shared" si="11"/>
        <v/>
      </c>
      <c r="J111" s="13" t="str">
        <f t="shared" si="12"/>
        <v/>
      </c>
      <c r="K111" s="13" t="str">
        <f t="shared" si="13"/>
        <v>"population_affected_percentage": {</v>
      </c>
      <c r="L111" s="26" t="str">
        <f t="shared" si="14"/>
        <v>"EGY": {</v>
      </c>
      <c r="M111"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 t="shared" si="16"/>
        <v>}</v>
      </c>
      <c r="O111" s="13" t="str">
        <f t="shared" si="17"/>
        <v>,</v>
      </c>
      <c r="P111" s="13" t="str">
        <f t="shared" si="18"/>
        <v/>
      </c>
      <c r="Q111" s="13" t="str">
        <f t="shared" si="19"/>
        <v/>
      </c>
      <c r="R111" s="13" t="str">
        <f t="shared" si="20"/>
        <v/>
      </c>
      <c r="S111"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15.2" x14ac:dyDescent="0.55000000000000004">
      <c r="A112" s="9" t="s">
        <v>118</v>
      </c>
      <c r="B112" s="9" t="s">
        <v>10</v>
      </c>
      <c r="C112" s="9" t="s">
        <v>19</v>
      </c>
      <c r="D112" s="9" t="s">
        <v>203</v>
      </c>
      <c r="E112" s="5"/>
      <c r="F112" s="5"/>
      <c r="G112" s="6" t="s">
        <v>191</v>
      </c>
      <c r="H112" s="19"/>
      <c r="I112" s="14" t="str">
        <f t="shared" si="11"/>
        <v/>
      </c>
      <c r="J112" s="13" t="str">
        <f t="shared" si="12"/>
        <v/>
      </c>
      <c r="K112" s="13" t="str">
        <f t="shared" si="13"/>
        <v/>
      </c>
      <c r="L112" s="26" t="str">
        <f t="shared" si="14"/>
        <v>"ETH": {</v>
      </c>
      <c r="M11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 t="shared" si="16"/>
        <v>}</v>
      </c>
      <c r="O112" s="13" t="str">
        <f t="shared" si="17"/>
        <v>,</v>
      </c>
      <c r="P112" s="13" t="str">
        <f t="shared" si="18"/>
        <v/>
      </c>
      <c r="Q112" s="13" t="str">
        <f t="shared" si="19"/>
        <v/>
      </c>
      <c r="R112" s="13" t="str">
        <f t="shared" si="20"/>
        <v/>
      </c>
      <c r="S112"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4.8" x14ac:dyDescent="0.55000000000000004">
      <c r="A113" s="9" t="s">
        <v>118</v>
      </c>
      <c r="B113" s="9" t="s">
        <v>10</v>
      </c>
      <c r="C113" s="9" t="s">
        <v>40</v>
      </c>
      <c r="D113" s="9" t="s">
        <v>203</v>
      </c>
      <c r="E113" s="21" t="s">
        <v>225</v>
      </c>
      <c r="F113" s="23">
        <v>44635</v>
      </c>
      <c r="G113" s="6" t="s">
        <v>226</v>
      </c>
      <c r="H113" s="7">
        <v>44635</v>
      </c>
      <c r="I113" s="14" t="str">
        <f t="shared" si="11"/>
        <v/>
      </c>
      <c r="J113" s="13" t="str">
        <f t="shared" si="12"/>
        <v/>
      </c>
      <c r="K113" s="13" t="str">
        <f t="shared" si="13"/>
        <v/>
      </c>
      <c r="L113" s="26" t="str">
        <f t="shared" si="14"/>
        <v>"KEN": {</v>
      </c>
      <c r="M11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 t="shared" si="16"/>
        <v>}</v>
      </c>
      <c r="O113" s="13" t="str">
        <f t="shared" si="17"/>
        <v>,</v>
      </c>
      <c r="P113" s="13" t="str">
        <f t="shared" si="18"/>
        <v/>
      </c>
      <c r="Q113" s="13" t="str">
        <f t="shared" si="19"/>
        <v/>
      </c>
      <c r="R113" s="13" t="str">
        <f t="shared" si="20"/>
        <v/>
      </c>
      <c r="S11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x14ac:dyDescent="0.55000000000000004">
      <c r="A114" s="9" t="s">
        <v>118</v>
      </c>
      <c r="B114" s="9" t="s">
        <v>10</v>
      </c>
      <c r="C114" s="9" t="s">
        <v>18</v>
      </c>
      <c r="D114" s="9" t="s">
        <v>203</v>
      </c>
      <c r="E114" s="5"/>
      <c r="F114" s="5"/>
      <c r="G114" s="6" t="s">
        <v>85</v>
      </c>
      <c r="H114" s="19"/>
      <c r="I114" s="14" t="str">
        <f t="shared" si="11"/>
        <v/>
      </c>
      <c r="J114" s="13" t="str">
        <f t="shared" si="12"/>
        <v/>
      </c>
      <c r="K114" s="13" t="str">
        <f t="shared" si="13"/>
        <v/>
      </c>
      <c r="L114" s="26" t="str">
        <f t="shared" si="14"/>
        <v>"PHL": {</v>
      </c>
      <c r="M114" s="13" t="str">
        <f t="shared" si="15"/>
        <v>"floods": "TBD"</v>
      </c>
      <c r="N114" s="27" t="str">
        <f t="shared" si="16"/>
        <v>}</v>
      </c>
      <c r="O114" s="13" t="str">
        <f t="shared" si="17"/>
        <v>,</v>
      </c>
      <c r="P114" s="13" t="str">
        <f t="shared" si="18"/>
        <v/>
      </c>
      <c r="Q114" s="13" t="str">
        <f t="shared" si="19"/>
        <v/>
      </c>
      <c r="R114" s="13" t="str">
        <f t="shared" si="20"/>
        <v/>
      </c>
      <c r="S114" s="13" t="str">
        <f t="shared" si="21"/>
        <v>"PHL": {"floods": "TBD"},</v>
      </c>
    </row>
    <row r="115" spans="1:19" ht="115.2" x14ac:dyDescent="0.55000000000000004">
      <c r="A115" s="9" t="s">
        <v>118</v>
      </c>
      <c r="B115" s="9" t="s">
        <v>10</v>
      </c>
      <c r="C115" s="9" t="s">
        <v>7</v>
      </c>
      <c r="D115" s="9" t="s">
        <v>203</v>
      </c>
      <c r="E115" s="5"/>
      <c r="F115" s="5"/>
      <c r="G115" s="6" t="s">
        <v>191</v>
      </c>
      <c r="H115" s="7">
        <v>44575</v>
      </c>
      <c r="I115" s="14" t="str">
        <f t="shared" si="11"/>
        <v/>
      </c>
      <c r="J115" s="13" t="str">
        <f t="shared" si="12"/>
        <v/>
      </c>
      <c r="K115" s="13" t="str">
        <f t="shared" si="13"/>
        <v/>
      </c>
      <c r="L115" s="26" t="str">
        <f t="shared" si="14"/>
        <v>"UGA": {</v>
      </c>
      <c r="M11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 t="shared" si="16"/>
        <v>}</v>
      </c>
      <c r="O115" s="13" t="str">
        <f t="shared" si="17"/>
        <v>,</v>
      </c>
      <c r="P115" s="13" t="str">
        <f t="shared" si="18"/>
        <v/>
      </c>
      <c r="Q115" s="13" t="str">
        <f t="shared" si="19"/>
        <v/>
      </c>
      <c r="R115" s="13" t="str">
        <f t="shared" si="20"/>
        <v/>
      </c>
      <c r="S115"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15.2" x14ac:dyDescent="0.55000000000000004">
      <c r="A116" s="9" t="s">
        <v>118</v>
      </c>
      <c r="B116" s="9" t="s">
        <v>10</v>
      </c>
      <c r="C116" s="9" t="s">
        <v>41</v>
      </c>
      <c r="D116" s="9" t="s">
        <v>203</v>
      </c>
      <c r="E116" s="5"/>
      <c r="F116" s="5"/>
      <c r="G116" s="6" t="s">
        <v>191</v>
      </c>
      <c r="H116" s="19"/>
      <c r="I116" s="14" t="str">
        <f t="shared" si="11"/>
        <v/>
      </c>
      <c r="J116" s="13" t="str">
        <f t="shared" si="12"/>
        <v/>
      </c>
      <c r="K116" s="13" t="str">
        <f t="shared" si="13"/>
        <v/>
      </c>
      <c r="L116" s="26" t="str">
        <f t="shared" si="14"/>
        <v>"ZMB": {</v>
      </c>
      <c r="M116"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 t="shared" si="16"/>
        <v>}</v>
      </c>
      <c r="O116" s="13" t="str">
        <f t="shared" si="17"/>
        <v>}</v>
      </c>
      <c r="P116" s="13" t="str">
        <f t="shared" si="18"/>
        <v>,</v>
      </c>
      <c r="Q116" s="13" t="str">
        <f t="shared" si="19"/>
        <v/>
      </c>
      <c r="R116" s="13" t="str">
        <f t="shared" si="20"/>
        <v/>
      </c>
      <c r="S116"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3.2" x14ac:dyDescent="0.55000000000000004">
      <c r="A117" s="9" t="s">
        <v>118</v>
      </c>
      <c r="B117" s="9" t="s">
        <v>15</v>
      </c>
      <c r="C117" s="9" t="s">
        <v>18</v>
      </c>
      <c r="D117" s="9" t="s">
        <v>208</v>
      </c>
      <c r="E117" s="5"/>
      <c r="F117" s="5"/>
      <c r="G117" s="6" t="s">
        <v>192</v>
      </c>
      <c r="H117" s="7">
        <v>44575</v>
      </c>
      <c r="I117" s="14" t="str">
        <f t="shared" si="11"/>
        <v/>
      </c>
      <c r="J117" s="13" t="str">
        <f t="shared" si="12"/>
        <v/>
      </c>
      <c r="K117" s="13" t="str">
        <f t="shared" si="13"/>
        <v>"population_over65": {</v>
      </c>
      <c r="L117" s="26" t="str">
        <f t="shared" si="14"/>
        <v>"PHL": {</v>
      </c>
      <c r="M117" s="13" t="str">
        <f t="shared" si="15"/>
        <v>"dengue": "Percentage of people over 65 years of age. &lt;br /&gt;&lt;br /&gt;Source demographic data: &lt;a href='https://data.humdata.org/dataset/philippines-pre-disaster-indicators'&gt;https://data.humdata.org/dataset/philippines-pre-disaster-indicators/&lt;/a&gt;"</v>
      </c>
      <c r="N117" s="27" t="str">
        <f t="shared" si="16"/>
        <v>}</v>
      </c>
      <c r="O117" s="13" t="str">
        <f t="shared" si="17"/>
        <v>,</v>
      </c>
      <c r="P117" s="13" t="str">
        <f t="shared" si="18"/>
        <v/>
      </c>
      <c r="Q117" s="13" t="str">
        <f t="shared" si="19"/>
        <v/>
      </c>
      <c r="R117" s="13" t="str">
        <f t="shared" si="20"/>
        <v/>
      </c>
      <c r="S117"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18" spans="1:19" ht="43.2" x14ac:dyDescent="0.55000000000000004">
      <c r="A118" s="9" t="s">
        <v>118</v>
      </c>
      <c r="B118" s="9" t="s">
        <v>15</v>
      </c>
      <c r="C118" s="9" t="s">
        <v>7</v>
      </c>
      <c r="D118" s="9" t="s">
        <v>203</v>
      </c>
      <c r="E118" s="5"/>
      <c r="F118" s="5"/>
      <c r="G118" s="6" t="s">
        <v>31</v>
      </c>
      <c r="H118" s="7">
        <v>44575</v>
      </c>
      <c r="I118" s="14" t="str">
        <f t="shared" si="11"/>
        <v/>
      </c>
      <c r="J118" s="13" t="str">
        <f t="shared" si="12"/>
        <v/>
      </c>
      <c r="K118" s="13" t="str">
        <f t="shared" si="13"/>
        <v/>
      </c>
      <c r="L118" s="26" t="str">
        <f t="shared" si="14"/>
        <v>"UGA": {</v>
      </c>
      <c r="M118" s="13" t="str">
        <f t="shared" si="15"/>
        <v>"floods": "Percentage of people over 65 years old.&lt;br /&gt;&lt;br /&gt;Source Data: &lt;a href='https://unstats.un.org/unsd/demographic/sources/census/wphc/Uganda/UGA-2016-05-23.pdf'&gt;https://unstats.un.org/unsd/demographic/sources/census/wphc/Uganda/UGA-2016-05-23.pdf.&lt;/a&gt; Year: 2014."</v>
      </c>
      <c r="N118" s="27" t="str">
        <f t="shared" si="16"/>
        <v>}</v>
      </c>
      <c r="O118" s="13" t="str">
        <f t="shared" si="17"/>
        <v>}</v>
      </c>
      <c r="P118" s="13" t="str">
        <f t="shared" si="18"/>
        <v>,</v>
      </c>
      <c r="Q118" s="13" t="str">
        <f t="shared" si="19"/>
        <v/>
      </c>
      <c r="R118" s="13" t="str">
        <f t="shared" si="20"/>
        <v/>
      </c>
      <c r="S118" s="13" t="str">
        <f t="shared" si="21"/>
        <v>"UGA": {"floods": "Percentage of people over 65 years old.&lt;br /&gt;&lt;br /&gt;Source Data: &lt;a href='https://unstats.un.org/unsd/demographic/sources/census/wphc/Uganda/UGA-2016-05-23.pdf'&gt;https://unstats.un.org/unsd/demographic/sources/census/wphc/Uganda/UGA-2016-05-23.pdf.&lt;/a&gt; Year: 2014."}},</v>
      </c>
    </row>
    <row r="119" spans="1:19" ht="43.2" x14ac:dyDescent="0.55000000000000004">
      <c r="A119" s="9" t="s">
        <v>118</v>
      </c>
      <c r="B119" s="9" t="s">
        <v>27</v>
      </c>
      <c r="C119" s="9" t="s">
        <v>19</v>
      </c>
      <c r="D119" s="9" t="s">
        <v>203</v>
      </c>
      <c r="E119" s="5"/>
      <c r="F119" s="5"/>
      <c r="G119" s="6" t="s">
        <v>28</v>
      </c>
      <c r="H119" s="7">
        <v>44575</v>
      </c>
      <c r="I119" s="14" t="str">
        <f t="shared" si="11"/>
        <v/>
      </c>
      <c r="J119" s="13" t="str">
        <f t="shared" si="12"/>
        <v/>
      </c>
      <c r="K119" s="13" t="str">
        <f t="shared" si="13"/>
        <v>"population_u5": {</v>
      </c>
      <c r="L119" s="26" t="str">
        <f t="shared" si="14"/>
        <v>"ETH": {</v>
      </c>
      <c r="M119"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 t="shared" si="16"/>
        <v>,</v>
      </c>
      <c r="O119" s="13" t="str">
        <f t="shared" si="17"/>
        <v/>
      </c>
      <c r="P119" s="13" t="str">
        <f t="shared" si="18"/>
        <v/>
      </c>
      <c r="Q119" s="13" t="str">
        <f t="shared" si="19"/>
        <v/>
      </c>
      <c r="R119" s="13" t="str">
        <f t="shared" si="20"/>
        <v/>
      </c>
      <c r="S119"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43.2" x14ac:dyDescent="0.55000000000000004">
      <c r="A120" s="9" t="s">
        <v>118</v>
      </c>
      <c r="B120" s="9" t="s">
        <v>27</v>
      </c>
      <c r="C120" s="9" t="s">
        <v>19</v>
      </c>
      <c r="D120" s="9" t="s">
        <v>206</v>
      </c>
      <c r="E120" s="5"/>
      <c r="F120" s="5"/>
      <c r="G120" s="6" t="s">
        <v>28</v>
      </c>
      <c r="H120" s="19"/>
      <c r="I120" s="14" t="str">
        <f t="shared" si="11"/>
        <v/>
      </c>
      <c r="J120" s="13" t="str">
        <f t="shared" si="12"/>
        <v/>
      </c>
      <c r="K120" s="13" t="str">
        <f t="shared" si="13"/>
        <v/>
      </c>
      <c r="L120" s="26" t="str">
        <f t="shared" si="14"/>
        <v/>
      </c>
      <c r="M120"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 t="shared" si="16"/>
        <v>}</v>
      </c>
      <c r="O120" s="13" t="str">
        <f t="shared" si="17"/>
        <v>}</v>
      </c>
      <c r="P120" s="13" t="str">
        <f t="shared" si="18"/>
        <v>,</v>
      </c>
      <c r="Q120" s="13" t="str">
        <f t="shared" si="19"/>
        <v/>
      </c>
      <c r="R120" s="13" t="str">
        <f t="shared" si="20"/>
        <v/>
      </c>
      <c r="S120"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3.2" x14ac:dyDescent="0.55000000000000004">
      <c r="A121" s="9" t="s">
        <v>118</v>
      </c>
      <c r="B121" s="9" t="s">
        <v>14</v>
      </c>
      <c r="C121" s="9" t="s">
        <v>7</v>
      </c>
      <c r="D121" s="9" t="s">
        <v>203</v>
      </c>
      <c r="E121" s="5"/>
      <c r="F121" s="5"/>
      <c r="G121" s="6" t="s">
        <v>29</v>
      </c>
      <c r="H121" s="7">
        <v>44575</v>
      </c>
      <c r="I121" s="14" t="str">
        <f t="shared" si="11"/>
        <v/>
      </c>
      <c r="J121" s="13" t="str">
        <f t="shared" si="12"/>
        <v/>
      </c>
      <c r="K121" s="13" t="str">
        <f t="shared" si="13"/>
        <v>"population_u8": {</v>
      </c>
      <c r="L121" s="26" t="str">
        <f t="shared" si="14"/>
        <v>"UGA": {</v>
      </c>
      <c r="M121" s="13" t="str">
        <f t="shared" si="15"/>
        <v>"floods": "Percentage of people under 8 years old.&lt;br /&gt;&lt;br /&gt;Source Data: &lt;a href='https://unstats.un.org/unsd/demographic/sources/census/wphc/Uganda/UGA-2016-05-23.pdf'&gt;https://unstats.un.org/unsd/demographic/sources/census/wphc/Uganda/UGA-2016-05-23.pdf.&lt;/a&gt; Year: 2014."</v>
      </c>
      <c r="N121" s="27" t="str">
        <f t="shared" si="16"/>
        <v>}</v>
      </c>
      <c r="O121" s="13" t="str">
        <f t="shared" si="17"/>
        <v>}</v>
      </c>
      <c r="P121" s="13" t="str">
        <f t="shared" si="18"/>
        <v>,</v>
      </c>
      <c r="Q121" s="13" t="str">
        <f t="shared" si="19"/>
        <v/>
      </c>
      <c r="R121" s="13" t="str">
        <f t="shared" si="20"/>
        <v/>
      </c>
      <c r="S121" s="13" t="str">
        <f t="shared" si="21"/>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3.2" x14ac:dyDescent="0.55000000000000004">
      <c r="A122" s="9" t="s">
        <v>118</v>
      </c>
      <c r="B122" s="9" t="s">
        <v>30</v>
      </c>
      <c r="C122" s="9" t="s">
        <v>18</v>
      </c>
      <c r="D122" s="9" t="s">
        <v>208</v>
      </c>
      <c r="E122" s="5"/>
      <c r="F122" s="5"/>
      <c r="G122" s="6" t="s">
        <v>193</v>
      </c>
      <c r="H122" s="7">
        <v>44575</v>
      </c>
      <c r="I122" s="14" t="str">
        <f t="shared" si="11"/>
        <v/>
      </c>
      <c r="J122" s="13" t="str">
        <f t="shared" si="12"/>
        <v/>
      </c>
      <c r="K122" s="13" t="str">
        <f t="shared" si="13"/>
        <v>"population_u9": {</v>
      </c>
      <c r="L122" s="26" t="str">
        <f t="shared" si="14"/>
        <v>"PHL": {</v>
      </c>
      <c r="M122" s="13" t="str">
        <f t="shared" si="15"/>
        <v>"dengue": "Percentage of people under 9 years of age. &lt;br /&gt;&lt;br /&gt;Source demographic data: &lt;a href='https://data.humdata.org/dataset/philippines-pre-disaster-indicators'&gt;https://data.humdata.org/dataset/philippines-pre-disaster-indicators/&lt;/a&gt;"</v>
      </c>
      <c r="N122" s="27" t="str">
        <f t="shared" si="16"/>
        <v>}</v>
      </c>
      <c r="O122" s="13" t="str">
        <f t="shared" si="17"/>
        <v>}</v>
      </c>
      <c r="P122" s="13" t="str">
        <f t="shared" si="18"/>
        <v>,</v>
      </c>
      <c r="Q122" s="13" t="str">
        <f t="shared" si="19"/>
        <v/>
      </c>
      <c r="R122" s="13" t="str">
        <f t="shared" si="20"/>
        <v/>
      </c>
      <c r="S122" s="13" t="str">
        <f t="shared" si="21"/>
        <v>"population_u9": {"PHL": {"dengue": "Percentage of people under 9 years of age. &lt;br /&gt;&lt;br /&gt;Source demographic data: &lt;a href='https://data.humdata.org/dataset/philippines-pre-disaster-indicators'&gt;https://data.humdata.org/dataset/philippines-pre-disaster-indicators/&lt;/a&gt;"}},</v>
      </c>
    </row>
    <row r="123" spans="1:19" ht="57.6" x14ac:dyDescent="0.55000000000000004">
      <c r="A123" s="9" t="s">
        <v>118</v>
      </c>
      <c r="B123" s="9" t="s">
        <v>11</v>
      </c>
      <c r="C123" s="9" t="s">
        <v>8</v>
      </c>
      <c r="D123" s="9" t="s">
        <v>205</v>
      </c>
      <c r="E123" s="5"/>
      <c r="F123" s="5"/>
      <c r="G123" s="6" t="s">
        <v>171</v>
      </c>
      <c r="H123" s="19"/>
      <c r="I123" s="14" t="str">
        <f t="shared" si="11"/>
        <v/>
      </c>
      <c r="J123" s="13" t="str">
        <f t="shared" si="12"/>
        <v/>
      </c>
      <c r="K123" s="13" t="str">
        <f t="shared" si="13"/>
        <v>"populationTotal": {</v>
      </c>
      <c r="L123" s="26" t="str">
        <f t="shared" si="14"/>
        <v>"EGY": {</v>
      </c>
      <c r="M123" s="13" t="str">
        <f t="shared" si="15"/>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 t="shared" si="16"/>
        <v>}</v>
      </c>
      <c r="O123" s="13" t="str">
        <f t="shared" si="17"/>
        <v>,</v>
      </c>
      <c r="P123" s="13" t="str">
        <f t="shared" si="18"/>
        <v/>
      </c>
      <c r="Q123" s="13" t="str">
        <f t="shared" si="19"/>
        <v/>
      </c>
      <c r="R123" s="13" t="str">
        <f t="shared" si="20"/>
        <v/>
      </c>
      <c r="S123" s="13" t="str">
        <f t="shared" si="21"/>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6" x14ac:dyDescent="0.55000000000000004">
      <c r="A124" s="9" t="s">
        <v>118</v>
      </c>
      <c r="B124" s="9" t="s">
        <v>11</v>
      </c>
      <c r="C124" s="9" t="s">
        <v>19</v>
      </c>
      <c r="D124" s="9" t="s">
        <v>203</v>
      </c>
      <c r="E124" s="5"/>
      <c r="F124" s="5"/>
      <c r="G124" s="6" t="s">
        <v>171</v>
      </c>
      <c r="H124" s="19"/>
      <c r="I124" s="14" t="str">
        <f t="shared" si="11"/>
        <v/>
      </c>
      <c r="J124" s="13" t="str">
        <f t="shared" si="12"/>
        <v/>
      </c>
      <c r="K124" s="13" t="str">
        <f t="shared" si="13"/>
        <v/>
      </c>
      <c r="L124" s="26" t="str">
        <f t="shared" si="14"/>
        <v>"ETH": {</v>
      </c>
      <c r="M124"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 t="shared" si="16"/>
        <v>,</v>
      </c>
      <c r="O124" s="13" t="str">
        <f t="shared" si="17"/>
        <v/>
      </c>
      <c r="P124" s="13" t="str">
        <f t="shared" si="18"/>
        <v/>
      </c>
      <c r="Q124" s="13" t="str">
        <f t="shared" si="19"/>
        <v/>
      </c>
      <c r="R124" s="13" t="str">
        <f t="shared" si="20"/>
        <v/>
      </c>
      <c r="S124" s="13" t="str">
        <f t="shared" si="21"/>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6" x14ac:dyDescent="0.55000000000000004">
      <c r="A125" s="9" t="s">
        <v>118</v>
      </c>
      <c r="B125" s="9" t="s">
        <v>11</v>
      </c>
      <c r="C125" s="9" t="s">
        <v>19</v>
      </c>
      <c r="D125" s="9" t="s">
        <v>206</v>
      </c>
      <c r="E125" s="5"/>
      <c r="F125" s="5"/>
      <c r="G125" s="6" t="s">
        <v>171</v>
      </c>
      <c r="H125" s="19"/>
      <c r="I125" s="14" t="str">
        <f t="shared" si="11"/>
        <v/>
      </c>
      <c r="J125" s="13" t="str">
        <f t="shared" si="12"/>
        <v/>
      </c>
      <c r="K125" s="13" t="str">
        <f t="shared" si="13"/>
        <v/>
      </c>
      <c r="L125" s="26" t="str">
        <f t="shared" si="14"/>
        <v/>
      </c>
      <c r="M125" s="13" t="str">
        <f t="shared" si="15"/>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 t="shared" si="16"/>
        <v>}</v>
      </c>
      <c r="O125" s="13" t="str">
        <f t="shared" si="17"/>
        <v>,</v>
      </c>
      <c r="P125" s="13" t="str">
        <f t="shared" si="18"/>
        <v/>
      </c>
      <c r="Q125" s="13" t="str">
        <f t="shared" si="19"/>
        <v/>
      </c>
      <c r="R125" s="13" t="str">
        <f t="shared" si="20"/>
        <v/>
      </c>
      <c r="S125" s="13" t="str">
        <f t="shared" si="21"/>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100.8" x14ac:dyDescent="0.55000000000000004">
      <c r="A126" s="9" t="s">
        <v>118</v>
      </c>
      <c r="B126" s="9" t="s">
        <v>11</v>
      </c>
      <c r="C126" s="9" t="s">
        <v>40</v>
      </c>
      <c r="D126" s="9" t="s">
        <v>204</v>
      </c>
      <c r="E126" s="21" t="s">
        <v>209</v>
      </c>
      <c r="F126" s="23">
        <v>44635</v>
      </c>
      <c r="G126" s="6" t="s">
        <v>210</v>
      </c>
      <c r="H126" s="7">
        <v>44635</v>
      </c>
      <c r="I126" s="14" t="str">
        <f t="shared" si="11"/>
        <v/>
      </c>
      <c r="J126" s="13" t="str">
        <f t="shared" si="12"/>
        <v/>
      </c>
      <c r="K126" s="13" t="str">
        <f t="shared" si="13"/>
        <v/>
      </c>
      <c r="L126" s="26" t="str">
        <f t="shared" si="14"/>
        <v>"KEN": {</v>
      </c>
      <c r="M12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 t="shared" si="16"/>
        <v>,</v>
      </c>
      <c r="O126" s="13" t="str">
        <f t="shared" si="17"/>
        <v/>
      </c>
      <c r="P126" s="13" t="str">
        <f t="shared" si="18"/>
        <v/>
      </c>
      <c r="Q126" s="13" t="str">
        <f t="shared" si="19"/>
        <v/>
      </c>
      <c r="R126" s="13" t="str">
        <f t="shared" si="20"/>
        <v/>
      </c>
      <c r="S12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100.8" x14ac:dyDescent="0.55000000000000004">
      <c r="A127" s="9" t="s">
        <v>118</v>
      </c>
      <c r="B127" s="9" t="s">
        <v>11</v>
      </c>
      <c r="C127" s="9" t="s">
        <v>40</v>
      </c>
      <c r="D127" s="9" t="s">
        <v>203</v>
      </c>
      <c r="E127" s="21" t="s">
        <v>209</v>
      </c>
      <c r="F127" s="23">
        <v>44635</v>
      </c>
      <c r="G127" s="6" t="s">
        <v>210</v>
      </c>
      <c r="H127" s="7">
        <v>44635</v>
      </c>
      <c r="I127" s="14" t="str">
        <f t="shared" si="11"/>
        <v/>
      </c>
      <c r="J127" s="13" t="str">
        <f t="shared" si="12"/>
        <v/>
      </c>
      <c r="K127" s="13" t="str">
        <f t="shared" si="13"/>
        <v/>
      </c>
      <c r="L127" s="26" t="str">
        <f t="shared" si="14"/>
        <v/>
      </c>
      <c r="M12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 t="shared" si="16"/>
        <v>}</v>
      </c>
      <c r="O127" s="13" t="str">
        <f t="shared" si="17"/>
        <v>,</v>
      </c>
      <c r="P127" s="13" t="str">
        <f t="shared" si="18"/>
        <v/>
      </c>
      <c r="Q127" s="13" t="str">
        <f t="shared" si="19"/>
        <v/>
      </c>
      <c r="R127" s="13" t="str">
        <f t="shared" si="20"/>
        <v/>
      </c>
      <c r="S12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6" x14ac:dyDescent="0.55000000000000004">
      <c r="A128" s="9" t="s">
        <v>118</v>
      </c>
      <c r="B128" s="9" t="s">
        <v>11</v>
      </c>
      <c r="C128" s="9" t="s">
        <v>18</v>
      </c>
      <c r="D128" s="9" t="s">
        <v>203</v>
      </c>
      <c r="E128" s="5"/>
      <c r="F128" s="5"/>
      <c r="G128" s="6" t="s">
        <v>171</v>
      </c>
      <c r="H128" s="7">
        <v>44659</v>
      </c>
      <c r="I128" s="14" t="str">
        <f t="shared" si="11"/>
        <v/>
      </c>
      <c r="J128" s="13" t="str">
        <f t="shared" si="12"/>
        <v/>
      </c>
      <c r="K128" s="13" t="str">
        <f t="shared" si="13"/>
        <v/>
      </c>
      <c r="L128" s="26" t="str">
        <f t="shared" si="14"/>
        <v>"PHL": {</v>
      </c>
      <c r="M128"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 t="shared" si="16"/>
        <v>}</v>
      </c>
      <c r="O128" s="13" t="str">
        <f t="shared" si="17"/>
        <v>,</v>
      </c>
      <c r="P128" s="13" t="str">
        <f t="shared" si="18"/>
        <v/>
      </c>
      <c r="Q128" s="13" t="str">
        <f t="shared" si="19"/>
        <v/>
      </c>
      <c r="R128" s="13" t="str">
        <f t="shared" si="20"/>
        <v/>
      </c>
      <c r="S128" s="13" t="str">
        <f t="shared" si="21"/>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11</v>
      </c>
      <c r="C129" s="9" t="s">
        <v>7</v>
      </c>
      <c r="D129" s="9" t="s">
        <v>203</v>
      </c>
      <c r="E129" s="5"/>
      <c r="F129" s="5"/>
      <c r="G129" s="6" t="s">
        <v>171</v>
      </c>
      <c r="H129" s="7">
        <v>44575</v>
      </c>
      <c r="I129" s="14" t="str">
        <f t="shared" si="11"/>
        <v/>
      </c>
      <c r="J129" s="13" t="str">
        <f t="shared" si="12"/>
        <v/>
      </c>
      <c r="K129" s="13" t="str">
        <f t="shared" si="13"/>
        <v/>
      </c>
      <c r="L129" s="26" t="str">
        <f t="shared" si="14"/>
        <v>"UGA": {</v>
      </c>
      <c r="M129"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 t="shared" si="16"/>
        <v>}</v>
      </c>
      <c r="O129" s="13" t="str">
        <f t="shared" si="17"/>
        <v>,</v>
      </c>
      <c r="P129" s="13" t="str">
        <f t="shared" si="18"/>
        <v/>
      </c>
      <c r="Q129" s="13" t="str">
        <f t="shared" si="19"/>
        <v/>
      </c>
      <c r="R129" s="13" t="str">
        <f t="shared" si="20"/>
        <v/>
      </c>
      <c r="S129" s="13" t="str">
        <f t="shared" si="21"/>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6" x14ac:dyDescent="0.55000000000000004">
      <c r="A130" s="9" t="s">
        <v>118</v>
      </c>
      <c r="B130" s="9" t="s">
        <v>11</v>
      </c>
      <c r="C130" s="9" t="s">
        <v>41</v>
      </c>
      <c r="D130" s="9" t="s">
        <v>203</v>
      </c>
      <c r="E130" s="5"/>
      <c r="F130" s="5"/>
      <c r="G130" s="6" t="s">
        <v>171</v>
      </c>
      <c r="H130" s="19"/>
      <c r="I130" s="14" t="str">
        <f t="shared" si="11"/>
        <v/>
      </c>
      <c r="J130" s="13" t="str">
        <f t="shared" si="12"/>
        <v/>
      </c>
      <c r="K130" s="13" t="str">
        <f t="shared" si="13"/>
        <v/>
      </c>
      <c r="L130" s="26" t="str">
        <f t="shared" si="14"/>
        <v>"ZMB": {</v>
      </c>
      <c r="M130" s="13" t="str">
        <f t="shared" si="15"/>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 t="shared" si="16"/>
        <v>}</v>
      </c>
      <c r="O130" s="13" t="str">
        <f t="shared" si="17"/>
        <v>,</v>
      </c>
      <c r="P130" s="13" t="str">
        <f t="shared" si="18"/>
        <v/>
      </c>
      <c r="Q130" s="13" t="str">
        <f t="shared" si="19"/>
        <v/>
      </c>
      <c r="R130" s="13" t="str">
        <f t="shared" si="20"/>
        <v/>
      </c>
      <c r="S130" s="13" t="str">
        <f t="shared" si="21"/>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100.8" x14ac:dyDescent="0.55000000000000004">
      <c r="A131" s="9" t="s">
        <v>118</v>
      </c>
      <c r="B131" s="9" t="s">
        <v>11</v>
      </c>
      <c r="C131" s="9" t="s">
        <v>9</v>
      </c>
      <c r="D131" s="9" t="s">
        <v>204</v>
      </c>
      <c r="E131" s="21" t="s">
        <v>148</v>
      </c>
      <c r="F131" s="23">
        <v>44614</v>
      </c>
      <c r="G131" s="6" t="s">
        <v>137</v>
      </c>
      <c r="H131" s="7">
        <v>44575</v>
      </c>
      <c r="I131" s="14" t="str">
        <f t="shared" ref="I131:I193" si="22">IF(A130="section","{","")</f>
        <v/>
      </c>
      <c r="J131" s="13" t="str">
        <f t="shared" ref="J131:J193" si="23">IF(A131=A130,"",""""&amp;A131&amp;""": {")</f>
        <v/>
      </c>
      <c r="K131" s="13" t="str">
        <f t="shared" ref="K131:K193" si="24">IF(B131=B130,"",""""&amp;B131&amp;""": {")</f>
        <v/>
      </c>
      <c r="L131" s="26" t="str">
        <f t="shared" ref="L131:L193" si="25">IF(AND(B131=B130,C131=C130),"",""""&amp;C131&amp;""": {")</f>
        <v>"ZWE": {</v>
      </c>
      <c r="M131" s="13" t="str">
        <f t="shared" ref="M131:M193" si="26">""""&amp;D131&amp;""":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 t="shared" ref="N131:N193" si="27">IF(AND(B132=B131,C132=C131),",","}")</f>
        <v>}</v>
      </c>
      <c r="O131" s="13" t="str">
        <f t="shared" ref="O131:O193" si="28">IF(NOT(B131=B132),"}",IF(C131=C132,"",","))</f>
        <v>}</v>
      </c>
      <c r="P131" s="13" t="str">
        <f t="shared" ref="P131:P193" si="29">IF(B131=B132,"",IF(A131=A132,",",""))</f>
        <v>,</v>
      </c>
      <c r="Q131" s="13" t="str">
        <f t="shared" ref="Q131:Q193" si="30">IF(A132=A131,"",IF(A132="","}","},"))</f>
        <v/>
      </c>
      <c r="R131" s="13" t="str">
        <f t="shared" ref="R131:R193" si="31">IF(A132="","}","")</f>
        <v/>
      </c>
      <c r="S131" s="13" t="str">
        <f t="shared" ref="S131:S193" si="32">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3.2" x14ac:dyDescent="0.55000000000000004">
      <c r="A132" s="9" t="s">
        <v>118</v>
      </c>
      <c r="B132" s="9" t="s">
        <v>16</v>
      </c>
      <c r="C132" s="9" t="s">
        <v>19</v>
      </c>
      <c r="D132" s="9" t="s">
        <v>206</v>
      </c>
      <c r="E132" s="5"/>
      <c r="F132" s="5"/>
      <c r="G132" s="6" t="s">
        <v>17</v>
      </c>
      <c r="H132" s="7">
        <v>44575</v>
      </c>
      <c r="I132" s="14" t="str">
        <f t="shared" si="22"/>
        <v/>
      </c>
      <c r="J132" s="13" t="str">
        <f t="shared" si="23"/>
        <v/>
      </c>
      <c r="K132" s="13" t="str">
        <f t="shared" si="24"/>
        <v>"potential_cases": {</v>
      </c>
      <c r="L132" s="26" t="str">
        <f t="shared" si="25"/>
        <v>"ETH": {</v>
      </c>
      <c r="M13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 t="shared" si="27"/>
        <v>}</v>
      </c>
      <c r="O132" s="13" t="str">
        <f t="shared" si="28"/>
        <v>,</v>
      </c>
      <c r="P132" s="13" t="str">
        <f t="shared" si="29"/>
        <v/>
      </c>
      <c r="Q132" s="13" t="str">
        <f t="shared" si="30"/>
        <v/>
      </c>
      <c r="R132" s="13" t="str">
        <f t="shared" si="31"/>
        <v/>
      </c>
      <c r="S13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3.2" x14ac:dyDescent="0.55000000000000004">
      <c r="A133" s="9" t="s">
        <v>118</v>
      </c>
      <c r="B133" s="9" t="s">
        <v>16</v>
      </c>
      <c r="C133" s="9" t="s">
        <v>18</v>
      </c>
      <c r="D133" s="9" t="s">
        <v>208</v>
      </c>
      <c r="E133" s="5"/>
      <c r="F133" s="5"/>
      <c r="G133" s="6" t="s">
        <v>172</v>
      </c>
      <c r="H133" s="7">
        <v>44575</v>
      </c>
      <c r="I133" s="14" t="str">
        <f t="shared" si="22"/>
        <v/>
      </c>
      <c r="J133" s="13" t="str">
        <f t="shared" si="23"/>
        <v/>
      </c>
      <c r="K133" s="13" t="str">
        <f t="shared" si="24"/>
        <v/>
      </c>
      <c r="L133" s="26" t="str">
        <f t="shared" si="25"/>
        <v>"PHL": {</v>
      </c>
      <c r="M13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33" s="27" t="str">
        <f t="shared" si="27"/>
        <v>}</v>
      </c>
      <c r="O133" s="13" t="str">
        <f t="shared" si="28"/>
        <v>}</v>
      </c>
      <c r="P133" s="13" t="str">
        <f t="shared" si="29"/>
        <v>,</v>
      </c>
      <c r="Q133" s="13" t="str">
        <f t="shared" si="30"/>
        <v/>
      </c>
      <c r="R133" s="13" t="str">
        <f t="shared" si="31"/>
        <v/>
      </c>
      <c r="S13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43.2" x14ac:dyDescent="0.55000000000000004">
      <c r="A134" s="9" t="s">
        <v>118</v>
      </c>
      <c r="B134" s="9" t="s">
        <v>23</v>
      </c>
      <c r="C134" s="9" t="s">
        <v>19</v>
      </c>
      <c r="D134" s="9" t="s">
        <v>206</v>
      </c>
      <c r="E134" s="5"/>
      <c r="F134" s="5"/>
      <c r="G134" s="6" t="s">
        <v>173</v>
      </c>
      <c r="H134" s="7">
        <v>44575</v>
      </c>
      <c r="I134" s="14" t="str">
        <f t="shared" si="22"/>
        <v/>
      </c>
      <c r="J134" s="13" t="str">
        <f t="shared" si="23"/>
        <v/>
      </c>
      <c r="K134" s="13" t="str">
        <f t="shared" si="24"/>
        <v>"potential_cases_65": {</v>
      </c>
      <c r="L134" s="26" t="str">
        <f t="shared" si="25"/>
        <v>"ETH": {</v>
      </c>
      <c r="M13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 t="shared" si="27"/>
        <v>}</v>
      </c>
      <c r="O134" s="13" t="str">
        <f t="shared" si="28"/>
        <v>,</v>
      </c>
      <c r="P134" s="13" t="str">
        <f t="shared" si="29"/>
        <v/>
      </c>
      <c r="Q134" s="13" t="str">
        <f t="shared" si="30"/>
        <v/>
      </c>
      <c r="R134" s="13" t="str">
        <f t="shared" si="31"/>
        <v/>
      </c>
      <c r="S13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3.2" x14ac:dyDescent="0.55000000000000004">
      <c r="A135" s="9" t="s">
        <v>118</v>
      </c>
      <c r="B135" s="9" t="s">
        <v>23</v>
      </c>
      <c r="C135" s="9" t="s">
        <v>18</v>
      </c>
      <c r="D135" s="9" t="s">
        <v>208</v>
      </c>
      <c r="E135" s="5"/>
      <c r="F135" s="5"/>
      <c r="G135" s="6" t="s">
        <v>174</v>
      </c>
      <c r="H135" s="7">
        <v>44575</v>
      </c>
      <c r="I135" s="14" t="str">
        <f t="shared" si="22"/>
        <v/>
      </c>
      <c r="J135" s="13" t="str">
        <f t="shared" si="23"/>
        <v/>
      </c>
      <c r="K135" s="13" t="str">
        <f t="shared" si="24"/>
        <v/>
      </c>
      <c r="L135" s="26" t="str">
        <f t="shared" si="25"/>
        <v>"PHL": {</v>
      </c>
      <c r="M13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 t="shared" si="27"/>
        <v>}</v>
      </c>
      <c r="O135" s="13" t="str">
        <f t="shared" si="28"/>
        <v>}</v>
      </c>
      <c r="P135" s="13" t="str">
        <f t="shared" si="29"/>
        <v>,</v>
      </c>
      <c r="Q135" s="13" t="str">
        <f t="shared" si="30"/>
        <v/>
      </c>
      <c r="R135" s="13" t="str">
        <f t="shared" si="31"/>
        <v/>
      </c>
      <c r="S13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6" x14ac:dyDescent="0.55000000000000004">
      <c r="A136" s="9" t="s">
        <v>118</v>
      </c>
      <c r="B136" s="9" t="s">
        <v>20</v>
      </c>
      <c r="C136" s="9" t="s">
        <v>19</v>
      </c>
      <c r="D136" s="9" t="s">
        <v>206</v>
      </c>
      <c r="E136" s="5"/>
      <c r="F136" s="5"/>
      <c r="G136" s="6" t="s">
        <v>21</v>
      </c>
      <c r="H136" s="7">
        <v>44575</v>
      </c>
      <c r="I136" s="14" t="str">
        <f t="shared" si="22"/>
        <v/>
      </c>
      <c r="J136" s="13" t="str">
        <f t="shared" si="23"/>
        <v/>
      </c>
      <c r="K136" s="13" t="str">
        <f t="shared" si="24"/>
        <v>"potential_cases_U5": {</v>
      </c>
      <c r="L136" s="26" t="str">
        <f t="shared" si="25"/>
        <v>"ETH": {</v>
      </c>
      <c r="M13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 t="shared" si="27"/>
        <v>}</v>
      </c>
      <c r="O136" s="13" t="str">
        <f t="shared" si="28"/>
        <v>}</v>
      </c>
      <c r="P136" s="13" t="str">
        <f t="shared" si="29"/>
        <v>,</v>
      </c>
      <c r="Q136" s="13" t="str">
        <f t="shared" si="30"/>
        <v/>
      </c>
      <c r="R136" s="13" t="str">
        <f t="shared" si="31"/>
        <v/>
      </c>
      <c r="S13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3.2" x14ac:dyDescent="0.55000000000000004">
      <c r="A137" s="9" t="s">
        <v>118</v>
      </c>
      <c r="B137" s="9" t="s">
        <v>22</v>
      </c>
      <c r="C137" s="9" t="s">
        <v>18</v>
      </c>
      <c r="D137" s="9" t="s">
        <v>208</v>
      </c>
      <c r="E137" s="5"/>
      <c r="F137" s="5"/>
      <c r="G137" s="6" t="s">
        <v>175</v>
      </c>
      <c r="H137" s="7">
        <v>44575</v>
      </c>
      <c r="I137" s="14" t="str">
        <f t="shared" si="22"/>
        <v/>
      </c>
      <c r="J137" s="13" t="str">
        <f t="shared" si="23"/>
        <v/>
      </c>
      <c r="K137" s="13" t="str">
        <f t="shared" si="24"/>
        <v>"potential_cases_U9": {</v>
      </c>
      <c r="L137" s="26" t="str">
        <f t="shared" si="25"/>
        <v>"PHL": {</v>
      </c>
      <c r="M13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 t="shared" si="27"/>
        <v>}</v>
      </c>
      <c r="O137" s="13" t="str">
        <f t="shared" si="28"/>
        <v>}</v>
      </c>
      <c r="P137" s="13" t="str">
        <f t="shared" si="29"/>
        <v>,</v>
      </c>
      <c r="Q137" s="13" t="str">
        <f t="shared" si="30"/>
        <v/>
      </c>
      <c r="R137" s="13" t="str">
        <f t="shared" si="31"/>
        <v/>
      </c>
      <c r="S13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3.2" x14ac:dyDescent="0.55000000000000004">
      <c r="A138" s="9" t="s">
        <v>118</v>
      </c>
      <c r="B138" s="9" t="s">
        <v>57</v>
      </c>
      <c r="C138" s="9" t="s">
        <v>7</v>
      </c>
      <c r="D138" s="9" t="s">
        <v>203</v>
      </c>
      <c r="E138" s="5"/>
      <c r="F138" s="5"/>
      <c r="G138" s="6" t="s">
        <v>58</v>
      </c>
      <c r="H138" s="7">
        <v>44575</v>
      </c>
      <c r="I138" s="14" t="str">
        <f t="shared" si="22"/>
        <v/>
      </c>
      <c r="J138" s="13" t="str">
        <f t="shared" si="23"/>
        <v/>
      </c>
      <c r="K138" s="13" t="str">
        <f t="shared" si="24"/>
        <v>"poverty_incidence": {</v>
      </c>
      <c r="L138" s="26" t="str">
        <f t="shared" si="25"/>
        <v>"UGA": {</v>
      </c>
      <c r="M13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 t="shared" si="27"/>
        <v>}</v>
      </c>
      <c r="O138" s="13" t="str">
        <f t="shared" si="28"/>
        <v>}</v>
      </c>
      <c r="P138" s="13" t="str">
        <f t="shared" si="29"/>
        <v>,</v>
      </c>
      <c r="Q138" s="13" t="str">
        <f t="shared" si="30"/>
        <v/>
      </c>
      <c r="R138" s="13" t="str">
        <f t="shared" si="31"/>
        <v/>
      </c>
      <c r="S13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x14ac:dyDescent="0.55000000000000004">
      <c r="A139" s="9" t="s">
        <v>118</v>
      </c>
      <c r="B139" s="9" t="s">
        <v>132</v>
      </c>
      <c r="C139" s="9" t="s">
        <v>18</v>
      </c>
      <c r="D139" s="9" t="s">
        <v>207</v>
      </c>
      <c r="E139" s="5"/>
      <c r="F139" s="5"/>
      <c r="G139" s="6" t="s">
        <v>85</v>
      </c>
      <c r="H139" s="19"/>
      <c r="I139" s="14" t="str">
        <f t="shared" si="22"/>
        <v/>
      </c>
      <c r="J139" s="13" t="str">
        <f t="shared" si="23"/>
        <v/>
      </c>
      <c r="K139" s="13" t="str">
        <f t="shared" si="24"/>
        <v>"prob_within_50km": {</v>
      </c>
      <c r="L139" s="26" t="str">
        <f t="shared" si="25"/>
        <v>"PHL": {</v>
      </c>
      <c r="M139" s="13" t="str">
        <f t="shared" si="26"/>
        <v>"typhoon": "TBD"</v>
      </c>
      <c r="N139" s="27" t="str">
        <f t="shared" si="27"/>
        <v>}</v>
      </c>
      <c r="O139" s="13" t="str">
        <f t="shared" si="28"/>
        <v>}</v>
      </c>
      <c r="P139" s="13" t="str">
        <f t="shared" si="29"/>
        <v>,</v>
      </c>
      <c r="Q139" s="13" t="str">
        <f t="shared" si="30"/>
        <v/>
      </c>
      <c r="R139" s="13" t="str">
        <f t="shared" si="31"/>
        <v/>
      </c>
      <c r="S139" s="13" t="str">
        <f t="shared" si="32"/>
        <v>"prob_within_50km": {"PHL": {"typhoon": "TBD"}},</v>
      </c>
    </row>
    <row r="140" spans="1:19" x14ac:dyDescent="0.55000000000000004">
      <c r="A140" s="9" t="s">
        <v>118</v>
      </c>
      <c r="B140" s="9" t="s">
        <v>134</v>
      </c>
      <c r="C140" s="9" t="s">
        <v>18</v>
      </c>
      <c r="D140" s="9" t="s">
        <v>207</v>
      </c>
      <c r="E140" s="5"/>
      <c r="F140" s="5"/>
      <c r="G140" s="6" t="s">
        <v>85</v>
      </c>
      <c r="H140" s="19"/>
      <c r="I140" s="14" t="str">
        <f t="shared" si="22"/>
        <v/>
      </c>
      <c r="J140" s="13" t="str">
        <f t="shared" si="23"/>
        <v/>
      </c>
      <c r="K140" s="13" t="str">
        <f t="shared" si="24"/>
        <v>"rainfall": {</v>
      </c>
      <c r="L140" s="26" t="str">
        <f t="shared" si="25"/>
        <v>"PHL": {</v>
      </c>
      <c r="M140" s="13" t="str">
        <f t="shared" si="26"/>
        <v>"typhoon": "TBD"</v>
      </c>
      <c r="N140" s="27" t="str">
        <f t="shared" si="27"/>
        <v>}</v>
      </c>
      <c r="O140" s="13" t="str">
        <f t="shared" si="28"/>
        <v>}</v>
      </c>
      <c r="P140" s="13" t="str">
        <f t="shared" si="29"/>
        <v>,</v>
      </c>
      <c r="Q140" s="13" t="str">
        <f t="shared" si="30"/>
        <v/>
      </c>
      <c r="R140" s="13" t="str">
        <f t="shared" si="31"/>
        <v/>
      </c>
      <c r="S140" s="13" t="str">
        <f t="shared" si="32"/>
        <v>"rainfall": {"PHL": {"typhoon": "TBD"}},</v>
      </c>
    </row>
    <row r="141" spans="1:19" ht="57.6" x14ac:dyDescent="0.55000000000000004">
      <c r="A141" s="9" t="s">
        <v>118</v>
      </c>
      <c r="B141" s="9" t="s">
        <v>46</v>
      </c>
      <c r="C141" s="9" t="s">
        <v>8</v>
      </c>
      <c r="D141" s="9" t="s">
        <v>205</v>
      </c>
      <c r="E141" s="5"/>
      <c r="F141" s="5"/>
      <c r="G141" s="6" t="s">
        <v>47</v>
      </c>
      <c r="H141" s="7">
        <v>44575</v>
      </c>
      <c r="I141" s="14" t="str">
        <f t="shared" si="22"/>
        <v/>
      </c>
      <c r="J141" s="13" t="str">
        <f t="shared" si="23"/>
        <v/>
      </c>
      <c r="K141" s="13" t="str">
        <f t="shared" si="24"/>
        <v>"rainfall_extent": {</v>
      </c>
      <c r="L141" s="26" t="str">
        <f t="shared" si="25"/>
        <v>"EGY": {</v>
      </c>
      <c r="M14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 t="shared" si="27"/>
        <v>}</v>
      </c>
      <c r="O141" s="13" t="str">
        <f t="shared" si="28"/>
        <v>}</v>
      </c>
      <c r="P141" s="13" t="str">
        <f t="shared" si="29"/>
        <v>,</v>
      </c>
      <c r="Q141" s="13" t="str">
        <f t="shared" si="30"/>
        <v/>
      </c>
      <c r="R141" s="13" t="str">
        <f t="shared" si="31"/>
        <v/>
      </c>
      <c r="S14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8" x14ac:dyDescent="0.55000000000000004">
      <c r="A142" s="9" t="s">
        <v>118</v>
      </c>
      <c r="B142" s="9" t="s">
        <v>136</v>
      </c>
      <c r="C142" s="9" t="s">
        <v>8</v>
      </c>
      <c r="D142" s="9" t="s">
        <v>205</v>
      </c>
      <c r="E142" s="5"/>
      <c r="F142" s="5"/>
      <c r="G142" s="6" t="s">
        <v>39</v>
      </c>
      <c r="H142" s="19"/>
      <c r="I142" s="14" t="str">
        <f t="shared" si="22"/>
        <v/>
      </c>
      <c r="J142" s="13" t="str">
        <f t="shared" si="23"/>
        <v/>
      </c>
      <c r="K142" s="13" t="str">
        <f t="shared" si="24"/>
        <v>"red_crescent_branches": {</v>
      </c>
      <c r="L142" s="26" t="str">
        <f t="shared" si="25"/>
        <v>"EGY": {</v>
      </c>
      <c r="M142" s="13" t="str">
        <f t="shared" si="26"/>
        <v>"heavy-rain": "This layer represents the locations of the local branches, the source of this data comes from the National Society and may need updating.&lt;br /&gt;&lt;br /&gt;Source link: Egyptian Red Crescent Society (ERCS). Year: 2020."</v>
      </c>
      <c r="N142" s="27" t="str">
        <f t="shared" si="27"/>
        <v>}</v>
      </c>
      <c r="O142" s="13" t="str">
        <f t="shared" si="28"/>
        <v>}</v>
      </c>
      <c r="P142" s="13" t="str">
        <f t="shared" si="29"/>
        <v>,</v>
      </c>
      <c r="Q142" s="13" t="str">
        <f t="shared" si="30"/>
        <v/>
      </c>
      <c r="R142" s="13" t="str">
        <f t="shared" si="31"/>
        <v/>
      </c>
      <c r="S14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43" spans="1:19" ht="28.8" x14ac:dyDescent="0.55000000000000004">
      <c r="A143" s="9" t="s">
        <v>118</v>
      </c>
      <c r="B143" s="9" t="s">
        <v>34</v>
      </c>
      <c r="C143" s="9" t="s">
        <v>8</v>
      </c>
      <c r="D143" s="9" t="s">
        <v>205</v>
      </c>
      <c r="E143" s="5"/>
      <c r="F143" s="5"/>
      <c r="G143" s="6" t="s">
        <v>39</v>
      </c>
      <c r="H143" s="7">
        <v>44575</v>
      </c>
      <c r="I143" s="14" t="str">
        <f t="shared" si="22"/>
        <v/>
      </c>
      <c r="J143" s="13" t="str">
        <f t="shared" si="23"/>
        <v/>
      </c>
      <c r="K143" s="13" t="str">
        <f t="shared" si="24"/>
        <v>"red_cross_branches": {</v>
      </c>
      <c r="L143" s="26" t="str">
        <f t="shared" si="25"/>
        <v>"EGY": {</v>
      </c>
      <c r="M143" s="13" t="str">
        <f t="shared" si="26"/>
        <v>"heavy-rain": "This layer represents the locations of the local branches, the source of this data comes from the National Society and may need updating.&lt;br /&gt;&lt;br /&gt;Source link: Egyptian Red Crescent Society (ERCS). Year: 2020."</v>
      </c>
      <c r="N143" s="27" t="str">
        <f t="shared" si="27"/>
        <v>}</v>
      </c>
      <c r="O143" s="13" t="str">
        <f t="shared" si="28"/>
        <v>,</v>
      </c>
      <c r="P143" s="13" t="str">
        <f t="shared" si="29"/>
        <v/>
      </c>
      <c r="Q143" s="13" t="str">
        <f t="shared" si="30"/>
        <v/>
      </c>
      <c r="R143" s="13" t="str">
        <f t="shared" si="31"/>
        <v/>
      </c>
      <c r="S143" s="13" t="str">
        <f t="shared" si="32"/>
        <v>"red_cross_branches": {"EGY": {"heavy-rain": "This layer represents the locations of the local branches, the source of this data comes from the National Society and may need updating.&lt;br /&gt;&lt;br /&gt;Source link: Egyptian Red Crescent Society (ERCS). Year: 2020."},</v>
      </c>
    </row>
    <row r="144" spans="1:19" ht="28.8" x14ac:dyDescent="0.55000000000000004">
      <c r="A144" s="9" t="s">
        <v>118</v>
      </c>
      <c r="B144" s="9" t="s">
        <v>34</v>
      </c>
      <c r="C144" s="9" t="s">
        <v>19</v>
      </c>
      <c r="D144" s="9" t="s">
        <v>203</v>
      </c>
      <c r="E144" s="5"/>
      <c r="F144" s="5"/>
      <c r="G144" s="6" t="s">
        <v>38</v>
      </c>
      <c r="H144" s="7">
        <v>44575</v>
      </c>
      <c r="I144" s="14" t="str">
        <f t="shared" si="22"/>
        <v/>
      </c>
      <c r="J144" s="13" t="str">
        <f t="shared" si="23"/>
        <v/>
      </c>
      <c r="K144" s="13" t="str">
        <f t="shared" si="24"/>
        <v/>
      </c>
      <c r="L144" s="26" t="str">
        <f t="shared" si="25"/>
        <v>"ETH": {</v>
      </c>
      <c r="M144" s="13" t="str">
        <f t="shared" si="26"/>
        <v>"floods": "This layer represents the locations of the local branches, the source of this data comes from the National Society and may need updating.&lt;br /&gt;&lt;br /&gt;Source link: Ethiopia Red Cross Society (ERCS). Year: 2020."</v>
      </c>
      <c r="N144" s="27" t="str">
        <f t="shared" si="27"/>
        <v>,</v>
      </c>
      <c r="O144" s="13" t="str">
        <f t="shared" si="28"/>
        <v/>
      </c>
      <c r="P144" s="13" t="str">
        <f t="shared" si="29"/>
        <v/>
      </c>
      <c r="Q144" s="13" t="str">
        <f t="shared" si="30"/>
        <v/>
      </c>
      <c r="R144" s="13" t="str">
        <f t="shared" si="31"/>
        <v/>
      </c>
      <c r="S144" s="13" t="str">
        <f t="shared" si="32"/>
        <v>"ETH": {"floods": "This layer represents the locations of the local branches, the source of this data comes from the National Society and may need updating.&lt;br /&gt;&lt;br /&gt;Source link: Ethiopia Red Cross Society (ERCS). Year: 2020.",</v>
      </c>
    </row>
    <row r="145" spans="1:19" ht="28.8" x14ac:dyDescent="0.55000000000000004">
      <c r="A145" s="9" t="s">
        <v>118</v>
      </c>
      <c r="B145" s="9" t="s">
        <v>34</v>
      </c>
      <c r="C145" s="9" t="s">
        <v>19</v>
      </c>
      <c r="D145" s="9" t="s">
        <v>206</v>
      </c>
      <c r="E145" s="5"/>
      <c r="F145" s="5"/>
      <c r="G145" s="6" t="s">
        <v>38</v>
      </c>
      <c r="H145" s="19"/>
      <c r="I145" s="14" t="str">
        <f t="shared" si="22"/>
        <v/>
      </c>
      <c r="J145" s="13" t="str">
        <f t="shared" si="23"/>
        <v/>
      </c>
      <c r="K145" s="13" t="str">
        <f t="shared" si="24"/>
        <v/>
      </c>
      <c r="L145" s="26" t="str">
        <f t="shared" si="25"/>
        <v/>
      </c>
      <c r="M145" s="13" t="str">
        <f t="shared" si="26"/>
        <v>"malaria": "This layer represents the locations of the local branches, the source of this data comes from the National Society and may need updating.&lt;br /&gt;&lt;br /&gt;Source link: Ethiopia Red Cross Society (ERCS). Year: 2020."</v>
      </c>
      <c r="N145" s="27" t="str">
        <f t="shared" si="27"/>
        <v>}</v>
      </c>
      <c r="O145" s="13" t="str">
        <f t="shared" si="28"/>
        <v>,</v>
      </c>
      <c r="P145" s="13" t="str">
        <f t="shared" si="29"/>
        <v/>
      </c>
      <c r="Q145" s="13" t="str">
        <f t="shared" si="30"/>
        <v/>
      </c>
      <c r="R145" s="13" t="str">
        <f t="shared" si="31"/>
        <v/>
      </c>
      <c r="S145" s="13" t="str">
        <f t="shared" si="32"/>
        <v>"malaria": "This layer represents the locations of the local branches, the source of this data comes from the National Society and may need updating.&lt;br /&gt;&lt;br /&gt;Source link: Ethiopia Red Cross Society (ERCS). Year: 2020."},</v>
      </c>
    </row>
    <row r="146" spans="1:19" ht="86.4" x14ac:dyDescent="0.55000000000000004">
      <c r="A146" s="9" t="s">
        <v>118</v>
      </c>
      <c r="B146" s="9" t="s">
        <v>34</v>
      </c>
      <c r="C146" s="9" t="s">
        <v>40</v>
      </c>
      <c r="D146" s="9" t="s">
        <v>204</v>
      </c>
      <c r="E146" s="21" t="s">
        <v>227</v>
      </c>
      <c r="F146" s="23">
        <v>44635</v>
      </c>
      <c r="G146" s="6" t="s">
        <v>228</v>
      </c>
      <c r="H146" s="7">
        <v>44635</v>
      </c>
      <c r="I146" s="14" t="str">
        <f t="shared" si="22"/>
        <v/>
      </c>
      <c r="J146" s="13" t="str">
        <f t="shared" si="23"/>
        <v/>
      </c>
      <c r="K146" s="13" t="str">
        <f t="shared" si="24"/>
        <v/>
      </c>
      <c r="L146" s="26" t="str">
        <f t="shared" si="25"/>
        <v>"KEN": {</v>
      </c>
      <c r="M146"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 t="shared" si="27"/>
        <v>,</v>
      </c>
      <c r="O146" s="13" t="str">
        <f t="shared" si="28"/>
        <v/>
      </c>
      <c r="P146" s="13" t="str">
        <f t="shared" si="29"/>
        <v/>
      </c>
      <c r="Q146" s="13" t="str">
        <f t="shared" si="30"/>
        <v/>
      </c>
      <c r="R146" s="13" t="str">
        <f t="shared" si="31"/>
        <v/>
      </c>
      <c r="S146"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86.4" x14ac:dyDescent="0.55000000000000004">
      <c r="A147" s="9" t="s">
        <v>118</v>
      </c>
      <c r="B147" s="9" t="s">
        <v>34</v>
      </c>
      <c r="C147" s="9" t="s">
        <v>40</v>
      </c>
      <c r="D147" s="9" t="s">
        <v>203</v>
      </c>
      <c r="E147" s="21" t="s">
        <v>227</v>
      </c>
      <c r="F147" s="23">
        <v>44635</v>
      </c>
      <c r="G147" s="6" t="s">
        <v>228</v>
      </c>
      <c r="H147" s="7">
        <v>44635</v>
      </c>
      <c r="I147" s="14" t="str">
        <f t="shared" si="22"/>
        <v/>
      </c>
      <c r="J147" s="13" t="str">
        <f t="shared" si="23"/>
        <v/>
      </c>
      <c r="K147" s="13" t="str">
        <f t="shared" si="24"/>
        <v/>
      </c>
      <c r="L147" s="26" t="str">
        <f t="shared" si="25"/>
        <v/>
      </c>
      <c r="M147"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 t="shared" si="27"/>
        <v>}</v>
      </c>
      <c r="O147" s="13" t="str">
        <f t="shared" si="28"/>
        <v>,</v>
      </c>
      <c r="P147" s="13" t="str">
        <f t="shared" si="29"/>
        <v/>
      </c>
      <c r="Q147" s="13" t="str">
        <f t="shared" si="30"/>
        <v/>
      </c>
      <c r="R147" s="13" t="str">
        <f t="shared" si="31"/>
        <v/>
      </c>
      <c r="S147"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x14ac:dyDescent="0.55000000000000004">
      <c r="A148" s="9" t="s">
        <v>118</v>
      </c>
      <c r="B148" s="9" t="s">
        <v>34</v>
      </c>
      <c r="C148" s="9" t="s">
        <v>18</v>
      </c>
      <c r="D148" s="9" t="s">
        <v>208</v>
      </c>
      <c r="E148" s="5"/>
      <c r="F148" s="5"/>
      <c r="G148" s="6" t="s">
        <v>244</v>
      </c>
      <c r="H148" s="7">
        <v>44659</v>
      </c>
      <c r="I148" s="14" t="str">
        <f t="shared" si="22"/>
        <v/>
      </c>
      <c r="J148" s="13" t="str">
        <f t="shared" si="23"/>
        <v/>
      </c>
      <c r="K148" s="13" t="str">
        <f t="shared" si="24"/>
        <v/>
      </c>
      <c r="L148" s="26" t="str">
        <f t="shared" si="25"/>
        <v>"PHL": {</v>
      </c>
      <c r="M148" s="13" t="str">
        <f t="shared" si="26"/>
        <v>"dengue": "Data not available yet"</v>
      </c>
      <c r="N148" s="27" t="str">
        <f t="shared" si="27"/>
        <v>,</v>
      </c>
      <c r="O148" s="13" t="str">
        <f t="shared" si="28"/>
        <v/>
      </c>
      <c r="P148" s="13" t="str">
        <f t="shared" si="29"/>
        <v/>
      </c>
      <c r="Q148" s="13" t="str">
        <f t="shared" si="30"/>
        <v/>
      </c>
      <c r="R148" s="13" t="str">
        <f t="shared" si="31"/>
        <v/>
      </c>
      <c r="S148" s="13" t="str">
        <f t="shared" si="32"/>
        <v>"PHL": {"dengue": "Data not available yet",</v>
      </c>
    </row>
    <row r="149" spans="1:19" x14ac:dyDescent="0.55000000000000004">
      <c r="A149" s="9" t="s">
        <v>118</v>
      </c>
      <c r="B149" s="9" t="s">
        <v>34</v>
      </c>
      <c r="C149" s="9" t="s">
        <v>18</v>
      </c>
      <c r="D149" s="9" t="s">
        <v>203</v>
      </c>
      <c r="E149" s="5"/>
      <c r="F149" s="5"/>
      <c r="G149" s="6" t="s">
        <v>244</v>
      </c>
      <c r="H149" s="7">
        <v>44659</v>
      </c>
      <c r="I149" s="14" t="str">
        <f t="shared" si="22"/>
        <v/>
      </c>
      <c r="J149" s="13" t="str">
        <f t="shared" si="23"/>
        <v/>
      </c>
      <c r="K149" s="13" t="str">
        <f t="shared" si="24"/>
        <v/>
      </c>
      <c r="L149" s="26" t="str">
        <f t="shared" si="25"/>
        <v/>
      </c>
      <c r="M149" s="13" t="str">
        <f t="shared" si="26"/>
        <v>"floods": "Data not available yet"</v>
      </c>
      <c r="N149" s="27" t="str">
        <f t="shared" si="27"/>
        <v>}</v>
      </c>
      <c r="O149" s="13" t="str">
        <f t="shared" si="28"/>
        <v>,</v>
      </c>
      <c r="P149" s="13" t="str">
        <f t="shared" si="29"/>
        <v/>
      </c>
      <c r="Q149" s="13" t="str">
        <f t="shared" si="30"/>
        <v/>
      </c>
      <c r="R149" s="13" t="str">
        <f t="shared" si="31"/>
        <v/>
      </c>
      <c r="S149" s="13" t="str">
        <f t="shared" si="32"/>
        <v>"floods": "Data not available yet"},</v>
      </c>
    </row>
    <row r="150" spans="1:19" ht="28.8" x14ac:dyDescent="0.55000000000000004">
      <c r="A150" s="9" t="s">
        <v>118</v>
      </c>
      <c r="B150" s="9" t="s">
        <v>34</v>
      </c>
      <c r="C150" s="9" t="s">
        <v>7</v>
      </c>
      <c r="D150" s="9" t="s">
        <v>203</v>
      </c>
      <c r="E150" s="5"/>
      <c r="F150" s="5"/>
      <c r="G150" s="6" t="s">
        <v>35</v>
      </c>
      <c r="H150" s="7">
        <v>44575</v>
      </c>
      <c r="I150" s="14" t="str">
        <f t="shared" si="22"/>
        <v/>
      </c>
      <c r="J150" s="13" t="str">
        <f t="shared" si="23"/>
        <v/>
      </c>
      <c r="K150" s="13" t="str">
        <f t="shared" si="24"/>
        <v/>
      </c>
      <c r="L150" s="26" t="str">
        <f t="shared" si="25"/>
        <v>"UGA": {</v>
      </c>
      <c r="M150" s="13" t="str">
        <f t="shared" si="26"/>
        <v>"floods": "This layer represents the locations of the local branches, the source of this data comes from the National Society and may need updating.&lt;br /&gt;&lt;br /&gt;Source link: Uganda Red Cross Society (URCS). Year: 2020."</v>
      </c>
      <c r="N150" s="27" t="str">
        <f t="shared" si="27"/>
        <v>}</v>
      </c>
      <c r="O150" s="13" t="str">
        <f t="shared" si="28"/>
        <v>,</v>
      </c>
      <c r="P150" s="13" t="str">
        <f t="shared" si="29"/>
        <v/>
      </c>
      <c r="Q150" s="13" t="str">
        <f t="shared" si="30"/>
        <v/>
      </c>
      <c r="R150" s="13" t="str">
        <f t="shared" si="31"/>
        <v/>
      </c>
      <c r="S150" s="13" t="str">
        <f t="shared" si="32"/>
        <v>"UGA": {"floods": "This layer represents the locations of the local branches, the source of this data comes from the National Society and may need updating.&lt;br /&gt;&lt;br /&gt;Source link: Uganda Red Cross Society (URCS). Year: 2020."},</v>
      </c>
    </row>
    <row r="151" spans="1:19" ht="28.8" x14ac:dyDescent="0.55000000000000004">
      <c r="A151" s="9" t="s">
        <v>118</v>
      </c>
      <c r="B151" s="9" t="s">
        <v>34</v>
      </c>
      <c r="C151" s="9" t="s">
        <v>41</v>
      </c>
      <c r="D151" s="9" t="s">
        <v>203</v>
      </c>
      <c r="E151" s="5"/>
      <c r="F151" s="5"/>
      <c r="G151" s="6" t="s">
        <v>37</v>
      </c>
      <c r="H151" s="7">
        <v>44575</v>
      </c>
      <c r="I151" s="14" t="str">
        <f t="shared" si="22"/>
        <v/>
      </c>
      <c r="J151" s="13" t="str">
        <f t="shared" si="23"/>
        <v/>
      </c>
      <c r="K151" s="13" t="str">
        <f t="shared" si="24"/>
        <v/>
      </c>
      <c r="L151" s="26" t="str">
        <f t="shared" si="25"/>
        <v>"ZMB": {</v>
      </c>
      <c r="M151" s="13" t="str">
        <f t="shared" si="26"/>
        <v>"floods": "This layer represents the locations of the local branches, the source of this data comes from the National Society and may need updating.&lt;br /&gt;&lt;br /&gt;Source link: Zambia Red Cross Society (ZRCS). Year: 2020."</v>
      </c>
      <c r="N151" s="27" t="str">
        <f t="shared" si="27"/>
        <v>}</v>
      </c>
      <c r="O151" s="13" t="str">
        <f t="shared" si="28"/>
        <v>,</v>
      </c>
      <c r="P151" s="13" t="str">
        <f t="shared" si="29"/>
        <v/>
      </c>
      <c r="Q151" s="13" t="str">
        <f t="shared" si="30"/>
        <v/>
      </c>
      <c r="R151" s="13" t="str">
        <f t="shared" si="31"/>
        <v/>
      </c>
      <c r="S151" s="13" t="str">
        <f t="shared" si="32"/>
        <v>"ZMB": {"floods": "This layer represents the locations of the local branches, the source of this data comes from the National Society and may need updating.&lt;br /&gt;&lt;br /&gt;Source link: Zambia Red Cross Society (ZRCS). Year: 2020."},</v>
      </c>
    </row>
    <row r="152" spans="1:19" ht="57.6" x14ac:dyDescent="0.55000000000000004">
      <c r="A152" s="9" t="s">
        <v>118</v>
      </c>
      <c r="B152" s="9" t="s">
        <v>34</v>
      </c>
      <c r="C152" s="9" t="s">
        <v>9</v>
      </c>
      <c r="D152" s="9" t="s">
        <v>204</v>
      </c>
      <c r="E152" s="21" t="s">
        <v>149</v>
      </c>
      <c r="F152" s="23">
        <v>44614</v>
      </c>
      <c r="G152" s="6" t="s">
        <v>36</v>
      </c>
      <c r="H152" s="7">
        <v>44575</v>
      </c>
      <c r="I152" s="14" t="str">
        <f t="shared" si="22"/>
        <v/>
      </c>
      <c r="J152" s="13" t="str">
        <f t="shared" si="23"/>
        <v/>
      </c>
      <c r="K152" s="13" t="str">
        <f t="shared" si="24"/>
        <v/>
      </c>
      <c r="L152" s="26" t="str">
        <f t="shared" si="25"/>
        <v>"ZWE": {</v>
      </c>
      <c r="M152" s="13" t="str">
        <f t="shared" si="26"/>
        <v>"drought": "This layer represents the locations of the local branches, the source of this data comes from the National Society and may need updating.&lt;br /&gt;&lt;br /&gt;Source link Zimbabwe: ZRCS last updated July 2021 at provincial level."</v>
      </c>
      <c r="N152" s="27" t="str">
        <f t="shared" si="27"/>
        <v>}</v>
      </c>
      <c r="O152" s="13" t="str">
        <f t="shared" si="28"/>
        <v>}</v>
      </c>
      <c r="P152" s="13" t="str">
        <f t="shared" si="29"/>
        <v>,</v>
      </c>
      <c r="Q152" s="13" t="str">
        <f t="shared" si="30"/>
        <v/>
      </c>
      <c r="R152" s="13" t="str">
        <f t="shared" si="31"/>
        <v/>
      </c>
      <c r="S152" s="13" t="str">
        <f t="shared" si="32"/>
        <v>"ZWE": {"drought": "This layer represents the locations of the local branches, the source of this data comes from the National Society and may need updating.&lt;br /&gt;&lt;br /&gt;Source link Zimbabwe: ZRCS last updated July 2021 at provincial level."}},</v>
      </c>
    </row>
    <row r="153" spans="1:19" x14ac:dyDescent="0.55000000000000004">
      <c r="A153" s="9" t="s">
        <v>118</v>
      </c>
      <c r="B153" s="9" t="s">
        <v>243</v>
      </c>
      <c r="C153" s="9" t="s">
        <v>18</v>
      </c>
      <c r="D153" s="9" t="s">
        <v>203</v>
      </c>
      <c r="E153" s="5"/>
      <c r="F153" s="5"/>
      <c r="G153" s="6" t="s">
        <v>85</v>
      </c>
      <c r="H153" s="19"/>
      <c r="I153" s="14" t="str">
        <f t="shared" si="22"/>
        <v/>
      </c>
      <c r="J153" s="13" t="str">
        <f t="shared" si="23"/>
        <v/>
      </c>
      <c r="K153" s="13" t="str">
        <f t="shared" si="24"/>
        <v>"riceland": {</v>
      </c>
      <c r="L153" s="26" t="str">
        <f t="shared" si="25"/>
        <v>"PHL": {</v>
      </c>
      <c r="M153" s="13" t="str">
        <f t="shared" si="26"/>
        <v>"floods": "TBD"</v>
      </c>
      <c r="N153" s="27" t="str">
        <f t="shared" si="27"/>
        <v>}</v>
      </c>
      <c r="O153" s="13" t="str">
        <f t="shared" si="28"/>
        <v>}</v>
      </c>
      <c r="P153" s="13" t="str">
        <f t="shared" si="29"/>
        <v>,</v>
      </c>
      <c r="Q153" s="13" t="str">
        <f t="shared" si="30"/>
        <v/>
      </c>
      <c r="R153" s="13" t="str">
        <f t="shared" si="31"/>
        <v/>
      </c>
      <c r="S153" s="13" t="str">
        <f t="shared" si="32"/>
        <v>"riceland": {"PHL": {"floods": "TBD"}},</v>
      </c>
    </row>
    <row r="154" spans="1:19" ht="43.2" x14ac:dyDescent="0.55000000000000004">
      <c r="A154" s="9" t="s">
        <v>118</v>
      </c>
      <c r="B154" s="9" t="s">
        <v>55</v>
      </c>
      <c r="C154" s="9" t="s">
        <v>7</v>
      </c>
      <c r="D154" s="9" t="s">
        <v>203</v>
      </c>
      <c r="E154" s="5"/>
      <c r="F154" s="5"/>
      <c r="G154" s="6" t="s">
        <v>56</v>
      </c>
      <c r="H154" s="7">
        <v>44575</v>
      </c>
      <c r="I154" s="14" t="str">
        <f t="shared" si="22"/>
        <v/>
      </c>
      <c r="J154" s="13" t="str">
        <f t="shared" si="23"/>
        <v/>
      </c>
      <c r="K154" s="13" t="str">
        <f t="shared" si="24"/>
        <v>"roof_type": {</v>
      </c>
      <c r="L154" s="26" t="str">
        <f t="shared" si="25"/>
        <v>"UGA": {</v>
      </c>
      <c r="M154" s="13" t="str">
        <f t="shared" si="26"/>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54" s="27" t="str">
        <f t="shared" si="27"/>
        <v>}</v>
      </c>
      <c r="O154" s="13" t="str">
        <f t="shared" si="28"/>
        <v>}</v>
      </c>
      <c r="P154" s="13" t="str">
        <f t="shared" si="29"/>
        <v>,</v>
      </c>
      <c r="Q154" s="13" t="str">
        <f t="shared" si="30"/>
        <v/>
      </c>
      <c r="R154" s="13" t="str">
        <f t="shared" si="31"/>
        <v/>
      </c>
      <c r="S154" s="13" t="str">
        <f t="shared" si="32"/>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55" spans="1:19" ht="187.2" x14ac:dyDescent="0.55000000000000004">
      <c r="A155" s="9" t="s">
        <v>118</v>
      </c>
      <c r="B155" s="9" t="s">
        <v>72</v>
      </c>
      <c r="C155" s="9" t="s">
        <v>9</v>
      </c>
      <c r="D155" s="9" t="s">
        <v>204</v>
      </c>
      <c r="E155" s="21" t="s">
        <v>150</v>
      </c>
      <c r="F155" s="23">
        <v>44614</v>
      </c>
      <c r="G155" s="6" t="s">
        <v>194</v>
      </c>
      <c r="H155" s="7">
        <v>44575</v>
      </c>
      <c r="I155" s="14" t="str">
        <f t="shared" si="22"/>
        <v/>
      </c>
      <c r="J155" s="13" t="str">
        <f t="shared" si="23"/>
        <v/>
      </c>
      <c r="K155" s="13" t="str">
        <f t="shared" si="24"/>
        <v>"small_ruminants": {</v>
      </c>
      <c r="L155" s="26" t="str">
        <f t="shared" si="25"/>
        <v>"ZWE": {</v>
      </c>
      <c r="M155" s="13" t="str">
        <f t="shared" si="26"/>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55" s="27" t="str">
        <f t="shared" si="27"/>
        <v>}</v>
      </c>
      <c r="O155" s="13" t="str">
        <f t="shared" si="28"/>
        <v>}</v>
      </c>
      <c r="P155" s="13" t="str">
        <f t="shared" si="29"/>
        <v>,</v>
      </c>
      <c r="Q155" s="13" t="str">
        <f t="shared" si="30"/>
        <v/>
      </c>
      <c r="R155" s="13" t="str">
        <f t="shared" si="31"/>
        <v/>
      </c>
      <c r="S155" s="13" t="str">
        <f t="shared" si="32"/>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56" spans="1:19" ht="230.4" x14ac:dyDescent="0.55000000000000004">
      <c r="A156" s="9" t="s">
        <v>118</v>
      </c>
      <c r="B156" s="9" t="s">
        <v>24</v>
      </c>
      <c r="C156" s="9" t="s">
        <v>9</v>
      </c>
      <c r="D156" s="9" t="s">
        <v>204</v>
      </c>
      <c r="E156" s="21" t="s">
        <v>151</v>
      </c>
      <c r="F156" s="23">
        <v>44614</v>
      </c>
      <c r="G156" s="6" t="s">
        <v>176</v>
      </c>
      <c r="H156" s="7">
        <v>44575</v>
      </c>
      <c r="I156" s="14" t="str">
        <f t="shared" si="22"/>
        <v/>
      </c>
      <c r="J156" s="13" t="str">
        <f t="shared" si="23"/>
        <v/>
      </c>
      <c r="K156" s="13" t="str">
        <f t="shared" si="24"/>
        <v>"small_ruminants_exposed": {</v>
      </c>
      <c r="L156" s="26" t="str">
        <f t="shared" si="25"/>
        <v>"ZWE": {</v>
      </c>
      <c r="M156"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56" s="27" t="str">
        <f t="shared" si="27"/>
        <v>}</v>
      </c>
      <c r="O156" s="13" t="str">
        <f t="shared" si="28"/>
        <v>}</v>
      </c>
      <c r="P156" s="13" t="str">
        <f t="shared" si="29"/>
        <v>,</v>
      </c>
      <c r="Q156" s="13" t="str">
        <f t="shared" si="30"/>
        <v/>
      </c>
      <c r="R156" s="13" t="str">
        <f t="shared" si="31"/>
        <v/>
      </c>
      <c r="S156"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57" spans="1:19" x14ac:dyDescent="0.55000000000000004">
      <c r="A157" s="9" t="s">
        <v>118</v>
      </c>
      <c r="B157" s="9" t="s">
        <v>130</v>
      </c>
      <c r="C157" s="9" t="s">
        <v>18</v>
      </c>
      <c r="D157" s="9" t="s">
        <v>207</v>
      </c>
      <c r="E157" s="5"/>
      <c r="F157" s="5"/>
      <c r="G157" s="6" t="s">
        <v>85</v>
      </c>
      <c r="H157" s="19"/>
      <c r="I157" s="14" t="str">
        <f t="shared" si="22"/>
        <v/>
      </c>
      <c r="J157" s="13" t="str">
        <f t="shared" si="23"/>
        <v/>
      </c>
      <c r="K157" s="13" t="str">
        <f t="shared" si="24"/>
        <v>"total_houses": {</v>
      </c>
      <c r="L157" s="26" t="str">
        <f t="shared" si="25"/>
        <v>"PHL": {</v>
      </c>
      <c r="M157" s="13" t="str">
        <f t="shared" si="26"/>
        <v>"typhoon": "TBD"</v>
      </c>
      <c r="N157" s="27" t="str">
        <f t="shared" si="27"/>
        <v>}</v>
      </c>
      <c r="O157" s="13" t="str">
        <f t="shared" si="28"/>
        <v>}</v>
      </c>
      <c r="P157" s="13" t="str">
        <f t="shared" si="29"/>
        <v>,</v>
      </c>
      <c r="Q157" s="13" t="str">
        <f t="shared" si="30"/>
        <v/>
      </c>
      <c r="R157" s="13" t="str">
        <f t="shared" si="31"/>
        <v/>
      </c>
      <c r="S157" s="13" t="str">
        <f t="shared" si="32"/>
        <v>"total_houses": {"PHL": {"typhoon": "TBD"}},</v>
      </c>
    </row>
    <row r="158" spans="1:19" x14ac:dyDescent="0.55000000000000004">
      <c r="A158" s="9" t="s">
        <v>118</v>
      </c>
      <c r="B158" s="9" t="s">
        <v>87</v>
      </c>
      <c r="C158" s="9" t="s">
        <v>19</v>
      </c>
      <c r="D158" s="9" t="s">
        <v>203</v>
      </c>
      <c r="E158" s="5"/>
      <c r="F158" s="5"/>
      <c r="G158" s="6" t="s">
        <v>88</v>
      </c>
      <c r="H158" s="7">
        <v>44575</v>
      </c>
      <c r="I158" s="14" t="str">
        <f t="shared" si="22"/>
        <v/>
      </c>
      <c r="J158" s="13" t="str">
        <f t="shared" si="23"/>
        <v/>
      </c>
      <c r="K158" s="13" t="str">
        <f t="shared" si="24"/>
        <v>"total_idps": {</v>
      </c>
      <c r="L158" s="26" t="str">
        <f t="shared" si="25"/>
        <v>"ETH": {</v>
      </c>
      <c r="M158" s="13" t="str">
        <f t="shared" si="26"/>
        <v>"floods": "Total Internally Displaced People (IDPs) DTM Ethiopia National Displacement Report 7_2022"</v>
      </c>
      <c r="N158" s="27" t="str">
        <f t="shared" si="27"/>
        <v>,</v>
      </c>
      <c r="O158" s="13" t="str">
        <f t="shared" si="28"/>
        <v/>
      </c>
      <c r="P158" s="13" t="str">
        <f t="shared" si="29"/>
        <v/>
      </c>
      <c r="Q158" s="13" t="str">
        <f t="shared" si="30"/>
        <v/>
      </c>
      <c r="R158" s="13" t="str">
        <f t="shared" si="31"/>
        <v/>
      </c>
      <c r="S158" s="13" t="str">
        <f t="shared" si="32"/>
        <v>"total_idps": {"ETH": {"floods": "Total Internally Displaced People (IDPs) DTM Ethiopia National Displacement Report 7_2022",</v>
      </c>
    </row>
    <row r="159" spans="1:19" x14ac:dyDescent="0.55000000000000004">
      <c r="A159" s="9" t="s">
        <v>118</v>
      </c>
      <c r="B159" s="9" t="s">
        <v>87</v>
      </c>
      <c r="C159" s="9" t="s">
        <v>19</v>
      </c>
      <c r="D159" s="9" t="s">
        <v>206</v>
      </c>
      <c r="E159" s="5"/>
      <c r="F159" s="5"/>
      <c r="G159" s="6" t="s">
        <v>88</v>
      </c>
      <c r="H159" s="19"/>
      <c r="I159" s="14" t="str">
        <f t="shared" si="22"/>
        <v/>
      </c>
      <c r="J159" s="13" t="str">
        <f t="shared" si="23"/>
        <v/>
      </c>
      <c r="K159" s="13" t="str">
        <f t="shared" si="24"/>
        <v/>
      </c>
      <c r="L159" s="26" t="str">
        <f t="shared" si="25"/>
        <v/>
      </c>
      <c r="M159" s="13" t="str">
        <f t="shared" si="26"/>
        <v>"malaria": "Total Internally Displaced People (IDPs) DTM Ethiopia National Displacement Report 7_2022"</v>
      </c>
      <c r="N159" s="27" t="str">
        <f t="shared" si="27"/>
        <v>}</v>
      </c>
      <c r="O159" s="13" t="str">
        <f t="shared" si="28"/>
        <v>}</v>
      </c>
      <c r="P159" s="13" t="str">
        <f t="shared" si="29"/>
        <v>,</v>
      </c>
      <c r="Q159" s="13" t="str">
        <f t="shared" si="30"/>
        <v/>
      </c>
      <c r="R159" s="13" t="str">
        <f t="shared" si="31"/>
        <v/>
      </c>
      <c r="S159" s="13" t="str">
        <f t="shared" si="32"/>
        <v>"malaria": "Total Internally Displaced People (IDPs) DTM Ethiopia National Displacement Report 7_2022"}},</v>
      </c>
    </row>
    <row r="160" spans="1:19" ht="28.8" x14ac:dyDescent="0.55000000000000004">
      <c r="A160" s="9" t="s">
        <v>118</v>
      </c>
      <c r="B160" s="9" t="s">
        <v>81</v>
      </c>
      <c r="C160" s="9" t="s">
        <v>19</v>
      </c>
      <c r="D160" s="9" t="s">
        <v>203</v>
      </c>
      <c r="E160" s="5"/>
      <c r="F160" s="5"/>
      <c r="G160" s="6" t="s">
        <v>195</v>
      </c>
      <c r="H160" s="7">
        <v>44575</v>
      </c>
      <c r="I160" s="14" t="str">
        <f t="shared" si="22"/>
        <v/>
      </c>
      <c r="J160" s="13" t="str">
        <f t="shared" si="23"/>
        <v/>
      </c>
      <c r="K160" s="13" t="str">
        <f t="shared" si="24"/>
        <v>"travel_time_cities": {</v>
      </c>
      <c r="L160" s="26" t="str">
        <f t="shared" si="25"/>
        <v>"ETH": {</v>
      </c>
      <c r="M160" s="13" t="str">
        <f t="shared" si="26"/>
        <v>"floods": "Predicted travel time (minutes) to nearest city &lt;a href='https://malariaatlas.org/research-project/accessibility-to-healthcare/'&gt;https://malariaatlas.org/research-project/accessibility-to-healthcare/&lt;/a&gt;"</v>
      </c>
      <c r="N160" s="27" t="str">
        <f t="shared" si="27"/>
        <v>,</v>
      </c>
      <c r="O160" s="13" t="str">
        <f t="shared" si="28"/>
        <v/>
      </c>
      <c r="P160" s="13" t="str">
        <f t="shared" si="29"/>
        <v/>
      </c>
      <c r="Q160" s="13" t="str">
        <f t="shared" si="30"/>
        <v/>
      </c>
      <c r="R160" s="13" t="str">
        <f t="shared" si="31"/>
        <v/>
      </c>
      <c r="S160" s="13" t="str">
        <f t="shared" si="32"/>
        <v>"travel_time_cities": {"ETH": {"floods": "Predicted travel time (minutes) to nearest city &lt;a href='https://malariaatlas.org/research-project/accessibility-to-healthcare/'&gt;https://malariaatlas.org/research-project/accessibility-to-healthcare/&lt;/a&gt;",</v>
      </c>
    </row>
    <row r="161" spans="1:19" ht="28.8" x14ac:dyDescent="0.55000000000000004">
      <c r="A161" s="9" t="s">
        <v>118</v>
      </c>
      <c r="B161" s="9" t="s">
        <v>81</v>
      </c>
      <c r="C161" s="9" t="s">
        <v>19</v>
      </c>
      <c r="D161" s="9" t="s">
        <v>206</v>
      </c>
      <c r="E161" s="5"/>
      <c r="F161" s="5"/>
      <c r="G161" s="6" t="s">
        <v>195</v>
      </c>
      <c r="H161" s="19"/>
      <c r="I161" s="14" t="str">
        <f t="shared" si="22"/>
        <v/>
      </c>
      <c r="J161" s="13" t="str">
        <f t="shared" si="23"/>
        <v/>
      </c>
      <c r="K161" s="13" t="str">
        <f t="shared" si="24"/>
        <v/>
      </c>
      <c r="L161" s="26" t="str">
        <f t="shared" si="25"/>
        <v/>
      </c>
      <c r="M161" s="13" t="str">
        <f t="shared" si="26"/>
        <v>"malaria": "Predicted travel time (minutes) to nearest city &lt;a href='https://malariaatlas.org/research-project/accessibility-to-healthcare/'&gt;https://malariaatlas.org/research-project/accessibility-to-healthcare/&lt;/a&gt;"</v>
      </c>
      <c r="N161" s="27" t="str">
        <f t="shared" si="27"/>
        <v>}</v>
      </c>
      <c r="O161" s="13" t="str">
        <f t="shared" si="28"/>
        <v>}</v>
      </c>
      <c r="P161" s="13" t="str">
        <f t="shared" si="29"/>
        <v>,</v>
      </c>
      <c r="Q161" s="13" t="str">
        <f t="shared" si="30"/>
        <v/>
      </c>
      <c r="R161" s="13" t="str">
        <f t="shared" si="31"/>
        <v/>
      </c>
      <c r="S161" s="13" t="str">
        <f t="shared" si="32"/>
        <v>"malaria": "Predicted travel time (minutes) to nearest city &lt;a href='https://malariaatlas.org/research-project/accessibility-to-healthcare/'&gt;https://malariaatlas.org/research-project/accessibility-to-healthcare/&lt;/a&gt;"}},</v>
      </c>
    </row>
    <row r="162" spans="1:19" x14ac:dyDescent="0.55000000000000004">
      <c r="A162" s="9" t="s">
        <v>118</v>
      </c>
      <c r="B162" s="9" t="s">
        <v>135</v>
      </c>
      <c r="C162" s="9" t="s">
        <v>18</v>
      </c>
      <c r="D162" s="9" t="s">
        <v>207</v>
      </c>
      <c r="E162" s="5"/>
      <c r="F162" s="5"/>
      <c r="G162" s="6" t="s">
        <v>85</v>
      </c>
      <c r="H162" s="7">
        <v>44575</v>
      </c>
      <c r="I162" s="14" t="str">
        <f t="shared" si="22"/>
        <v/>
      </c>
      <c r="J162" s="13" t="str">
        <f t="shared" si="23"/>
        <v/>
      </c>
      <c r="K162" s="13" t="str">
        <f t="shared" si="24"/>
        <v>"typhoon_track": {</v>
      </c>
      <c r="L162" s="26" t="str">
        <f t="shared" si="25"/>
        <v>"PHL": {</v>
      </c>
      <c r="M162" s="13" t="str">
        <f t="shared" si="26"/>
        <v>"typhoon": "TBD"</v>
      </c>
      <c r="N162" s="27" t="str">
        <f t="shared" si="27"/>
        <v>}</v>
      </c>
      <c r="O162" s="13" t="str">
        <f t="shared" si="28"/>
        <v>}</v>
      </c>
      <c r="P162" s="13" t="str">
        <f t="shared" si="29"/>
        <v>,</v>
      </c>
      <c r="Q162" s="13" t="str">
        <f t="shared" si="30"/>
        <v/>
      </c>
      <c r="R162" s="13" t="str">
        <f t="shared" si="31"/>
        <v/>
      </c>
      <c r="S162" s="13" t="str">
        <f t="shared" si="32"/>
        <v>"typhoon_track": {"PHL": {"typhoon": "TBD"}},</v>
      </c>
    </row>
    <row r="163" spans="1:19" ht="316.8" x14ac:dyDescent="0.55000000000000004">
      <c r="A163" s="9" t="s">
        <v>118</v>
      </c>
      <c r="B163" s="9" t="s">
        <v>200</v>
      </c>
      <c r="C163" s="9" t="s">
        <v>40</v>
      </c>
      <c r="D163" s="9" t="s">
        <v>204</v>
      </c>
      <c r="E163" s="21" t="s">
        <v>229</v>
      </c>
      <c r="F163" s="23">
        <v>44635</v>
      </c>
      <c r="G163" s="6" t="s">
        <v>230</v>
      </c>
      <c r="H163" s="7">
        <v>44635</v>
      </c>
      <c r="I163" s="14" t="str">
        <f t="shared" si="22"/>
        <v/>
      </c>
      <c r="J163" s="13" t="str">
        <f t="shared" si="23"/>
        <v/>
      </c>
      <c r="K163" s="13" t="str">
        <f t="shared" si="24"/>
        <v>"vegetation_condition": {</v>
      </c>
      <c r="L163" s="26" t="str">
        <f t="shared" si="25"/>
        <v>"KEN": {</v>
      </c>
      <c r="M163"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 t="shared" si="27"/>
        <v>}</v>
      </c>
      <c r="O163" s="13" t="str">
        <f t="shared" si="28"/>
        <v>}</v>
      </c>
      <c r="P163" s="13" t="str">
        <f t="shared" si="29"/>
        <v>,</v>
      </c>
      <c r="Q163" s="13" t="str">
        <f t="shared" si="30"/>
        <v/>
      </c>
      <c r="R163" s="13" t="str">
        <f t="shared" si="31"/>
        <v/>
      </c>
      <c r="S163"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x14ac:dyDescent="0.55000000000000004">
      <c r="A164" s="9" t="s">
        <v>118</v>
      </c>
      <c r="B164" s="9" t="s">
        <v>84</v>
      </c>
      <c r="C164" s="9" t="s">
        <v>18</v>
      </c>
      <c r="D164" s="9" t="s">
        <v>203</v>
      </c>
      <c r="E164" s="5"/>
      <c r="F164" s="5"/>
      <c r="G164" s="6" t="s">
        <v>85</v>
      </c>
      <c r="H164" s="19"/>
      <c r="I164" s="14" t="str">
        <f t="shared" si="22"/>
        <v/>
      </c>
      <c r="J164" s="13" t="str">
        <f t="shared" si="23"/>
        <v/>
      </c>
      <c r="K164" s="13" t="str">
        <f t="shared" si="24"/>
        <v>"vulnerable_group": {</v>
      </c>
      <c r="L164" s="26" t="str">
        <f t="shared" si="25"/>
        <v>"PHL": {</v>
      </c>
      <c r="M164" s="13" t="str">
        <f t="shared" si="26"/>
        <v>"floods": "TBD"</v>
      </c>
      <c r="N164" s="27" t="str">
        <f t="shared" si="27"/>
        <v>,</v>
      </c>
      <c r="O164" s="13" t="str">
        <f t="shared" si="28"/>
        <v/>
      </c>
      <c r="P164" s="13" t="str">
        <f t="shared" si="29"/>
        <v/>
      </c>
      <c r="Q164" s="13" t="str">
        <f t="shared" si="30"/>
        <v/>
      </c>
      <c r="R164" s="13" t="str">
        <f t="shared" si="31"/>
        <v/>
      </c>
      <c r="S164" s="13" t="str">
        <f t="shared" si="32"/>
        <v>"vulnerable_group": {"PHL": {"floods": "TBD",</v>
      </c>
    </row>
    <row r="165" spans="1:19" x14ac:dyDescent="0.55000000000000004">
      <c r="A165" s="9" t="s">
        <v>118</v>
      </c>
      <c r="B165" s="9" t="s">
        <v>84</v>
      </c>
      <c r="C165" s="9" t="s">
        <v>18</v>
      </c>
      <c r="D165" s="9" t="s">
        <v>207</v>
      </c>
      <c r="E165" s="5"/>
      <c r="F165" s="5"/>
      <c r="G165" s="6" t="s">
        <v>85</v>
      </c>
      <c r="H165" s="7">
        <v>44575</v>
      </c>
      <c r="I165" s="14" t="str">
        <f t="shared" si="22"/>
        <v/>
      </c>
      <c r="J165" s="13" t="str">
        <f t="shared" si="23"/>
        <v/>
      </c>
      <c r="K165" s="13" t="str">
        <f t="shared" si="24"/>
        <v/>
      </c>
      <c r="L165" s="26" t="str">
        <f t="shared" si="25"/>
        <v/>
      </c>
      <c r="M165" s="13" t="str">
        <f t="shared" si="26"/>
        <v>"typhoon": "TBD"</v>
      </c>
      <c r="N165" s="27" t="str">
        <f t="shared" si="27"/>
        <v>}</v>
      </c>
      <c r="O165" s="13" t="str">
        <f t="shared" si="28"/>
        <v>}</v>
      </c>
      <c r="P165" s="13" t="str">
        <f t="shared" si="29"/>
        <v>,</v>
      </c>
      <c r="Q165" s="13" t="str">
        <f t="shared" si="30"/>
        <v/>
      </c>
      <c r="R165" s="13" t="str">
        <f t="shared" si="31"/>
        <v/>
      </c>
      <c r="S165" s="13" t="str">
        <f t="shared" si="32"/>
        <v>"typhoon": "TBD"}},</v>
      </c>
    </row>
    <row r="166" spans="1:19" x14ac:dyDescent="0.55000000000000004">
      <c r="A166" s="9" t="s">
        <v>118</v>
      </c>
      <c r="B166" s="9" t="s">
        <v>86</v>
      </c>
      <c r="C166" s="9" t="s">
        <v>18</v>
      </c>
      <c r="D166" s="9" t="s">
        <v>203</v>
      </c>
      <c r="E166" s="5"/>
      <c r="F166" s="5"/>
      <c r="G166" s="6" t="s">
        <v>85</v>
      </c>
      <c r="H166" s="19"/>
      <c r="I166" s="14" t="str">
        <f t="shared" si="22"/>
        <v/>
      </c>
      <c r="J166" s="13" t="str">
        <f t="shared" si="23"/>
        <v/>
      </c>
      <c r="K166" s="13" t="str">
        <f t="shared" si="24"/>
        <v>"vulnerable_housing": {</v>
      </c>
      <c r="L166" s="26" t="str">
        <f t="shared" si="25"/>
        <v>"PHL": {</v>
      </c>
      <c r="M166" s="13" t="str">
        <f t="shared" si="26"/>
        <v>"floods": "TBD"</v>
      </c>
      <c r="N166" s="27" t="str">
        <f t="shared" si="27"/>
        <v>,</v>
      </c>
      <c r="O166" s="13" t="str">
        <f t="shared" si="28"/>
        <v/>
      </c>
      <c r="P166" s="13" t="str">
        <f t="shared" si="29"/>
        <v/>
      </c>
      <c r="Q166" s="13" t="str">
        <f t="shared" si="30"/>
        <v/>
      </c>
      <c r="R166" s="13" t="str">
        <f t="shared" si="31"/>
        <v/>
      </c>
      <c r="S166" s="13" t="str">
        <f t="shared" si="32"/>
        <v>"vulnerable_housing": {"PHL": {"floods": "TBD",</v>
      </c>
    </row>
    <row r="167" spans="1:19" x14ac:dyDescent="0.55000000000000004">
      <c r="A167" s="9" t="s">
        <v>118</v>
      </c>
      <c r="B167" s="9" t="s">
        <v>86</v>
      </c>
      <c r="C167" s="9" t="s">
        <v>18</v>
      </c>
      <c r="D167" s="9" t="s">
        <v>207</v>
      </c>
      <c r="E167" s="5"/>
      <c r="F167" s="5"/>
      <c r="G167" s="6" t="s">
        <v>85</v>
      </c>
      <c r="H167" s="7">
        <v>44575</v>
      </c>
      <c r="I167" s="14" t="str">
        <f t="shared" si="22"/>
        <v/>
      </c>
      <c r="J167" s="13" t="str">
        <f t="shared" si="23"/>
        <v/>
      </c>
      <c r="K167" s="13" t="str">
        <f t="shared" si="24"/>
        <v/>
      </c>
      <c r="L167" s="26" t="str">
        <f t="shared" si="25"/>
        <v/>
      </c>
      <c r="M167" s="13" t="str">
        <f t="shared" si="26"/>
        <v>"typhoon": "TBD"</v>
      </c>
      <c r="N167" s="27" t="str">
        <f t="shared" si="27"/>
        <v>}</v>
      </c>
      <c r="O167" s="13" t="str">
        <f t="shared" si="28"/>
        <v>}</v>
      </c>
      <c r="P167" s="13" t="str">
        <f t="shared" si="29"/>
        <v>,</v>
      </c>
      <c r="Q167" s="13" t="str">
        <f t="shared" si="30"/>
        <v/>
      </c>
      <c r="R167" s="13" t="str">
        <f t="shared" si="31"/>
        <v/>
      </c>
      <c r="S167" s="13" t="str">
        <f t="shared" si="32"/>
        <v>"typhoon": "TBD"}},</v>
      </c>
    </row>
    <row r="168" spans="1:19" ht="43.2" x14ac:dyDescent="0.55000000000000004">
      <c r="A168" s="9" t="s">
        <v>118</v>
      </c>
      <c r="B168" s="9" t="s">
        <v>79</v>
      </c>
      <c r="C168" s="9" t="s">
        <v>19</v>
      </c>
      <c r="D168" s="9" t="s">
        <v>206</v>
      </c>
      <c r="E168" s="5"/>
      <c r="F168" s="5"/>
      <c r="G168" s="6" t="s">
        <v>196</v>
      </c>
      <c r="H168" s="7">
        <v>44575</v>
      </c>
      <c r="I168" s="14" t="str">
        <f t="shared" si="22"/>
        <v/>
      </c>
      <c r="J168" s="13" t="str">
        <f t="shared" si="23"/>
        <v/>
      </c>
      <c r="K168" s="13" t="str">
        <f t="shared" si="24"/>
        <v>"walking_travel_time_to_health": {</v>
      </c>
      <c r="L168" s="26" t="str">
        <f t="shared" si="25"/>
        <v>"ETH": {</v>
      </c>
      <c r="M168" s="13" t="str">
        <f t="shared" si="26"/>
        <v>"malaria": "Access to Health walking: Estimated travel time (minutes) to the nearest healthcare facility, walking &lt;a href='https://malariaatlas.org/research-project/accessibility-to-healthcare/'&gt;https://malariaatlas.org/research-project/accessibility-to-healthcare/&lt;/a&gt;"</v>
      </c>
      <c r="N168" s="27" t="str">
        <f t="shared" si="27"/>
        <v>}</v>
      </c>
      <c r="O168" s="13" t="str">
        <f t="shared" si="28"/>
        <v>}</v>
      </c>
      <c r="P168" s="13" t="str">
        <f t="shared" si="29"/>
        <v>,</v>
      </c>
      <c r="Q168" s="13" t="str">
        <f t="shared" si="30"/>
        <v/>
      </c>
      <c r="R168" s="13" t="str">
        <f t="shared" si="31"/>
        <v/>
      </c>
      <c r="S168" s="13" t="str">
        <f t="shared" si="32"/>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69" spans="1:19" ht="43.2" x14ac:dyDescent="0.55000000000000004">
      <c r="A169" s="9" t="s">
        <v>118</v>
      </c>
      <c r="B169" s="9" t="s">
        <v>53</v>
      </c>
      <c r="C169" s="9" t="s">
        <v>7</v>
      </c>
      <c r="D169" s="9" t="s">
        <v>203</v>
      </c>
      <c r="E169" s="5"/>
      <c r="F169" s="5"/>
      <c r="G169" s="6" t="s">
        <v>54</v>
      </c>
      <c r="H169" s="7">
        <v>44575</v>
      </c>
      <c r="I169" s="14" t="str">
        <f t="shared" si="22"/>
        <v/>
      </c>
      <c r="J169" s="13" t="str">
        <f t="shared" si="23"/>
        <v/>
      </c>
      <c r="K169" s="13" t="str">
        <f t="shared" si="24"/>
        <v>"wall_type": {</v>
      </c>
      <c r="L169" s="26" t="str">
        <f t="shared" si="25"/>
        <v>"UGA": {</v>
      </c>
      <c r="M169"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27"/>
        <v>}</v>
      </c>
      <c r="O169" s="13" t="str">
        <f t="shared" si="28"/>
        <v>}</v>
      </c>
      <c r="P169" s="13" t="str">
        <f t="shared" si="29"/>
        <v>,</v>
      </c>
      <c r="Q169" s="13" t="str">
        <f t="shared" si="30"/>
        <v/>
      </c>
      <c r="R169" s="13" t="str">
        <f t="shared" si="31"/>
        <v/>
      </c>
      <c r="S169"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6" x14ac:dyDescent="0.55000000000000004">
      <c r="A170" s="9" t="s">
        <v>118</v>
      </c>
      <c r="B170" s="9" t="s">
        <v>42</v>
      </c>
      <c r="C170" s="9" t="s">
        <v>19</v>
      </c>
      <c r="D170" s="9" t="s">
        <v>203</v>
      </c>
      <c r="E170" s="5"/>
      <c r="F170" s="5"/>
      <c r="G170" s="6" t="s">
        <v>43</v>
      </c>
      <c r="H170" s="19"/>
      <c r="I170" s="14" t="str">
        <f t="shared" si="22"/>
        <v/>
      </c>
      <c r="J170" s="13" t="str">
        <f t="shared" si="23"/>
        <v/>
      </c>
      <c r="K170" s="13" t="str">
        <f t="shared" si="24"/>
        <v>"waterpoints": {</v>
      </c>
      <c r="L170" s="26" t="str">
        <f t="shared" si="25"/>
        <v>"ETH": {</v>
      </c>
      <c r="M170"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27"/>
        <v>}</v>
      </c>
      <c r="O170" s="13" t="str">
        <f t="shared" si="28"/>
        <v>,</v>
      </c>
      <c r="P170" s="13" t="str">
        <f t="shared" si="29"/>
        <v/>
      </c>
      <c r="Q170" s="13" t="str">
        <f t="shared" si="30"/>
        <v/>
      </c>
      <c r="R170" s="13" t="str">
        <f t="shared" si="31"/>
        <v/>
      </c>
      <c r="S170" s="13" t="str">
        <f t="shared" si="32"/>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86.4" x14ac:dyDescent="0.55000000000000004">
      <c r="A171" s="9" t="s">
        <v>118</v>
      </c>
      <c r="B171" s="9" t="s">
        <v>42</v>
      </c>
      <c r="C171" s="9" t="s">
        <v>40</v>
      </c>
      <c r="D171" s="9" t="s">
        <v>204</v>
      </c>
      <c r="E171" s="21" t="s">
        <v>237</v>
      </c>
      <c r="F171" s="23">
        <v>44659</v>
      </c>
      <c r="G171" s="6" t="s">
        <v>235</v>
      </c>
      <c r="H171" s="7">
        <v>44659</v>
      </c>
      <c r="I171" s="14" t="str">
        <f t="shared" ref="I171:I234" si="33">IF(A170="section","{","")</f>
        <v/>
      </c>
      <c r="J171" s="13" t="str">
        <f t="shared" ref="J171:J234" si="34">IF(A171=A170,"",""""&amp;A171&amp;""": {")</f>
        <v/>
      </c>
      <c r="K171" s="13" t="str">
        <f t="shared" ref="K171:K234" si="35">IF(B171=B170,"",""""&amp;B171&amp;""": {")</f>
        <v/>
      </c>
      <c r="L171" s="26" t="str">
        <f t="shared" ref="L171:L234" si="36">IF(AND(B171=B170,C171=C170),"",""""&amp;C171&amp;""": {")</f>
        <v>"KEN": {</v>
      </c>
      <c r="M171" s="13" t="str">
        <f t="shared" ref="M171:M234" si="37">""""&amp;D171&amp;""": """&amp;SUBSTITUTE(G171,"""","'")&amp;""""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ref="N171:N234" si="38">IF(AND(B172=B171,C172=C171),",","}")</f>
        <v>,</v>
      </c>
      <c r="O171" s="13" t="str">
        <f t="shared" ref="O171:O234" si="39">IF(NOT(B171=B172),"}",IF(C171=C172,"",","))</f>
        <v/>
      </c>
      <c r="P171" s="13" t="str">
        <f t="shared" ref="P171:P234" si="40">IF(B171=B172,"",IF(A171=A172,",",""))</f>
        <v/>
      </c>
      <c r="Q171" s="13" t="str">
        <f t="shared" ref="Q171:Q234" si="41">IF(A172=A171,"",IF(A172="","}","},"))</f>
        <v/>
      </c>
      <c r="R171" s="13" t="str">
        <f t="shared" ref="R171:R234" si="42">IF(A172="","}","")</f>
        <v/>
      </c>
      <c r="S171" s="13" t="str">
        <f t="shared" ref="S171:S234" si="43">IF(A171="","",I171&amp;J171&amp;K171&amp;L171&amp;M171&amp;N171&amp;O171&amp;P171&amp;Q171&amp;R171)</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86.4" x14ac:dyDescent="0.55000000000000004">
      <c r="A172" s="9" t="s">
        <v>118</v>
      </c>
      <c r="B172" s="9" t="s">
        <v>42</v>
      </c>
      <c r="C172" s="9" t="s">
        <v>40</v>
      </c>
      <c r="D172" s="9" t="s">
        <v>203</v>
      </c>
      <c r="E172" s="21" t="s">
        <v>236</v>
      </c>
      <c r="F172" s="23">
        <v>44659</v>
      </c>
      <c r="G172" s="6" t="s">
        <v>235</v>
      </c>
      <c r="H172" s="7">
        <v>44659</v>
      </c>
      <c r="I172" s="14" t="str">
        <f t="shared" si="33"/>
        <v/>
      </c>
      <c r="J172" s="13" t="str">
        <f t="shared" si="34"/>
        <v/>
      </c>
      <c r="K172" s="13" t="str">
        <f t="shared" si="35"/>
        <v/>
      </c>
      <c r="L172" s="26" t="str">
        <f t="shared" si="36"/>
        <v/>
      </c>
      <c r="M172"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38"/>
        <v>}</v>
      </c>
      <c r="O172" s="13" t="str">
        <f t="shared" si="39"/>
        <v>,</v>
      </c>
      <c r="P172" s="13" t="str">
        <f t="shared" si="40"/>
        <v/>
      </c>
      <c r="Q172" s="13" t="str">
        <f t="shared" si="41"/>
        <v/>
      </c>
      <c r="R172" s="13" t="str">
        <f t="shared" si="42"/>
        <v/>
      </c>
      <c r="S172"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6" x14ac:dyDescent="0.55000000000000004">
      <c r="A173" s="9" t="s">
        <v>118</v>
      </c>
      <c r="B173" s="9" t="s">
        <v>42</v>
      </c>
      <c r="C173" s="9" t="s">
        <v>7</v>
      </c>
      <c r="D173" s="9" t="s">
        <v>203</v>
      </c>
      <c r="E173" s="5"/>
      <c r="F173" s="5"/>
      <c r="G173" s="6" t="s">
        <v>43</v>
      </c>
      <c r="H173" s="7">
        <v>44575</v>
      </c>
      <c r="I173" s="14" t="str">
        <f t="shared" si="33"/>
        <v/>
      </c>
      <c r="J173" s="13" t="str">
        <f t="shared" si="34"/>
        <v/>
      </c>
      <c r="K173" s="13" t="str">
        <f t="shared" si="35"/>
        <v/>
      </c>
      <c r="L173" s="26" t="str">
        <f t="shared" si="36"/>
        <v>"UGA": {</v>
      </c>
      <c r="M17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3" s="27" t="str">
        <f t="shared" si="38"/>
        <v>}</v>
      </c>
      <c r="O173" s="13" t="str">
        <f t="shared" si="39"/>
        <v>,</v>
      </c>
      <c r="P173" s="13" t="str">
        <f t="shared" si="40"/>
        <v/>
      </c>
      <c r="Q173" s="13" t="str">
        <f t="shared" si="41"/>
        <v/>
      </c>
      <c r="R173" s="13" t="str">
        <f t="shared" si="42"/>
        <v/>
      </c>
      <c r="S173"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4" spans="1:19" ht="57.6" x14ac:dyDescent="0.55000000000000004">
      <c r="A174" s="9" t="s">
        <v>118</v>
      </c>
      <c r="B174" s="9" t="s">
        <v>42</v>
      </c>
      <c r="C174" s="9" t="s">
        <v>41</v>
      </c>
      <c r="D174" s="9" t="s">
        <v>203</v>
      </c>
      <c r="E174" s="5"/>
      <c r="F174" s="5"/>
      <c r="G174" s="6" t="s">
        <v>43</v>
      </c>
      <c r="H174" s="19"/>
      <c r="I174" s="14" t="str">
        <f t="shared" si="33"/>
        <v/>
      </c>
      <c r="J174" s="13" t="str">
        <f t="shared" si="34"/>
        <v/>
      </c>
      <c r="K174" s="13" t="str">
        <f t="shared" si="35"/>
        <v/>
      </c>
      <c r="L174" s="26" t="str">
        <f t="shared" si="36"/>
        <v>"ZMB": {</v>
      </c>
      <c r="M17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38"/>
        <v>}</v>
      </c>
      <c r="O174" s="13" t="str">
        <f t="shared" si="39"/>
        <v>,</v>
      </c>
      <c r="P174" s="13" t="str">
        <f t="shared" si="40"/>
        <v/>
      </c>
      <c r="Q174" s="13" t="str">
        <f t="shared" si="41"/>
        <v/>
      </c>
      <c r="R174" s="13" t="str">
        <f t="shared" si="42"/>
        <v/>
      </c>
      <c r="S174"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86.4" x14ac:dyDescent="0.55000000000000004">
      <c r="A175" s="9" t="s">
        <v>118</v>
      </c>
      <c r="B175" s="9" t="s">
        <v>42</v>
      </c>
      <c r="C175" s="9" t="s">
        <v>9</v>
      </c>
      <c r="D175" s="9" t="s">
        <v>204</v>
      </c>
      <c r="E175" s="21" t="s">
        <v>152</v>
      </c>
      <c r="F175" s="23">
        <v>44614</v>
      </c>
      <c r="G175" s="6" t="s">
        <v>43</v>
      </c>
      <c r="H175" s="7">
        <v>44614</v>
      </c>
      <c r="I175" s="14" t="str">
        <f t="shared" si="33"/>
        <v/>
      </c>
      <c r="J175" s="13" t="str">
        <f t="shared" si="34"/>
        <v/>
      </c>
      <c r="K175" s="13" t="str">
        <f t="shared" si="35"/>
        <v/>
      </c>
      <c r="L175" s="26" t="str">
        <f t="shared" si="36"/>
        <v>"ZWE": {</v>
      </c>
      <c r="M17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38"/>
        <v>}</v>
      </c>
      <c r="O175" s="13" t="str">
        <f t="shared" si="39"/>
        <v>}</v>
      </c>
      <c r="P175" s="13" t="str">
        <f t="shared" si="40"/>
        <v>,</v>
      </c>
      <c r="Q175" s="13" t="str">
        <f t="shared" si="41"/>
        <v/>
      </c>
      <c r="R175" s="13" t="str">
        <f t="shared" si="42"/>
        <v/>
      </c>
      <c r="S17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x14ac:dyDescent="0.55000000000000004">
      <c r="A176" s="9" t="s">
        <v>118</v>
      </c>
      <c r="B176" s="9" t="s">
        <v>133</v>
      </c>
      <c r="C176" s="9" t="s">
        <v>18</v>
      </c>
      <c r="D176" s="9" t="s">
        <v>207</v>
      </c>
      <c r="E176" s="5"/>
      <c r="F176" s="5"/>
      <c r="G176" s="6" t="s">
        <v>85</v>
      </c>
      <c r="H176" s="19"/>
      <c r="I176" s="14" t="str">
        <f t="shared" si="33"/>
        <v/>
      </c>
      <c r="J176" s="13" t="str">
        <f t="shared" si="34"/>
        <v/>
      </c>
      <c r="K176" s="13" t="str">
        <f t="shared" si="35"/>
        <v>"windspeed": {</v>
      </c>
      <c r="L176" s="26" t="str">
        <f t="shared" si="36"/>
        <v>"PHL": {</v>
      </c>
      <c r="M176" s="13" t="str">
        <f t="shared" si="37"/>
        <v>"typhoon": "TBD"</v>
      </c>
      <c r="N176" s="27" t="str">
        <f t="shared" si="38"/>
        <v>}</v>
      </c>
      <c r="O176" s="13" t="str">
        <f t="shared" si="39"/>
        <v>}</v>
      </c>
      <c r="P176" s="13" t="str">
        <f t="shared" si="40"/>
        <v/>
      </c>
      <c r="Q176" s="13" t="str">
        <f t="shared" si="41"/>
        <v>}</v>
      </c>
      <c r="R176" s="13" t="str">
        <f t="shared" si="42"/>
        <v>}</v>
      </c>
      <c r="S176" s="13" t="str">
        <f t="shared" si="43"/>
        <v>"windspeed": {"PHL": {"typhoon": "TBD"}}}}</v>
      </c>
    </row>
    <row r="177" spans="1:19" x14ac:dyDescent="0.55000000000000004">
      <c r="A177" s="9"/>
      <c r="B177" s="9"/>
      <c r="C177" s="9"/>
      <c r="D177" s="9"/>
      <c r="E177" s="5"/>
      <c r="F177" s="5"/>
      <c r="G177" s="6"/>
      <c r="H177" s="19"/>
      <c r="I177" s="14" t="str">
        <f t="shared" si="33"/>
        <v/>
      </c>
      <c r="J177" s="13" t="str">
        <f t="shared" si="34"/>
        <v>"": {</v>
      </c>
      <c r="K177" s="13" t="str">
        <f t="shared" si="35"/>
        <v>"": {</v>
      </c>
      <c r="L177" s="26" t="str">
        <f t="shared" si="36"/>
        <v>"": {</v>
      </c>
      <c r="M177" s="13" t="str">
        <f t="shared" si="37"/>
        <v>"": ""</v>
      </c>
      <c r="N177" s="27" t="str">
        <f t="shared" si="38"/>
        <v>,</v>
      </c>
      <c r="O177" s="13" t="str">
        <f t="shared" si="39"/>
        <v/>
      </c>
      <c r="P177" s="13" t="str">
        <f t="shared" si="40"/>
        <v/>
      </c>
      <c r="Q177" s="13" t="str">
        <f t="shared" si="41"/>
        <v/>
      </c>
      <c r="R177" s="13" t="str">
        <f t="shared" si="42"/>
        <v>}</v>
      </c>
      <c r="S177" s="13" t="str">
        <f t="shared" si="43"/>
        <v/>
      </c>
    </row>
    <row r="178" spans="1:19" x14ac:dyDescent="0.55000000000000004">
      <c r="A178" s="9"/>
      <c r="B178" s="9"/>
      <c r="C178" s="9"/>
      <c r="D178" s="9"/>
      <c r="E178" s="5"/>
      <c r="F178" s="5"/>
      <c r="G178" s="6"/>
      <c r="H178" s="19"/>
      <c r="I178" s="14" t="str">
        <f t="shared" si="33"/>
        <v/>
      </c>
      <c r="J178" s="13" t="str">
        <f t="shared" si="34"/>
        <v/>
      </c>
      <c r="K178" s="13" t="str">
        <f t="shared" si="35"/>
        <v/>
      </c>
      <c r="L178" s="26" t="str">
        <f t="shared" si="36"/>
        <v/>
      </c>
      <c r="M178" s="13" t="str">
        <f t="shared" si="37"/>
        <v>"": ""</v>
      </c>
      <c r="N178" s="27" t="str">
        <f t="shared" si="38"/>
        <v>,</v>
      </c>
      <c r="O178" s="13" t="str">
        <f t="shared" si="39"/>
        <v/>
      </c>
      <c r="P178" s="13" t="str">
        <f t="shared" si="40"/>
        <v/>
      </c>
      <c r="Q178" s="13" t="str">
        <f t="shared" si="41"/>
        <v/>
      </c>
      <c r="R178" s="13" t="str">
        <f t="shared" si="42"/>
        <v>}</v>
      </c>
      <c r="S178" s="13" t="str">
        <f t="shared" si="43"/>
        <v/>
      </c>
    </row>
    <row r="179" spans="1:19" x14ac:dyDescent="0.55000000000000004">
      <c r="A179" s="9"/>
      <c r="B179" s="9"/>
      <c r="C179" s="9"/>
      <c r="D179" s="9"/>
      <c r="E179" s="5"/>
      <c r="F179" s="5"/>
      <c r="G179" s="6"/>
      <c r="H179" s="19"/>
      <c r="I179" s="14" t="str">
        <f t="shared" si="33"/>
        <v/>
      </c>
      <c r="J179" s="13" t="str">
        <f t="shared" si="34"/>
        <v/>
      </c>
      <c r="K179" s="13" t="str">
        <f t="shared" si="35"/>
        <v/>
      </c>
      <c r="L179" s="26" t="str">
        <f t="shared" si="36"/>
        <v/>
      </c>
      <c r="M179" s="13" t="str">
        <f t="shared" si="37"/>
        <v>"": ""</v>
      </c>
      <c r="N179" s="27" t="str">
        <f t="shared" si="38"/>
        <v>,</v>
      </c>
      <c r="O179" s="13" t="str">
        <f t="shared" si="39"/>
        <v/>
      </c>
      <c r="P179" s="13" t="str">
        <f t="shared" si="40"/>
        <v/>
      </c>
      <c r="Q179" s="13" t="str">
        <f t="shared" si="41"/>
        <v/>
      </c>
      <c r="R179" s="13" t="str">
        <f t="shared" si="42"/>
        <v>}</v>
      </c>
      <c r="S179" s="13" t="str">
        <f t="shared" si="43"/>
        <v/>
      </c>
    </row>
    <row r="180" spans="1:19" x14ac:dyDescent="0.55000000000000004">
      <c r="A180" s="9"/>
      <c r="B180" s="9"/>
      <c r="C180" s="9"/>
      <c r="D180" s="9"/>
      <c r="E180" s="5"/>
      <c r="F180" s="5"/>
      <c r="G180" s="6"/>
      <c r="H180" s="19"/>
      <c r="I180" s="14" t="str">
        <f t="shared" si="33"/>
        <v/>
      </c>
      <c r="J180" s="13" t="str">
        <f t="shared" si="34"/>
        <v/>
      </c>
      <c r="K180" s="13" t="str">
        <f t="shared" si="35"/>
        <v/>
      </c>
      <c r="L180" s="26" t="str">
        <f t="shared" si="36"/>
        <v/>
      </c>
      <c r="M180" s="13" t="str">
        <f t="shared" si="37"/>
        <v>"": ""</v>
      </c>
      <c r="N180" s="27" t="str">
        <f t="shared" si="38"/>
        <v>,</v>
      </c>
      <c r="O180" s="13" t="str">
        <f t="shared" si="39"/>
        <v/>
      </c>
      <c r="P180" s="13" t="str">
        <f t="shared" si="40"/>
        <v/>
      </c>
      <c r="Q180" s="13" t="str">
        <f t="shared" si="41"/>
        <v/>
      </c>
      <c r="R180" s="13" t="str">
        <f t="shared" si="42"/>
        <v>}</v>
      </c>
      <c r="S180" s="13" t="str">
        <f t="shared" si="43"/>
        <v/>
      </c>
    </row>
    <row r="181" spans="1:19" x14ac:dyDescent="0.55000000000000004">
      <c r="A181" s="9"/>
      <c r="B181" s="9"/>
      <c r="C181" s="9"/>
      <c r="D181" s="9"/>
      <c r="E181" s="5"/>
      <c r="F181" s="5"/>
      <c r="G181" s="6"/>
      <c r="H181" s="19"/>
      <c r="I181" s="14" t="str">
        <f t="shared" si="33"/>
        <v/>
      </c>
      <c r="J181" s="13" t="str">
        <f t="shared" si="34"/>
        <v/>
      </c>
      <c r="K181" s="13" t="str">
        <f t="shared" si="35"/>
        <v/>
      </c>
      <c r="L181" s="26" t="str">
        <f t="shared" si="36"/>
        <v/>
      </c>
      <c r="M181" s="13" t="str">
        <f t="shared" si="37"/>
        <v>"": ""</v>
      </c>
      <c r="N181" s="27" t="str">
        <f t="shared" si="38"/>
        <v>,</v>
      </c>
      <c r="O181" s="13" t="str">
        <f t="shared" si="39"/>
        <v/>
      </c>
      <c r="P181" s="13" t="str">
        <f t="shared" si="40"/>
        <v/>
      </c>
      <c r="Q181" s="13" t="str">
        <f t="shared" si="41"/>
        <v/>
      </c>
      <c r="R181" s="13" t="str">
        <f t="shared" si="42"/>
        <v>}</v>
      </c>
      <c r="S181" s="13" t="str">
        <f t="shared" si="43"/>
        <v/>
      </c>
    </row>
    <row r="182" spans="1:19" x14ac:dyDescent="0.55000000000000004">
      <c r="A182" s="9"/>
      <c r="B182" s="9"/>
      <c r="C182" s="9"/>
      <c r="D182" s="9"/>
      <c r="E182" s="5"/>
      <c r="F182" s="5"/>
      <c r="G182" s="6"/>
      <c r="H182" s="19"/>
      <c r="I182" s="14" t="str">
        <f t="shared" si="33"/>
        <v/>
      </c>
      <c r="J182" s="13" t="str">
        <f t="shared" si="34"/>
        <v/>
      </c>
      <c r="K182" s="13" t="str">
        <f t="shared" si="35"/>
        <v/>
      </c>
      <c r="L182" s="26" t="str">
        <f t="shared" si="36"/>
        <v/>
      </c>
      <c r="M182" s="13" t="str">
        <f t="shared" si="37"/>
        <v>"": ""</v>
      </c>
      <c r="N182" s="27" t="str">
        <f t="shared" si="38"/>
        <v>,</v>
      </c>
      <c r="O182" s="13" t="str">
        <f t="shared" si="39"/>
        <v/>
      </c>
      <c r="P182" s="13" t="str">
        <f t="shared" si="40"/>
        <v/>
      </c>
      <c r="Q182" s="13" t="str">
        <f t="shared" si="41"/>
        <v/>
      </c>
      <c r="R182" s="13" t="str">
        <f t="shared" si="42"/>
        <v>}</v>
      </c>
      <c r="S182" s="13" t="str">
        <f t="shared" si="43"/>
        <v/>
      </c>
    </row>
    <row r="183" spans="1:19" x14ac:dyDescent="0.55000000000000004">
      <c r="A183" s="9"/>
      <c r="B183" s="9"/>
      <c r="C183" s="9"/>
      <c r="D183" s="9"/>
      <c r="E183" s="5"/>
      <c r="F183" s="5"/>
      <c r="G183" s="6"/>
      <c r="H183" s="19"/>
      <c r="I183" s="14" t="str">
        <f t="shared" si="33"/>
        <v/>
      </c>
      <c r="J183" s="13" t="str">
        <f t="shared" si="34"/>
        <v/>
      </c>
      <c r="K183" s="13" t="str">
        <f t="shared" si="35"/>
        <v/>
      </c>
      <c r="L183" s="26" t="str">
        <f t="shared" si="36"/>
        <v/>
      </c>
      <c r="M183" s="13" t="str">
        <f t="shared" si="37"/>
        <v>"": ""</v>
      </c>
      <c r="N183" s="27" t="str">
        <f t="shared" si="38"/>
        <v>,</v>
      </c>
      <c r="O183" s="13" t="str">
        <f t="shared" si="39"/>
        <v/>
      </c>
      <c r="P183" s="13" t="str">
        <f t="shared" si="40"/>
        <v/>
      </c>
      <c r="Q183" s="13" t="str">
        <f t="shared" si="41"/>
        <v/>
      </c>
      <c r="R183" s="13" t="str">
        <f t="shared" si="42"/>
        <v>}</v>
      </c>
      <c r="S183" s="13" t="str">
        <f t="shared" si="43"/>
        <v/>
      </c>
    </row>
    <row r="184" spans="1:19" x14ac:dyDescent="0.55000000000000004">
      <c r="A184" s="9"/>
      <c r="B184" s="9"/>
      <c r="C184" s="9"/>
      <c r="D184" s="9"/>
      <c r="E184" s="5"/>
      <c r="F184" s="5"/>
      <c r="G184" s="6"/>
      <c r="H184" s="19"/>
      <c r="I184" s="14" t="str">
        <f t="shared" si="33"/>
        <v/>
      </c>
      <c r="J184" s="13" t="str">
        <f t="shared" si="34"/>
        <v/>
      </c>
      <c r="K184" s="13" t="str">
        <f t="shared" si="35"/>
        <v/>
      </c>
      <c r="L184" s="26" t="str">
        <f t="shared" si="36"/>
        <v/>
      </c>
      <c r="M184" s="13" t="str">
        <f t="shared" si="37"/>
        <v>"": ""</v>
      </c>
      <c r="N184" s="27" t="str">
        <f t="shared" si="38"/>
        <v>,</v>
      </c>
      <c r="O184" s="13" t="str">
        <f t="shared" si="39"/>
        <v/>
      </c>
      <c r="P184" s="13" t="str">
        <f t="shared" si="40"/>
        <v/>
      </c>
      <c r="Q184" s="13" t="str">
        <f t="shared" si="41"/>
        <v/>
      </c>
      <c r="R184" s="13" t="str">
        <f t="shared" si="42"/>
        <v>}</v>
      </c>
      <c r="S184" s="13" t="str">
        <f t="shared" si="43"/>
        <v/>
      </c>
    </row>
    <row r="185" spans="1:19" x14ac:dyDescent="0.55000000000000004">
      <c r="A185" s="9"/>
      <c r="B185" s="9"/>
      <c r="C185" s="9"/>
      <c r="D185" s="9"/>
      <c r="E185" s="5"/>
      <c r="F185" s="5"/>
      <c r="G185" s="6"/>
      <c r="H185" s="19"/>
      <c r="I185" s="14" t="str">
        <f t="shared" si="33"/>
        <v/>
      </c>
      <c r="J185" s="13" t="str">
        <f t="shared" si="34"/>
        <v/>
      </c>
      <c r="K185" s="13" t="str">
        <f t="shared" si="35"/>
        <v/>
      </c>
      <c r="L185" s="26" t="str">
        <f t="shared" si="36"/>
        <v/>
      </c>
      <c r="M185" s="13" t="str">
        <f t="shared" si="37"/>
        <v>"": ""</v>
      </c>
      <c r="N185" s="27" t="str">
        <f t="shared" si="38"/>
        <v>,</v>
      </c>
      <c r="O185" s="13" t="str">
        <f t="shared" si="39"/>
        <v/>
      </c>
      <c r="P185" s="13" t="str">
        <f t="shared" si="40"/>
        <v/>
      </c>
      <c r="Q185" s="13" t="str">
        <f t="shared" si="41"/>
        <v/>
      </c>
      <c r="R185" s="13" t="str">
        <f t="shared" si="42"/>
        <v>}</v>
      </c>
      <c r="S185" s="13" t="str">
        <f t="shared" si="43"/>
        <v/>
      </c>
    </row>
    <row r="186" spans="1:19" x14ac:dyDescent="0.55000000000000004">
      <c r="A186" s="9"/>
      <c r="B186" s="9"/>
      <c r="C186" s="9"/>
      <c r="D186" s="9"/>
      <c r="E186" s="5"/>
      <c r="F186" s="5"/>
      <c r="G186" s="6"/>
      <c r="H186" s="19"/>
      <c r="I186" s="14" t="str">
        <f t="shared" si="33"/>
        <v/>
      </c>
      <c r="J186" s="13" t="str">
        <f t="shared" si="34"/>
        <v/>
      </c>
      <c r="K186" s="13" t="str">
        <f t="shared" si="35"/>
        <v/>
      </c>
      <c r="L186" s="26" t="str">
        <f t="shared" si="36"/>
        <v/>
      </c>
      <c r="M186" s="13" t="str">
        <f t="shared" si="37"/>
        <v>"": ""</v>
      </c>
      <c r="N186" s="27" t="str">
        <f t="shared" si="38"/>
        <v>,</v>
      </c>
      <c r="O186" s="13" t="str">
        <f t="shared" si="39"/>
        <v/>
      </c>
      <c r="P186" s="13" t="str">
        <f t="shared" si="40"/>
        <v/>
      </c>
      <c r="Q186" s="13" t="str">
        <f t="shared" si="41"/>
        <v/>
      </c>
      <c r="R186" s="13" t="str">
        <f t="shared" si="42"/>
        <v>}</v>
      </c>
      <c r="S186" s="13" t="str">
        <f t="shared" si="43"/>
        <v/>
      </c>
    </row>
    <row r="187" spans="1:19" x14ac:dyDescent="0.55000000000000004">
      <c r="A187" s="9"/>
      <c r="B187" s="9"/>
      <c r="C187" s="9"/>
      <c r="D187" s="9"/>
      <c r="E187" s="5"/>
      <c r="F187" s="5"/>
      <c r="G187" s="6"/>
      <c r="H187" s="19"/>
      <c r="I187" s="14" t="str">
        <f t="shared" si="33"/>
        <v/>
      </c>
      <c r="J187" s="13" t="str">
        <f t="shared" si="34"/>
        <v/>
      </c>
      <c r="K187" s="13" t="str">
        <f t="shared" si="35"/>
        <v/>
      </c>
      <c r="L187" s="26" t="str">
        <f t="shared" si="36"/>
        <v/>
      </c>
      <c r="M187" s="13" t="str">
        <f t="shared" si="37"/>
        <v>"": ""</v>
      </c>
      <c r="N187" s="27" t="str">
        <f t="shared" si="38"/>
        <v>,</v>
      </c>
      <c r="O187" s="13" t="str">
        <f t="shared" si="39"/>
        <v/>
      </c>
      <c r="P187" s="13" t="str">
        <f t="shared" si="40"/>
        <v/>
      </c>
      <c r="Q187" s="13" t="str">
        <f t="shared" si="41"/>
        <v/>
      </c>
      <c r="R187" s="13" t="str">
        <f t="shared" si="42"/>
        <v>}</v>
      </c>
      <c r="S187" s="13" t="str">
        <f t="shared" si="43"/>
        <v/>
      </c>
    </row>
    <row r="188" spans="1:19" x14ac:dyDescent="0.55000000000000004">
      <c r="A188" s="9"/>
      <c r="B188" s="9"/>
      <c r="C188" s="9"/>
      <c r="D188" s="9"/>
      <c r="E188" s="5"/>
      <c r="F188" s="5"/>
      <c r="G188" s="6"/>
      <c r="H188" s="19"/>
      <c r="I188" s="14" t="str">
        <f t="shared" si="33"/>
        <v/>
      </c>
      <c r="J188" s="13" t="str">
        <f t="shared" si="34"/>
        <v/>
      </c>
      <c r="K188" s="13" t="str">
        <f t="shared" si="35"/>
        <v/>
      </c>
      <c r="L188" s="26" t="str">
        <f t="shared" si="36"/>
        <v/>
      </c>
      <c r="M188" s="13" t="str">
        <f t="shared" si="37"/>
        <v>"": ""</v>
      </c>
      <c r="N188" s="27" t="str">
        <f t="shared" si="38"/>
        <v>,</v>
      </c>
      <c r="O188" s="13" t="str">
        <f t="shared" si="39"/>
        <v/>
      </c>
      <c r="P188" s="13" t="str">
        <f t="shared" si="40"/>
        <v/>
      </c>
      <c r="Q188" s="13" t="str">
        <f t="shared" si="41"/>
        <v/>
      </c>
      <c r="R188" s="13" t="str">
        <f t="shared" si="42"/>
        <v>}</v>
      </c>
      <c r="S188" s="13" t="str">
        <f t="shared" si="43"/>
        <v/>
      </c>
    </row>
    <row r="189" spans="1:19" x14ac:dyDescent="0.55000000000000004">
      <c r="A189" s="9"/>
      <c r="B189" s="9"/>
      <c r="C189" s="9"/>
      <c r="D189" s="9"/>
      <c r="E189" s="5"/>
      <c r="F189" s="5"/>
      <c r="G189" s="6"/>
      <c r="H189" s="19"/>
      <c r="I189" s="14" t="str">
        <f t="shared" si="33"/>
        <v/>
      </c>
      <c r="J189" s="13" t="str">
        <f t="shared" si="34"/>
        <v/>
      </c>
      <c r="K189" s="13" t="str">
        <f t="shared" si="35"/>
        <v/>
      </c>
      <c r="L189" s="26" t="str">
        <f t="shared" si="36"/>
        <v/>
      </c>
      <c r="M189" s="13" t="str">
        <f t="shared" si="37"/>
        <v>"": ""</v>
      </c>
      <c r="N189" s="27" t="str">
        <f t="shared" si="38"/>
        <v>,</v>
      </c>
      <c r="O189" s="13" t="str">
        <f t="shared" si="39"/>
        <v/>
      </c>
      <c r="P189" s="13" t="str">
        <f t="shared" si="40"/>
        <v/>
      </c>
      <c r="Q189" s="13" t="str">
        <f t="shared" si="41"/>
        <v/>
      </c>
      <c r="R189" s="13" t="str">
        <f t="shared" si="42"/>
        <v>}</v>
      </c>
      <c r="S189" s="13" t="str">
        <f t="shared" si="43"/>
        <v/>
      </c>
    </row>
    <row r="190" spans="1:19" x14ac:dyDescent="0.55000000000000004">
      <c r="A190" s="9"/>
      <c r="B190" s="9"/>
      <c r="C190" s="9"/>
      <c r="D190" s="9"/>
      <c r="E190" s="5"/>
      <c r="F190" s="5"/>
      <c r="G190" s="6"/>
      <c r="H190" s="19"/>
      <c r="I190" s="14" t="str">
        <f t="shared" si="33"/>
        <v/>
      </c>
      <c r="J190" s="13" t="str">
        <f t="shared" si="34"/>
        <v/>
      </c>
      <c r="K190" s="13" t="str">
        <f t="shared" si="35"/>
        <v/>
      </c>
      <c r="L190" s="26" t="str">
        <f t="shared" si="36"/>
        <v/>
      </c>
      <c r="M190" s="13" t="str">
        <f t="shared" si="37"/>
        <v>"": ""</v>
      </c>
      <c r="N190" s="27" t="str">
        <f t="shared" si="38"/>
        <v>,</v>
      </c>
      <c r="O190" s="13" t="str">
        <f t="shared" si="39"/>
        <v/>
      </c>
      <c r="P190" s="13" t="str">
        <f t="shared" si="40"/>
        <v/>
      </c>
      <c r="Q190" s="13" t="str">
        <f t="shared" si="41"/>
        <v/>
      </c>
      <c r="R190" s="13" t="str">
        <f t="shared" si="42"/>
        <v>}</v>
      </c>
      <c r="S190" s="13" t="str">
        <f t="shared" si="43"/>
        <v/>
      </c>
    </row>
    <row r="191" spans="1:19" x14ac:dyDescent="0.55000000000000004">
      <c r="A191" s="9"/>
      <c r="B191" s="9"/>
      <c r="C191" s="9"/>
      <c r="D191" s="9"/>
      <c r="E191" s="5"/>
      <c r="F191" s="5"/>
      <c r="G191" s="6"/>
      <c r="H191" s="19"/>
      <c r="I191" s="14" t="str">
        <f t="shared" si="33"/>
        <v/>
      </c>
      <c r="J191" s="13" t="str">
        <f t="shared" si="34"/>
        <v/>
      </c>
      <c r="K191" s="13" t="str">
        <f t="shared" si="35"/>
        <v/>
      </c>
      <c r="L191" s="26" t="str">
        <f t="shared" si="36"/>
        <v/>
      </c>
      <c r="M191" s="13" t="str">
        <f t="shared" si="37"/>
        <v>"": ""</v>
      </c>
      <c r="N191" s="27" t="str">
        <f t="shared" si="38"/>
        <v>,</v>
      </c>
      <c r="O191" s="13" t="str">
        <f t="shared" si="39"/>
        <v/>
      </c>
      <c r="P191" s="13" t="str">
        <f t="shared" si="40"/>
        <v/>
      </c>
      <c r="Q191" s="13" t="str">
        <f t="shared" si="41"/>
        <v/>
      </c>
      <c r="R191" s="13" t="str">
        <f t="shared" si="42"/>
        <v>}</v>
      </c>
      <c r="S191" s="13" t="str">
        <f t="shared" si="43"/>
        <v/>
      </c>
    </row>
    <row r="192" spans="1:19" x14ac:dyDescent="0.55000000000000004">
      <c r="A192" s="9"/>
      <c r="B192" s="9"/>
      <c r="C192" s="9"/>
      <c r="D192" s="9"/>
      <c r="E192" s="5"/>
      <c r="F192" s="5"/>
      <c r="G192" s="6"/>
      <c r="H192" s="19"/>
      <c r="I192" s="14" t="str">
        <f t="shared" si="33"/>
        <v/>
      </c>
      <c r="J192" s="13" t="str">
        <f t="shared" si="34"/>
        <v/>
      </c>
      <c r="K192" s="13" t="str">
        <f t="shared" si="35"/>
        <v/>
      </c>
      <c r="L192" s="26" t="str">
        <f t="shared" si="36"/>
        <v/>
      </c>
      <c r="M192" s="13" t="str">
        <f t="shared" si="37"/>
        <v>"": ""</v>
      </c>
      <c r="N192" s="27" t="str">
        <f t="shared" si="38"/>
        <v>,</v>
      </c>
      <c r="O192" s="13" t="str">
        <f t="shared" si="39"/>
        <v/>
      </c>
      <c r="P192" s="13" t="str">
        <f t="shared" si="40"/>
        <v/>
      </c>
      <c r="Q192" s="13" t="str">
        <f t="shared" si="41"/>
        <v/>
      </c>
      <c r="R192" s="13" t="str">
        <f t="shared" si="42"/>
        <v>}</v>
      </c>
      <c r="S192" s="13" t="str">
        <f t="shared" si="43"/>
        <v/>
      </c>
    </row>
    <row r="193" spans="1:19" x14ac:dyDescent="0.55000000000000004">
      <c r="A193" s="9"/>
      <c r="B193" s="9"/>
      <c r="C193" s="9"/>
      <c r="D193" s="9"/>
      <c r="E193" s="5"/>
      <c r="F193" s="5"/>
      <c r="G193" s="6"/>
      <c r="H193" s="19"/>
      <c r="I193" s="14" t="str">
        <f t="shared" si="33"/>
        <v/>
      </c>
      <c r="J193" s="13" t="str">
        <f t="shared" si="34"/>
        <v/>
      </c>
      <c r="K193" s="13" t="str">
        <f t="shared" si="35"/>
        <v/>
      </c>
      <c r="L193" s="26" t="str">
        <f t="shared" si="36"/>
        <v/>
      </c>
      <c r="M193" s="13" t="str">
        <f t="shared" si="37"/>
        <v>"": ""</v>
      </c>
      <c r="N193" s="27" t="str">
        <f t="shared" si="38"/>
        <v>,</v>
      </c>
      <c r="O193" s="13" t="str">
        <f t="shared" si="39"/>
        <v/>
      </c>
      <c r="P193" s="13" t="str">
        <f t="shared" si="40"/>
        <v/>
      </c>
      <c r="Q193" s="13" t="str">
        <f t="shared" si="41"/>
        <v/>
      </c>
      <c r="R193" s="13" t="str">
        <f t="shared" si="42"/>
        <v>}</v>
      </c>
      <c r="S193" s="13" t="str">
        <f t="shared" si="43"/>
        <v/>
      </c>
    </row>
    <row r="194" spans="1:19" x14ac:dyDescent="0.55000000000000004">
      <c r="A194" s="9"/>
      <c r="B194" s="9"/>
      <c r="C194" s="9"/>
      <c r="D194" s="9"/>
      <c r="E194" s="5"/>
      <c r="F194" s="5"/>
      <c r="G194" s="6"/>
      <c r="H194" s="19"/>
      <c r="I194" s="14" t="str">
        <f t="shared" si="33"/>
        <v/>
      </c>
      <c r="J194" s="13" t="str">
        <f t="shared" si="34"/>
        <v/>
      </c>
      <c r="K194" s="13" t="str">
        <f t="shared" si="35"/>
        <v/>
      </c>
      <c r="L194" s="26" t="str">
        <f t="shared" si="36"/>
        <v/>
      </c>
      <c r="M194" s="13" t="str">
        <f t="shared" si="37"/>
        <v>"": ""</v>
      </c>
      <c r="N194" s="27" t="str">
        <f t="shared" si="38"/>
        <v>,</v>
      </c>
      <c r="O194" s="13" t="str">
        <f t="shared" si="39"/>
        <v/>
      </c>
      <c r="P194" s="13" t="str">
        <f t="shared" si="40"/>
        <v/>
      </c>
      <c r="Q194" s="13" t="str">
        <f t="shared" si="41"/>
        <v/>
      </c>
      <c r="R194" s="13" t="str">
        <f t="shared" si="42"/>
        <v>}</v>
      </c>
      <c r="S194" s="13" t="str">
        <f t="shared" si="43"/>
        <v/>
      </c>
    </row>
    <row r="195" spans="1:19" x14ac:dyDescent="0.55000000000000004">
      <c r="A195" s="9"/>
      <c r="B195" s="9"/>
      <c r="C195" s="9"/>
      <c r="D195" s="9"/>
      <c r="E195" s="5"/>
      <c r="F195" s="5"/>
      <c r="G195" s="6"/>
      <c r="H195" s="19"/>
      <c r="I195" s="14" t="str">
        <f t="shared" si="33"/>
        <v/>
      </c>
      <c r="J195" s="13" t="str">
        <f t="shared" si="34"/>
        <v/>
      </c>
      <c r="K195" s="13" t="str">
        <f t="shared" si="35"/>
        <v/>
      </c>
      <c r="L195" s="26" t="str">
        <f t="shared" si="36"/>
        <v/>
      </c>
      <c r="M195" s="13" t="str">
        <f t="shared" si="37"/>
        <v>"": ""</v>
      </c>
      <c r="N195" s="27" t="str">
        <f t="shared" si="38"/>
        <v>,</v>
      </c>
      <c r="O195" s="13" t="str">
        <f t="shared" si="39"/>
        <v/>
      </c>
      <c r="P195" s="13" t="str">
        <f t="shared" si="40"/>
        <v/>
      </c>
      <c r="Q195" s="13" t="str">
        <f t="shared" si="41"/>
        <v/>
      </c>
      <c r="R195" s="13" t="str">
        <f t="shared" si="42"/>
        <v>}</v>
      </c>
      <c r="S195" s="13" t="str">
        <f t="shared" si="43"/>
        <v/>
      </c>
    </row>
    <row r="196" spans="1:19" x14ac:dyDescent="0.55000000000000004">
      <c r="A196" s="9"/>
      <c r="B196" s="9"/>
      <c r="C196" s="9"/>
      <c r="D196" s="9"/>
      <c r="E196" s="5"/>
      <c r="F196" s="5"/>
      <c r="G196" s="6"/>
      <c r="H196" s="19"/>
      <c r="I196" s="14" t="str">
        <f t="shared" si="33"/>
        <v/>
      </c>
      <c r="J196" s="13" t="str">
        <f t="shared" si="34"/>
        <v/>
      </c>
      <c r="K196" s="13" t="str">
        <f t="shared" si="35"/>
        <v/>
      </c>
      <c r="L196" s="26" t="str">
        <f t="shared" si="36"/>
        <v/>
      </c>
      <c r="M196" s="13" t="str">
        <f t="shared" si="37"/>
        <v>"": ""</v>
      </c>
      <c r="N196" s="27" t="str">
        <f t="shared" si="38"/>
        <v>,</v>
      </c>
      <c r="O196" s="13" t="str">
        <f t="shared" si="39"/>
        <v/>
      </c>
      <c r="P196" s="13" t="str">
        <f t="shared" si="40"/>
        <v/>
      </c>
      <c r="Q196" s="13" t="str">
        <f t="shared" si="41"/>
        <v/>
      </c>
      <c r="R196" s="13" t="str">
        <f t="shared" si="42"/>
        <v>}</v>
      </c>
      <c r="S196" s="13" t="str">
        <f t="shared" si="43"/>
        <v/>
      </c>
    </row>
    <row r="197" spans="1:19" x14ac:dyDescent="0.55000000000000004">
      <c r="A197" s="9"/>
      <c r="B197" s="9"/>
      <c r="C197" s="9"/>
      <c r="D197" s="9"/>
      <c r="E197" s="5"/>
      <c r="F197" s="5"/>
      <c r="G197" s="6"/>
      <c r="H197" s="19"/>
      <c r="I197" s="14" t="str">
        <f t="shared" si="33"/>
        <v/>
      </c>
      <c r="J197" s="13" t="str">
        <f t="shared" si="34"/>
        <v/>
      </c>
      <c r="K197" s="13" t="str">
        <f t="shared" si="35"/>
        <v/>
      </c>
      <c r="L197" s="26" t="str">
        <f t="shared" si="36"/>
        <v/>
      </c>
      <c r="M197" s="13" t="str">
        <f t="shared" si="37"/>
        <v>"": ""</v>
      </c>
      <c r="N197" s="27" t="str">
        <f t="shared" si="38"/>
        <v>,</v>
      </c>
      <c r="O197" s="13" t="str">
        <f t="shared" si="39"/>
        <v/>
      </c>
      <c r="P197" s="13" t="str">
        <f t="shared" si="40"/>
        <v/>
      </c>
      <c r="Q197" s="13" t="str">
        <f t="shared" si="41"/>
        <v/>
      </c>
      <c r="R197" s="13" t="str">
        <f t="shared" si="42"/>
        <v>}</v>
      </c>
      <c r="S197" s="13" t="str">
        <f t="shared" si="43"/>
        <v/>
      </c>
    </row>
    <row r="198" spans="1:19" x14ac:dyDescent="0.55000000000000004">
      <c r="A198" s="9"/>
      <c r="B198" s="9"/>
      <c r="C198" s="9"/>
      <c r="D198" s="9"/>
      <c r="E198" s="5"/>
      <c r="F198" s="5"/>
      <c r="G198" s="6"/>
      <c r="H198" s="19"/>
      <c r="I198" s="14" t="str">
        <f t="shared" si="33"/>
        <v/>
      </c>
      <c r="J198" s="13" t="str">
        <f t="shared" si="34"/>
        <v/>
      </c>
      <c r="K198" s="13" t="str">
        <f t="shared" si="35"/>
        <v/>
      </c>
      <c r="L198" s="26" t="str">
        <f t="shared" si="36"/>
        <v/>
      </c>
      <c r="M198" s="13" t="str">
        <f t="shared" si="37"/>
        <v>"": ""</v>
      </c>
      <c r="N198" s="27" t="str">
        <f t="shared" si="38"/>
        <v>,</v>
      </c>
      <c r="O198" s="13" t="str">
        <f t="shared" si="39"/>
        <v/>
      </c>
      <c r="P198" s="13" t="str">
        <f t="shared" si="40"/>
        <v/>
      </c>
      <c r="Q198" s="13" t="str">
        <f t="shared" si="41"/>
        <v/>
      </c>
      <c r="R198" s="13" t="str">
        <f t="shared" si="42"/>
        <v>}</v>
      </c>
      <c r="S198" s="13" t="str">
        <f t="shared" si="43"/>
        <v/>
      </c>
    </row>
    <row r="199" spans="1:19" x14ac:dyDescent="0.55000000000000004">
      <c r="A199" s="9"/>
      <c r="B199" s="9"/>
      <c r="C199" s="9"/>
      <c r="D199" s="9"/>
      <c r="E199" s="5"/>
      <c r="F199" s="5"/>
      <c r="G199" s="6"/>
      <c r="H199" s="19"/>
      <c r="I199" s="14" t="str">
        <f t="shared" si="33"/>
        <v/>
      </c>
      <c r="J199" s="13" t="str">
        <f t="shared" si="34"/>
        <v/>
      </c>
      <c r="K199" s="13" t="str">
        <f t="shared" si="35"/>
        <v/>
      </c>
      <c r="L199" s="26" t="str">
        <f t="shared" si="36"/>
        <v/>
      </c>
      <c r="M199" s="13" t="str">
        <f t="shared" si="37"/>
        <v>"": ""</v>
      </c>
      <c r="N199" s="27" t="str">
        <f t="shared" si="38"/>
        <v>,</v>
      </c>
      <c r="O199" s="13" t="str">
        <f t="shared" si="39"/>
        <v/>
      </c>
      <c r="P199" s="13" t="str">
        <f t="shared" si="40"/>
        <v/>
      </c>
      <c r="Q199" s="13" t="str">
        <f t="shared" si="41"/>
        <v/>
      </c>
      <c r="R199" s="13" t="str">
        <f t="shared" si="42"/>
        <v>}</v>
      </c>
      <c r="S199" s="13" t="str">
        <f t="shared" si="43"/>
        <v/>
      </c>
    </row>
    <row r="200" spans="1:19" x14ac:dyDescent="0.55000000000000004">
      <c r="A200" s="9"/>
      <c r="B200" s="9"/>
      <c r="C200" s="9"/>
      <c r="D200" s="9"/>
      <c r="E200" s="5"/>
      <c r="F200" s="5"/>
      <c r="G200" s="6"/>
      <c r="H200" s="19"/>
      <c r="I200" s="14" t="str">
        <f t="shared" si="33"/>
        <v/>
      </c>
      <c r="J200" s="13" t="str">
        <f t="shared" si="34"/>
        <v/>
      </c>
      <c r="K200" s="13" t="str">
        <f t="shared" si="35"/>
        <v/>
      </c>
      <c r="L200" s="26" t="str">
        <f t="shared" si="36"/>
        <v/>
      </c>
      <c r="M200" s="13" t="str">
        <f t="shared" si="37"/>
        <v>"": ""</v>
      </c>
      <c r="N200" s="27" t="str">
        <f t="shared" si="38"/>
        <v>,</v>
      </c>
      <c r="O200" s="13" t="str">
        <f t="shared" si="39"/>
        <v/>
      </c>
      <c r="P200" s="13" t="str">
        <f t="shared" si="40"/>
        <v/>
      </c>
      <c r="Q200" s="13" t="str">
        <f t="shared" si="41"/>
        <v/>
      </c>
      <c r="R200" s="13" t="str">
        <f t="shared" si="42"/>
        <v>}</v>
      </c>
      <c r="S200" s="13" t="str">
        <f t="shared" si="43"/>
        <v/>
      </c>
    </row>
    <row r="201" spans="1:19" x14ac:dyDescent="0.55000000000000004">
      <c r="A201" s="9"/>
      <c r="B201" s="9"/>
      <c r="C201" s="9"/>
      <c r="D201" s="9"/>
      <c r="E201" s="5"/>
      <c r="F201" s="5"/>
      <c r="G201" s="6"/>
      <c r="H201" s="19"/>
      <c r="I201" s="14" t="str">
        <f t="shared" si="33"/>
        <v/>
      </c>
      <c r="J201" s="13" t="str">
        <f t="shared" si="34"/>
        <v/>
      </c>
      <c r="K201" s="13" t="str">
        <f t="shared" si="35"/>
        <v/>
      </c>
      <c r="L201" s="26" t="str">
        <f t="shared" si="36"/>
        <v/>
      </c>
      <c r="M201" s="13" t="str">
        <f t="shared" si="37"/>
        <v>"": ""</v>
      </c>
      <c r="N201" s="27" t="str">
        <f t="shared" si="38"/>
        <v>,</v>
      </c>
      <c r="O201" s="13" t="str">
        <f t="shared" si="39"/>
        <v/>
      </c>
      <c r="P201" s="13" t="str">
        <f t="shared" si="40"/>
        <v/>
      </c>
      <c r="Q201" s="13" t="str">
        <f t="shared" si="41"/>
        <v/>
      </c>
      <c r="R201" s="13" t="str">
        <f t="shared" si="42"/>
        <v>}</v>
      </c>
      <c r="S201" s="13" t="str">
        <f t="shared" si="43"/>
        <v/>
      </c>
    </row>
    <row r="202" spans="1:19" x14ac:dyDescent="0.55000000000000004">
      <c r="A202" s="9"/>
      <c r="B202" s="9"/>
      <c r="C202" s="9"/>
      <c r="D202" s="9"/>
      <c r="E202" s="5"/>
      <c r="F202" s="5"/>
      <c r="G202" s="6"/>
      <c r="H202" s="19"/>
      <c r="I202" s="14" t="str">
        <f t="shared" si="33"/>
        <v/>
      </c>
      <c r="J202" s="13" t="str">
        <f t="shared" si="34"/>
        <v/>
      </c>
      <c r="K202" s="13" t="str">
        <f t="shared" si="35"/>
        <v/>
      </c>
      <c r="L202" s="26" t="str">
        <f t="shared" si="36"/>
        <v/>
      </c>
      <c r="M202" s="13" t="str">
        <f t="shared" si="37"/>
        <v>"": ""</v>
      </c>
      <c r="N202" s="27" t="str">
        <f t="shared" si="38"/>
        <v>,</v>
      </c>
      <c r="O202" s="13" t="str">
        <f t="shared" si="39"/>
        <v/>
      </c>
      <c r="P202" s="13" t="str">
        <f t="shared" si="40"/>
        <v/>
      </c>
      <c r="Q202" s="13" t="str">
        <f t="shared" si="41"/>
        <v/>
      </c>
      <c r="R202" s="13" t="str">
        <f t="shared" si="42"/>
        <v>}</v>
      </c>
      <c r="S202" s="13" t="str">
        <f t="shared" si="43"/>
        <v/>
      </c>
    </row>
    <row r="203" spans="1:19" x14ac:dyDescent="0.55000000000000004">
      <c r="A203" s="9"/>
      <c r="B203" s="9"/>
      <c r="C203" s="9"/>
      <c r="D203" s="9"/>
      <c r="E203" s="5"/>
      <c r="F203" s="5"/>
      <c r="G203" s="6"/>
      <c r="H203" s="19"/>
      <c r="I203" s="14" t="str">
        <f t="shared" si="33"/>
        <v/>
      </c>
      <c r="J203" s="13" t="str">
        <f t="shared" si="34"/>
        <v/>
      </c>
      <c r="K203" s="13" t="str">
        <f t="shared" si="35"/>
        <v/>
      </c>
      <c r="L203" s="26" t="str">
        <f t="shared" si="36"/>
        <v/>
      </c>
      <c r="M203" s="13" t="str">
        <f t="shared" si="37"/>
        <v>"": ""</v>
      </c>
      <c r="N203" s="27" t="str">
        <f t="shared" si="38"/>
        <v>,</v>
      </c>
      <c r="O203" s="13" t="str">
        <f t="shared" si="39"/>
        <v/>
      </c>
      <c r="P203" s="13" t="str">
        <f t="shared" si="40"/>
        <v/>
      </c>
      <c r="Q203" s="13" t="str">
        <f t="shared" si="41"/>
        <v/>
      </c>
      <c r="R203" s="13" t="str">
        <f t="shared" si="42"/>
        <v>}</v>
      </c>
      <c r="S203" s="13" t="str">
        <f t="shared" si="43"/>
        <v/>
      </c>
    </row>
    <row r="204" spans="1:19" x14ac:dyDescent="0.55000000000000004">
      <c r="A204" s="9"/>
      <c r="B204" s="9"/>
      <c r="C204" s="9"/>
      <c r="D204" s="9"/>
      <c r="E204" s="5"/>
      <c r="F204" s="5"/>
      <c r="G204" s="6"/>
      <c r="H204" s="19"/>
      <c r="I204" s="14" t="str">
        <f t="shared" si="33"/>
        <v/>
      </c>
      <c r="J204" s="13" t="str">
        <f t="shared" si="34"/>
        <v/>
      </c>
      <c r="K204" s="13" t="str">
        <f t="shared" si="35"/>
        <v/>
      </c>
      <c r="L204" s="26" t="str">
        <f t="shared" si="36"/>
        <v/>
      </c>
      <c r="M204" s="13" t="str">
        <f t="shared" si="37"/>
        <v>"": ""</v>
      </c>
      <c r="N204" s="27" t="str">
        <f t="shared" si="38"/>
        <v>,</v>
      </c>
      <c r="O204" s="13" t="str">
        <f t="shared" si="39"/>
        <v/>
      </c>
      <c r="P204" s="13" t="str">
        <f t="shared" si="40"/>
        <v/>
      </c>
      <c r="Q204" s="13" t="str">
        <f t="shared" si="41"/>
        <v/>
      </c>
      <c r="R204" s="13" t="str">
        <f t="shared" si="42"/>
        <v>}</v>
      </c>
      <c r="S204" s="13" t="str">
        <f t="shared" si="43"/>
        <v/>
      </c>
    </row>
    <row r="205" spans="1:19" x14ac:dyDescent="0.55000000000000004">
      <c r="A205" s="9"/>
      <c r="B205" s="9"/>
      <c r="C205" s="9"/>
      <c r="D205" s="9"/>
      <c r="E205" s="5"/>
      <c r="F205" s="5"/>
      <c r="G205" s="6"/>
      <c r="H205" s="19"/>
      <c r="I205" s="14" t="str">
        <f t="shared" si="33"/>
        <v/>
      </c>
      <c r="J205" s="13" t="str">
        <f t="shared" si="34"/>
        <v/>
      </c>
      <c r="K205" s="13" t="str">
        <f t="shared" si="35"/>
        <v/>
      </c>
      <c r="L205" s="26" t="str">
        <f t="shared" si="36"/>
        <v/>
      </c>
      <c r="M205" s="13" t="str">
        <f t="shared" si="37"/>
        <v>"": ""</v>
      </c>
      <c r="N205" s="27" t="str">
        <f t="shared" si="38"/>
        <v>,</v>
      </c>
      <c r="O205" s="13" t="str">
        <f t="shared" si="39"/>
        <v/>
      </c>
      <c r="P205" s="13" t="str">
        <f t="shared" si="40"/>
        <v/>
      </c>
      <c r="Q205" s="13" t="str">
        <f t="shared" si="41"/>
        <v/>
      </c>
      <c r="R205" s="13" t="str">
        <f t="shared" si="42"/>
        <v>}</v>
      </c>
      <c r="S205" s="13" t="str">
        <f t="shared" si="43"/>
        <v/>
      </c>
    </row>
    <row r="206" spans="1:19" x14ac:dyDescent="0.55000000000000004">
      <c r="A206" s="9"/>
      <c r="B206" s="9"/>
      <c r="C206" s="9"/>
      <c r="D206" s="9"/>
      <c r="E206" s="5"/>
      <c r="F206" s="5"/>
      <c r="G206" s="6"/>
      <c r="H206" s="19"/>
      <c r="I206" s="14" t="str">
        <f t="shared" si="33"/>
        <v/>
      </c>
      <c r="J206" s="13" t="str">
        <f t="shared" si="34"/>
        <v/>
      </c>
      <c r="K206" s="13" t="str">
        <f t="shared" si="35"/>
        <v/>
      </c>
      <c r="L206" s="26" t="str">
        <f t="shared" si="36"/>
        <v/>
      </c>
      <c r="M206" s="13" t="str">
        <f t="shared" si="37"/>
        <v>"": ""</v>
      </c>
      <c r="N206" s="27" t="str">
        <f t="shared" si="38"/>
        <v>,</v>
      </c>
      <c r="O206" s="13" t="str">
        <f t="shared" si="39"/>
        <v/>
      </c>
      <c r="P206" s="13" t="str">
        <f t="shared" si="40"/>
        <v/>
      </c>
      <c r="Q206" s="13" t="str">
        <f t="shared" si="41"/>
        <v/>
      </c>
      <c r="R206" s="13" t="str">
        <f t="shared" si="42"/>
        <v>}</v>
      </c>
      <c r="S206" s="13" t="str">
        <f t="shared" si="43"/>
        <v/>
      </c>
    </row>
    <row r="207" spans="1:19" x14ac:dyDescent="0.55000000000000004">
      <c r="A207" s="9"/>
      <c r="B207" s="9"/>
      <c r="C207" s="9"/>
      <c r="D207" s="9"/>
      <c r="E207" s="5"/>
      <c r="F207" s="5"/>
      <c r="G207" s="6"/>
      <c r="H207" s="19"/>
      <c r="I207" s="14" t="str">
        <f t="shared" si="33"/>
        <v/>
      </c>
      <c r="J207" s="13" t="str">
        <f t="shared" si="34"/>
        <v/>
      </c>
      <c r="K207" s="13" t="str">
        <f t="shared" si="35"/>
        <v/>
      </c>
      <c r="L207" s="26" t="str">
        <f t="shared" si="36"/>
        <v/>
      </c>
      <c r="M207" s="13" t="str">
        <f t="shared" si="37"/>
        <v>"": ""</v>
      </c>
      <c r="N207" s="27" t="str">
        <f t="shared" si="38"/>
        <v>,</v>
      </c>
      <c r="O207" s="13" t="str">
        <f t="shared" si="39"/>
        <v/>
      </c>
      <c r="P207" s="13" t="str">
        <f t="shared" si="40"/>
        <v/>
      </c>
      <c r="Q207" s="13" t="str">
        <f t="shared" si="41"/>
        <v/>
      </c>
      <c r="R207" s="13" t="str">
        <f t="shared" si="42"/>
        <v>}</v>
      </c>
      <c r="S207" s="13" t="str">
        <f t="shared" si="43"/>
        <v/>
      </c>
    </row>
    <row r="208" spans="1:19" x14ac:dyDescent="0.55000000000000004">
      <c r="A208" s="9"/>
      <c r="B208" s="9"/>
      <c r="C208" s="9"/>
      <c r="D208" s="9"/>
      <c r="E208" s="5"/>
      <c r="F208" s="5"/>
      <c r="G208" s="6"/>
      <c r="H208" s="19"/>
      <c r="I208" s="14" t="str">
        <f t="shared" si="33"/>
        <v/>
      </c>
      <c r="J208" s="13" t="str">
        <f t="shared" si="34"/>
        <v/>
      </c>
      <c r="K208" s="13" t="str">
        <f t="shared" si="35"/>
        <v/>
      </c>
      <c r="L208" s="26" t="str">
        <f t="shared" si="36"/>
        <v/>
      </c>
      <c r="M208" s="13" t="str">
        <f t="shared" si="37"/>
        <v>"": ""</v>
      </c>
      <c r="N208" s="27" t="str">
        <f t="shared" si="38"/>
        <v>,</v>
      </c>
      <c r="O208" s="13" t="str">
        <f t="shared" si="39"/>
        <v/>
      </c>
      <c r="P208" s="13" t="str">
        <f t="shared" si="40"/>
        <v/>
      </c>
      <c r="Q208" s="13" t="str">
        <f t="shared" si="41"/>
        <v/>
      </c>
      <c r="R208" s="13" t="str">
        <f t="shared" si="42"/>
        <v>}</v>
      </c>
      <c r="S208" s="13" t="str">
        <f t="shared" si="43"/>
        <v/>
      </c>
    </row>
    <row r="209" spans="1:19" x14ac:dyDescent="0.55000000000000004">
      <c r="A209" s="9"/>
      <c r="B209" s="9"/>
      <c r="C209" s="9"/>
      <c r="D209" s="9"/>
      <c r="E209" s="5"/>
      <c r="F209" s="5"/>
      <c r="G209" s="6"/>
      <c r="H209" s="19"/>
      <c r="I209" s="14" t="str">
        <f t="shared" si="33"/>
        <v/>
      </c>
      <c r="J209" s="13" t="str">
        <f t="shared" si="34"/>
        <v/>
      </c>
      <c r="K209" s="13" t="str">
        <f t="shared" si="35"/>
        <v/>
      </c>
      <c r="L209" s="26" t="str">
        <f t="shared" si="36"/>
        <v/>
      </c>
      <c r="M209" s="13" t="str">
        <f t="shared" si="37"/>
        <v>"": ""</v>
      </c>
      <c r="N209" s="27" t="str">
        <f t="shared" si="38"/>
        <v>,</v>
      </c>
      <c r="O209" s="13" t="str">
        <f t="shared" si="39"/>
        <v/>
      </c>
      <c r="P209" s="13" t="str">
        <f t="shared" si="40"/>
        <v/>
      </c>
      <c r="Q209" s="13" t="str">
        <f t="shared" si="41"/>
        <v/>
      </c>
      <c r="R209" s="13" t="str">
        <f t="shared" si="42"/>
        <v>}</v>
      </c>
      <c r="S209" s="13" t="str">
        <f t="shared" si="43"/>
        <v/>
      </c>
    </row>
    <row r="210" spans="1:19" x14ac:dyDescent="0.55000000000000004">
      <c r="A210" s="9"/>
      <c r="B210" s="9"/>
      <c r="C210" s="9"/>
      <c r="D210" s="9"/>
      <c r="E210" s="5"/>
      <c r="F210" s="5"/>
      <c r="G210" s="6"/>
      <c r="H210" s="19"/>
      <c r="I210" s="14" t="str">
        <f t="shared" si="33"/>
        <v/>
      </c>
      <c r="J210" s="13" t="str">
        <f t="shared" si="34"/>
        <v/>
      </c>
      <c r="K210" s="13" t="str">
        <f t="shared" si="35"/>
        <v/>
      </c>
      <c r="L210" s="26" t="str">
        <f t="shared" si="36"/>
        <v/>
      </c>
      <c r="M210" s="13" t="str">
        <f t="shared" si="37"/>
        <v>"": ""</v>
      </c>
      <c r="N210" s="27" t="str">
        <f t="shared" si="38"/>
        <v>,</v>
      </c>
      <c r="O210" s="13" t="str">
        <f t="shared" si="39"/>
        <v/>
      </c>
      <c r="P210" s="13" t="str">
        <f t="shared" si="40"/>
        <v/>
      </c>
      <c r="Q210" s="13" t="str">
        <f t="shared" si="41"/>
        <v/>
      </c>
      <c r="R210" s="13" t="str">
        <f t="shared" si="42"/>
        <v>}</v>
      </c>
      <c r="S210" s="13" t="str">
        <f t="shared" si="43"/>
        <v/>
      </c>
    </row>
    <row r="211" spans="1:19" x14ac:dyDescent="0.55000000000000004">
      <c r="A211" s="9"/>
      <c r="B211" s="9"/>
      <c r="C211" s="9"/>
      <c r="D211" s="9"/>
      <c r="E211" s="5"/>
      <c r="F211" s="5"/>
      <c r="G211" s="6"/>
      <c r="H211" s="19"/>
      <c r="I211" s="14" t="str">
        <f t="shared" si="33"/>
        <v/>
      </c>
      <c r="J211" s="13" t="str">
        <f t="shared" si="34"/>
        <v/>
      </c>
      <c r="K211" s="13" t="str">
        <f t="shared" si="35"/>
        <v/>
      </c>
      <c r="L211" s="26" t="str">
        <f t="shared" si="36"/>
        <v/>
      </c>
      <c r="M211" s="13" t="str">
        <f t="shared" si="37"/>
        <v>"": ""</v>
      </c>
      <c r="N211" s="27" t="str">
        <f t="shared" si="38"/>
        <v>,</v>
      </c>
      <c r="O211" s="13" t="str">
        <f t="shared" si="39"/>
        <v/>
      </c>
      <c r="P211" s="13" t="str">
        <f t="shared" si="40"/>
        <v/>
      </c>
      <c r="Q211" s="13" t="str">
        <f t="shared" si="41"/>
        <v/>
      </c>
      <c r="R211" s="13" t="str">
        <f t="shared" si="42"/>
        <v>}</v>
      </c>
      <c r="S211" s="13" t="str">
        <f t="shared" si="43"/>
        <v/>
      </c>
    </row>
    <row r="212" spans="1:19" x14ac:dyDescent="0.55000000000000004">
      <c r="A212" s="9"/>
      <c r="B212" s="9"/>
      <c r="C212" s="9"/>
      <c r="D212" s="9"/>
      <c r="E212" s="5"/>
      <c r="F212" s="5"/>
      <c r="G212" s="6"/>
      <c r="H212" s="19"/>
      <c r="I212" s="14" t="str">
        <f t="shared" si="33"/>
        <v/>
      </c>
      <c r="J212" s="13" t="str">
        <f t="shared" si="34"/>
        <v/>
      </c>
      <c r="K212" s="13" t="str">
        <f t="shared" si="35"/>
        <v/>
      </c>
      <c r="L212" s="26" t="str">
        <f t="shared" si="36"/>
        <v/>
      </c>
      <c r="M212" s="13" t="str">
        <f t="shared" si="37"/>
        <v>"": ""</v>
      </c>
      <c r="N212" s="27" t="str">
        <f t="shared" si="38"/>
        <v>,</v>
      </c>
      <c r="O212" s="13" t="str">
        <f t="shared" si="39"/>
        <v/>
      </c>
      <c r="P212" s="13" t="str">
        <f t="shared" si="40"/>
        <v/>
      </c>
      <c r="Q212" s="13" t="str">
        <f t="shared" si="41"/>
        <v/>
      </c>
      <c r="R212" s="13" t="str">
        <f t="shared" si="42"/>
        <v>}</v>
      </c>
      <c r="S212" s="13" t="str">
        <f t="shared" si="43"/>
        <v/>
      </c>
    </row>
    <row r="213" spans="1:19" x14ac:dyDescent="0.55000000000000004">
      <c r="A213" s="9"/>
      <c r="B213" s="9"/>
      <c r="C213" s="9"/>
      <c r="D213" s="9"/>
      <c r="E213" s="5"/>
      <c r="F213" s="5"/>
      <c r="G213" s="6"/>
      <c r="H213" s="19"/>
      <c r="I213" s="14" t="str">
        <f t="shared" si="33"/>
        <v/>
      </c>
      <c r="J213" s="13" t="str">
        <f t="shared" si="34"/>
        <v/>
      </c>
      <c r="K213" s="13" t="str">
        <f t="shared" si="35"/>
        <v/>
      </c>
      <c r="L213" s="26" t="str">
        <f t="shared" si="36"/>
        <v/>
      </c>
      <c r="M213" s="13" t="str">
        <f t="shared" si="37"/>
        <v>"": ""</v>
      </c>
      <c r="N213" s="27" t="str">
        <f t="shared" si="38"/>
        <v>,</v>
      </c>
      <c r="O213" s="13" t="str">
        <f t="shared" si="39"/>
        <v/>
      </c>
      <c r="P213" s="13" t="str">
        <f t="shared" si="40"/>
        <v/>
      </c>
      <c r="Q213" s="13" t="str">
        <f t="shared" si="41"/>
        <v/>
      </c>
      <c r="R213" s="13" t="str">
        <f t="shared" si="42"/>
        <v>}</v>
      </c>
      <c r="S213" s="13" t="str">
        <f t="shared" si="43"/>
        <v/>
      </c>
    </row>
    <row r="214" spans="1:19" x14ac:dyDescent="0.55000000000000004">
      <c r="A214" s="9"/>
      <c r="B214" s="9"/>
      <c r="C214" s="9"/>
      <c r="D214" s="9"/>
      <c r="E214" s="5"/>
      <c r="F214" s="5"/>
      <c r="G214" s="6"/>
      <c r="H214" s="19"/>
      <c r="I214" s="14" t="str">
        <f t="shared" si="33"/>
        <v/>
      </c>
      <c r="J214" s="13" t="str">
        <f t="shared" si="34"/>
        <v/>
      </c>
      <c r="K214" s="13" t="str">
        <f t="shared" si="35"/>
        <v/>
      </c>
      <c r="L214" s="26" t="str">
        <f t="shared" si="36"/>
        <v/>
      </c>
      <c r="M214" s="13" t="str">
        <f t="shared" si="37"/>
        <v>"": ""</v>
      </c>
      <c r="N214" s="27" t="str">
        <f t="shared" si="38"/>
        <v>,</v>
      </c>
      <c r="O214" s="13" t="str">
        <f t="shared" si="39"/>
        <v/>
      </c>
      <c r="P214" s="13" t="str">
        <f t="shared" si="40"/>
        <v/>
      </c>
      <c r="Q214" s="13" t="str">
        <f t="shared" si="41"/>
        <v/>
      </c>
      <c r="R214" s="13" t="str">
        <f t="shared" si="42"/>
        <v>}</v>
      </c>
      <c r="S214" s="13" t="str">
        <f t="shared" si="43"/>
        <v/>
      </c>
    </row>
    <row r="215" spans="1:19" x14ac:dyDescent="0.55000000000000004">
      <c r="A215" s="9"/>
      <c r="B215" s="9"/>
      <c r="C215" s="9"/>
      <c r="D215" s="9"/>
      <c r="E215" s="5"/>
      <c r="F215" s="5"/>
      <c r="G215" s="6"/>
      <c r="H215" s="19"/>
      <c r="I215" s="14" t="str">
        <f t="shared" si="33"/>
        <v/>
      </c>
      <c r="J215" s="13" t="str">
        <f t="shared" si="34"/>
        <v/>
      </c>
      <c r="K215" s="13" t="str">
        <f t="shared" si="35"/>
        <v/>
      </c>
      <c r="L215" s="26" t="str">
        <f t="shared" si="36"/>
        <v/>
      </c>
      <c r="M215" s="13" t="str">
        <f t="shared" si="37"/>
        <v>"": ""</v>
      </c>
      <c r="N215" s="27" t="str">
        <f t="shared" si="38"/>
        <v>,</v>
      </c>
      <c r="O215" s="13" t="str">
        <f t="shared" si="39"/>
        <v/>
      </c>
      <c r="P215" s="13" t="str">
        <f t="shared" si="40"/>
        <v/>
      </c>
      <c r="Q215" s="13" t="str">
        <f t="shared" si="41"/>
        <v/>
      </c>
      <c r="R215" s="13" t="str">
        <f t="shared" si="42"/>
        <v>}</v>
      </c>
      <c r="S215" s="13" t="str">
        <f t="shared" si="43"/>
        <v/>
      </c>
    </row>
    <row r="216" spans="1:19" x14ac:dyDescent="0.55000000000000004">
      <c r="A216" s="9"/>
      <c r="B216" s="9"/>
      <c r="C216" s="9"/>
      <c r="D216" s="9"/>
      <c r="E216" s="5"/>
      <c r="F216" s="5"/>
      <c r="G216" s="6"/>
      <c r="H216" s="19"/>
      <c r="I216" s="14" t="str">
        <f t="shared" si="33"/>
        <v/>
      </c>
      <c r="J216" s="13" t="str">
        <f t="shared" si="34"/>
        <v/>
      </c>
      <c r="K216" s="13" t="str">
        <f t="shared" si="35"/>
        <v/>
      </c>
      <c r="L216" s="26" t="str">
        <f t="shared" si="36"/>
        <v/>
      </c>
      <c r="M216" s="13" t="str">
        <f t="shared" si="37"/>
        <v>"": ""</v>
      </c>
      <c r="N216" s="27" t="str">
        <f t="shared" si="38"/>
        <v>,</v>
      </c>
      <c r="O216" s="13" t="str">
        <f t="shared" si="39"/>
        <v/>
      </c>
      <c r="P216" s="13" t="str">
        <f t="shared" si="40"/>
        <v/>
      </c>
      <c r="Q216" s="13" t="str">
        <f t="shared" si="41"/>
        <v/>
      </c>
      <c r="R216" s="13" t="str">
        <f t="shared" si="42"/>
        <v>}</v>
      </c>
      <c r="S216" s="13" t="str">
        <f t="shared" si="43"/>
        <v/>
      </c>
    </row>
    <row r="217" spans="1:19" x14ac:dyDescent="0.55000000000000004">
      <c r="A217" s="9"/>
      <c r="B217" s="9"/>
      <c r="C217" s="9"/>
      <c r="D217" s="9"/>
      <c r="E217" s="5"/>
      <c r="F217" s="5"/>
      <c r="G217" s="6"/>
      <c r="H217" s="19"/>
      <c r="I217" s="14" t="str">
        <f t="shared" si="33"/>
        <v/>
      </c>
      <c r="J217" s="13" t="str">
        <f t="shared" si="34"/>
        <v/>
      </c>
      <c r="K217" s="13" t="str">
        <f t="shared" si="35"/>
        <v/>
      </c>
      <c r="L217" s="26" t="str">
        <f t="shared" si="36"/>
        <v/>
      </c>
      <c r="M217" s="13" t="str">
        <f t="shared" si="37"/>
        <v>"": ""</v>
      </c>
      <c r="N217" s="27" t="str">
        <f t="shared" si="38"/>
        <v>,</v>
      </c>
      <c r="O217" s="13" t="str">
        <f t="shared" si="39"/>
        <v/>
      </c>
      <c r="P217" s="13" t="str">
        <f t="shared" si="40"/>
        <v/>
      </c>
      <c r="Q217" s="13" t="str">
        <f t="shared" si="41"/>
        <v/>
      </c>
      <c r="R217" s="13" t="str">
        <f t="shared" si="42"/>
        <v>}</v>
      </c>
      <c r="S217" s="13" t="str">
        <f t="shared" si="43"/>
        <v/>
      </c>
    </row>
    <row r="218" spans="1:19" x14ac:dyDescent="0.55000000000000004">
      <c r="A218" s="9"/>
      <c r="B218" s="9"/>
      <c r="C218" s="9"/>
      <c r="D218" s="9"/>
      <c r="E218" s="5"/>
      <c r="F218" s="5"/>
      <c r="G218" s="6"/>
      <c r="H218" s="19"/>
      <c r="I218" s="14" t="str">
        <f t="shared" si="33"/>
        <v/>
      </c>
      <c r="J218" s="13" t="str">
        <f t="shared" si="34"/>
        <v/>
      </c>
      <c r="K218" s="13" t="str">
        <f t="shared" si="35"/>
        <v/>
      </c>
      <c r="L218" s="26" t="str">
        <f t="shared" si="36"/>
        <v/>
      </c>
      <c r="M218" s="13" t="str">
        <f t="shared" si="37"/>
        <v>"": ""</v>
      </c>
      <c r="N218" s="27" t="str">
        <f t="shared" si="38"/>
        <v>,</v>
      </c>
      <c r="O218" s="13" t="str">
        <f t="shared" si="39"/>
        <v/>
      </c>
      <c r="P218" s="13" t="str">
        <f t="shared" si="40"/>
        <v/>
      </c>
      <c r="Q218" s="13" t="str">
        <f t="shared" si="41"/>
        <v/>
      </c>
      <c r="R218" s="13" t="str">
        <f t="shared" si="42"/>
        <v>}</v>
      </c>
      <c r="S218" s="13" t="str">
        <f t="shared" si="43"/>
        <v/>
      </c>
    </row>
    <row r="219" spans="1:19" x14ac:dyDescent="0.55000000000000004">
      <c r="A219" s="9"/>
      <c r="B219" s="9"/>
      <c r="C219" s="9"/>
      <c r="D219" s="9"/>
      <c r="E219" s="5"/>
      <c r="F219" s="5"/>
      <c r="G219" s="6"/>
      <c r="H219" s="19"/>
      <c r="I219" s="14" t="str">
        <f t="shared" si="33"/>
        <v/>
      </c>
      <c r="J219" s="13" t="str">
        <f t="shared" si="34"/>
        <v/>
      </c>
      <c r="K219" s="13" t="str">
        <f t="shared" si="35"/>
        <v/>
      </c>
      <c r="L219" s="26" t="str">
        <f t="shared" si="36"/>
        <v/>
      </c>
      <c r="M219" s="13" t="str">
        <f t="shared" si="37"/>
        <v>"": ""</v>
      </c>
      <c r="N219" s="27" t="str">
        <f t="shared" si="38"/>
        <v>,</v>
      </c>
      <c r="O219" s="13" t="str">
        <f t="shared" si="39"/>
        <v/>
      </c>
      <c r="P219" s="13" t="str">
        <f t="shared" si="40"/>
        <v/>
      </c>
      <c r="Q219" s="13" t="str">
        <f t="shared" si="41"/>
        <v/>
      </c>
      <c r="R219" s="13" t="str">
        <f t="shared" si="42"/>
        <v>}</v>
      </c>
      <c r="S219" s="13" t="str">
        <f t="shared" si="43"/>
        <v/>
      </c>
    </row>
    <row r="220" spans="1:19" x14ac:dyDescent="0.55000000000000004">
      <c r="A220" s="9"/>
      <c r="B220" s="9"/>
      <c r="C220" s="9"/>
      <c r="D220" s="9"/>
      <c r="E220" s="5"/>
      <c r="F220" s="5"/>
      <c r="G220" s="6"/>
      <c r="H220" s="19"/>
      <c r="I220" s="14" t="str">
        <f t="shared" si="33"/>
        <v/>
      </c>
      <c r="J220" s="13" t="str">
        <f t="shared" si="34"/>
        <v/>
      </c>
      <c r="K220" s="13" t="str">
        <f t="shared" si="35"/>
        <v/>
      </c>
      <c r="L220" s="26" t="str">
        <f t="shared" si="36"/>
        <v/>
      </c>
      <c r="M220" s="13" t="str">
        <f t="shared" si="37"/>
        <v>"": ""</v>
      </c>
      <c r="N220" s="27" t="str">
        <f t="shared" si="38"/>
        <v>,</v>
      </c>
      <c r="O220" s="13" t="str">
        <f t="shared" si="39"/>
        <v/>
      </c>
      <c r="P220" s="13" t="str">
        <f t="shared" si="40"/>
        <v/>
      </c>
      <c r="Q220" s="13" t="str">
        <f t="shared" si="41"/>
        <v/>
      </c>
      <c r="R220" s="13" t="str">
        <f t="shared" si="42"/>
        <v>}</v>
      </c>
      <c r="S220" s="13" t="str">
        <f t="shared" si="43"/>
        <v/>
      </c>
    </row>
    <row r="221" spans="1:19" x14ac:dyDescent="0.55000000000000004">
      <c r="A221" s="9"/>
      <c r="B221" s="9"/>
      <c r="C221" s="9"/>
      <c r="D221" s="9"/>
      <c r="E221" s="5"/>
      <c r="F221" s="5"/>
      <c r="G221" s="6"/>
      <c r="H221" s="19"/>
      <c r="I221" s="14" t="str">
        <f t="shared" si="33"/>
        <v/>
      </c>
      <c r="J221" s="13" t="str">
        <f t="shared" si="34"/>
        <v/>
      </c>
      <c r="K221" s="13" t="str">
        <f t="shared" si="35"/>
        <v/>
      </c>
      <c r="L221" s="26" t="str">
        <f t="shared" si="36"/>
        <v/>
      </c>
      <c r="M221" s="13" t="str">
        <f t="shared" si="37"/>
        <v>"": ""</v>
      </c>
      <c r="N221" s="27" t="str">
        <f t="shared" si="38"/>
        <v>,</v>
      </c>
      <c r="O221" s="13" t="str">
        <f t="shared" si="39"/>
        <v/>
      </c>
      <c r="P221" s="13" t="str">
        <f t="shared" si="40"/>
        <v/>
      </c>
      <c r="Q221" s="13" t="str">
        <f t="shared" si="41"/>
        <v/>
      </c>
      <c r="R221" s="13" t="str">
        <f t="shared" si="42"/>
        <v>}</v>
      </c>
      <c r="S221" s="13" t="str">
        <f t="shared" si="43"/>
        <v/>
      </c>
    </row>
    <row r="222" spans="1:19" x14ac:dyDescent="0.55000000000000004">
      <c r="A222" s="9"/>
      <c r="B222" s="9"/>
      <c r="C222" s="9"/>
      <c r="D222" s="9"/>
      <c r="E222" s="5"/>
      <c r="F222" s="5"/>
      <c r="G222" s="6"/>
      <c r="H222" s="19"/>
      <c r="I222" s="14" t="str">
        <f t="shared" si="33"/>
        <v/>
      </c>
      <c r="J222" s="13" t="str">
        <f t="shared" si="34"/>
        <v/>
      </c>
      <c r="K222" s="13" t="str">
        <f t="shared" si="35"/>
        <v/>
      </c>
      <c r="L222" s="26" t="str">
        <f t="shared" si="36"/>
        <v/>
      </c>
      <c r="M222" s="13" t="str">
        <f t="shared" si="37"/>
        <v>"": ""</v>
      </c>
      <c r="N222" s="27" t="str">
        <f t="shared" si="38"/>
        <v>,</v>
      </c>
      <c r="O222" s="13" t="str">
        <f t="shared" si="39"/>
        <v/>
      </c>
      <c r="P222" s="13" t="str">
        <f t="shared" si="40"/>
        <v/>
      </c>
      <c r="Q222" s="13" t="str">
        <f t="shared" si="41"/>
        <v/>
      </c>
      <c r="R222" s="13" t="str">
        <f t="shared" si="42"/>
        <v>}</v>
      </c>
      <c r="S222" s="13" t="str">
        <f t="shared" si="43"/>
        <v/>
      </c>
    </row>
    <row r="223" spans="1:19" x14ac:dyDescent="0.55000000000000004">
      <c r="A223" s="9"/>
      <c r="B223" s="9"/>
      <c r="C223" s="9"/>
      <c r="D223" s="9"/>
      <c r="E223" s="5"/>
      <c r="F223" s="5"/>
      <c r="G223" s="6"/>
      <c r="H223" s="19"/>
      <c r="I223" s="14" t="str">
        <f t="shared" si="33"/>
        <v/>
      </c>
      <c r="J223" s="13" t="str">
        <f t="shared" si="34"/>
        <v/>
      </c>
      <c r="K223" s="13" t="str">
        <f t="shared" si="35"/>
        <v/>
      </c>
      <c r="L223" s="26" t="str">
        <f t="shared" si="36"/>
        <v/>
      </c>
      <c r="M223" s="13" t="str">
        <f t="shared" si="37"/>
        <v>"": ""</v>
      </c>
      <c r="N223" s="27" t="str">
        <f t="shared" si="38"/>
        <v>,</v>
      </c>
      <c r="O223" s="13" t="str">
        <f t="shared" si="39"/>
        <v/>
      </c>
      <c r="P223" s="13" t="str">
        <f t="shared" si="40"/>
        <v/>
      </c>
      <c r="Q223" s="13" t="str">
        <f t="shared" si="41"/>
        <v/>
      </c>
      <c r="R223" s="13" t="str">
        <f t="shared" si="42"/>
        <v>}</v>
      </c>
      <c r="S223" s="13" t="str">
        <f t="shared" si="43"/>
        <v/>
      </c>
    </row>
    <row r="224" spans="1:19" x14ac:dyDescent="0.55000000000000004">
      <c r="A224" s="9"/>
      <c r="B224" s="9"/>
      <c r="C224" s="9"/>
      <c r="D224" s="9"/>
      <c r="E224" s="5"/>
      <c r="F224" s="5"/>
      <c r="G224" s="6"/>
      <c r="H224" s="19"/>
      <c r="I224" s="14" t="str">
        <f t="shared" si="33"/>
        <v/>
      </c>
      <c r="J224" s="13" t="str">
        <f t="shared" si="34"/>
        <v/>
      </c>
      <c r="K224" s="13" t="str">
        <f t="shared" si="35"/>
        <v/>
      </c>
      <c r="L224" s="26" t="str">
        <f t="shared" si="36"/>
        <v/>
      </c>
      <c r="M224" s="13" t="str">
        <f t="shared" si="37"/>
        <v>"": ""</v>
      </c>
      <c r="N224" s="27" t="str">
        <f t="shared" si="38"/>
        <v>,</v>
      </c>
      <c r="O224" s="13" t="str">
        <f t="shared" si="39"/>
        <v/>
      </c>
      <c r="P224" s="13" t="str">
        <f t="shared" si="40"/>
        <v/>
      </c>
      <c r="Q224" s="13" t="str">
        <f t="shared" si="41"/>
        <v/>
      </c>
      <c r="R224" s="13" t="str">
        <f t="shared" si="42"/>
        <v>}</v>
      </c>
      <c r="S224" s="13" t="str">
        <f t="shared" si="43"/>
        <v/>
      </c>
    </row>
    <row r="225" spans="1:19" x14ac:dyDescent="0.55000000000000004">
      <c r="A225" s="9"/>
      <c r="B225" s="9"/>
      <c r="C225" s="9"/>
      <c r="D225" s="9"/>
      <c r="E225" s="5"/>
      <c r="F225" s="5"/>
      <c r="G225" s="6"/>
      <c r="H225" s="19"/>
      <c r="I225" s="14" t="str">
        <f t="shared" si="33"/>
        <v/>
      </c>
      <c r="J225" s="13" t="str">
        <f t="shared" si="34"/>
        <v/>
      </c>
      <c r="K225" s="13" t="str">
        <f t="shared" si="35"/>
        <v/>
      </c>
      <c r="L225" s="26" t="str">
        <f t="shared" si="36"/>
        <v/>
      </c>
      <c r="M225" s="13" t="str">
        <f t="shared" si="37"/>
        <v>"": ""</v>
      </c>
      <c r="N225" s="27" t="str">
        <f t="shared" si="38"/>
        <v>,</v>
      </c>
      <c r="O225" s="13" t="str">
        <f t="shared" si="39"/>
        <v/>
      </c>
      <c r="P225" s="13" t="str">
        <f t="shared" si="40"/>
        <v/>
      </c>
      <c r="Q225" s="13" t="str">
        <f t="shared" si="41"/>
        <v/>
      </c>
      <c r="R225" s="13" t="str">
        <f t="shared" si="42"/>
        <v>}</v>
      </c>
      <c r="S225" s="13" t="str">
        <f t="shared" si="43"/>
        <v/>
      </c>
    </row>
    <row r="226" spans="1:19" x14ac:dyDescent="0.55000000000000004">
      <c r="A226" s="9"/>
      <c r="B226" s="9"/>
      <c r="C226" s="9"/>
      <c r="D226" s="9"/>
      <c r="E226" s="5"/>
      <c r="F226" s="5"/>
      <c r="G226" s="6"/>
      <c r="H226" s="19"/>
      <c r="I226" s="14" t="str">
        <f t="shared" si="33"/>
        <v/>
      </c>
      <c r="J226" s="13" t="str">
        <f t="shared" si="34"/>
        <v/>
      </c>
      <c r="K226" s="13" t="str">
        <f t="shared" si="35"/>
        <v/>
      </c>
      <c r="L226" s="26" t="str">
        <f t="shared" si="36"/>
        <v/>
      </c>
      <c r="M226" s="13" t="str">
        <f t="shared" si="37"/>
        <v>"": ""</v>
      </c>
      <c r="N226" s="27" t="str">
        <f t="shared" si="38"/>
        <v>,</v>
      </c>
      <c r="O226" s="13" t="str">
        <f t="shared" si="39"/>
        <v/>
      </c>
      <c r="P226" s="13" t="str">
        <f t="shared" si="40"/>
        <v/>
      </c>
      <c r="Q226" s="13" t="str">
        <f t="shared" si="41"/>
        <v/>
      </c>
      <c r="R226" s="13" t="str">
        <f t="shared" si="42"/>
        <v>}</v>
      </c>
      <c r="S226" s="13" t="str">
        <f t="shared" si="43"/>
        <v/>
      </c>
    </row>
    <row r="227" spans="1:19" x14ac:dyDescent="0.55000000000000004">
      <c r="A227" s="9"/>
      <c r="B227" s="9"/>
      <c r="C227" s="9"/>
      <c r="D227" s="9"/>
      <c r="E227" s="5"/>
      <c r="F227" s="5"/>
      <c r="G227" s="6"/>
      <c r="H227" s="19"/>
      <c r="I227" s="14" t="str">
        <f t="shared" si="33"/>
        <v/>
      </c>
      <c r="J227" s="13" t="str">
        <f t="shared" si="34"/>
        <v/>
      </c>
      <c r="K227" s="13" t="str">
        <f t="shared" si="35"/>
        <v/>
      </c>
      <c r="L227" s="26" t="str">
        <f t="shared" si="36"/>
        <v/>
      </c>
      <c r="M227" s="13" t="str">
        <f t="shared" si="37"/>
        <v>"": ""</v>
      </c>
      <c r="N227" s="27" t="str">
        <f t="shared" si="38"/>
        <v>,</v>
      </c>
      <c r="O227" s="13" t="str">
        <f t="shared" si="39"/>
        <v/>
      </c>
      <c r="P227" s="13" t="str">
        <f t="shared" si="40"/>
        <v/>
      </c>
      <c r="Q227" s="13" t="str">
        <f t="shared" si="41"/>
        <v/>
      </c>
      <c r="R227" s="13" t="str">
        <f t="shared" si="42"/>
        <v>}</v>
      </c>
      <c r="S227" s="13" t="str">
        <f t="shared" si="43"/>
        <v/>
      </c>
    </row>
    <row r="228" spans="1:19" x14ac:dyDescent="0.55000000000000004">
      <c r="A228" s="9"/>
      <c r="B228" s="9"/>
      <c r="C228" s="9"/>
      <c r="D228" s="9"/>
      <c r="E228" s="5"/>
      <c r="F228" s="5"/>
      <c r="G228" s="6"/>
      <c r="H228" s="19"/>
      <c r="I228" s="14" t="str">
        <f t="shared" si="33"/>
        <v/>
      </c>
      <c r="J228" s="13" t="str">
        <f t="shared" si="34"/>
        <v/>
      </c>
      <c r="K228" s="13" t="str">
        <f t="shared" si="35"/>
        <v/>
      </c>
      <c r="L228" s="26" t="str">
        <f t="shared" si="36"/>
        <v/>
      </c>
      <c r="M228" s="13" t="str">
        <f t="shared" si="37"/>
        <v>"": ""</v>
      </c>
      <c r="N228" s="27"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5"/>
      <c r="F229" s="5"/>
      <c r="G229" s="6"/>
      <c r="H229" s="19"/>
      <c r="I229" s="14" t="str">
        <f t="shared" si="33"/>
        <v/>
      </c>
      <c r="J229" s="13" t="str">
        <f t="shared" si="34"/>
        <v/>
      </c>
      <c r="K229" s="13" t="str">
        <f t="shared" si="35"/>
        <v/>
      </c>
      <c r="L229" s="26" t="str">
        <f t="shared" si="36"/>
        <v/>
      </c>
      <c r="M229" s="13" t="str">
        <f t="shared" si="37"/>
        <v>"": ""</v>
      </c>
      <c r="N229" s="27"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5"/>
      <c r="F230" s="5"/>
      <c r="G230" s="6"/>
      <c r="H230" s="19"/>
      <c r="I230" s="14" t="str">
        <f t="shared" si="33"/>
        <v/>
      </c>
      <c r="J230" s="13" t="str">
        <f t="shared" si="34"/>
        <v/>
      </c>
      <c r="K230" s="13" t="str">
        <f t="shared" si="35"/>
        <v/>
      </c>
      <c r="L230" s="26" t="str">
        <f t="shared" si="36"/>
        <v/>
      </c>
      <c r="M230" s="13" t="str">
        <f t="shared" si="37"/>
        <v>"": ""</v>
      </c>
      <c r="N230" s="27"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5"/>
      <c r="F231" s="5"/>
      <c r="G231" s="6"/>
      <c r="H231" s="19"/>
      <c r="I231" s="14" t="str">
        <f t="shared" si="33"/>
        <v/>
      </c>
      <c r="J231" s="13" t="str">
        <f t="shared" si="34"/>
        <v/>
      </c>
      <c r="K231" s="13" t="str">
        <f t="shared" si="35"/>
        <v/>
      </c>
      <c r="L231" s="26" t="str">
        <f t="shared" si="36"/>
        <v/>
      </c>
      <c r="M231" s="13" t="str">
        <f t="shared" si="37"/>
        <v>"": ""</v>
      </c>
      <c r="N231" s="27"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5"/>
      <c r="F232" s="5"/>
      <c r="G232" s="6"/>
      <c r="H232" s="19"/>
      <c r="I232" s="14" t="str">
        <f t="shared" si="33"/>
        <v/>
      </c>
      <c r="J232" s="13" t="str">
        <f t="shared" si="34"/>
        <v/>
      </c>
      <c r="K232" s="13" t="str">
        <f t="shared" si="35"/>
        <v/>
      </c>
      <c r="L232" s="26" t="str">
        <f t="shared" si="36"/>
        <v/>
      </c>
      <c r="M232" s="13" t="str">
        <f t="shared" si="37"/>
        <v>"": ""</v>
      </c>
      <c r="N232" s="27"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6" t="str">
        <f t="shared" si="36"/>
        <v/>
      </c>
      <c r="M233" s="13" t="str">
        <f t="shared" si="37"/>
        <v>"": ""</v>
      </c>
      <c r="N233" s="27"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6" t="str">
        <f t="shared" si="36"/>
        <v/>
      </c>
      <c r="M234" s="13" t="str">
        <f t="shared" si="37"/>
        <v>"": ""</v>
      </c>
      <c r="N234" s="27"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6" t="str">
        <f t="shared" ref="L235:L298" si="47">IF(AND(B235=B234,C235=C234),"",""""&amp;C235&amp;""": {")</f>
        <v/>
      </c>
      <c r="M235" s="13" t="str">
        <f t="shared" ref="M235:M298" si="48">""""&amp;D235&amp;""": """&amp;SUBSTITUTE(G235,"""","'")&amp;""""</f>
        <v>"": ""</v>
      </c>
      <c r="N235" s="27"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x14ac:dyDescent="0.55000000000000004">
      <c r="A236" s="9"/>
      <c r="B236" s="9"/>
      <c r="C236" s="9"/>
      <c r="D236" s="9"/>
      <c r="E236" s="5"/>
      <c r="F236" s="5"/>
      <c r="G236" s="6"/>
      <c r="H236" s="19"/>
      <c r="I236" s="14" t="str">
        <f t="shared" si="44"/>
        <v/>
      </c>
      <c r="J236" s="13" t="str">
        <f t="shared" si="45"/>
        <v/>
      </c>
      <c r="K236" s="13" t="str">
        <f t="shared" si="46"/>
        <v/>
      </c>
      <c r="L236" s="26" t="str">
        <f t="shared" si="47"/>
        <v/>
      </c>
      <c r="M236" s="13" t="str">
        <f t="shared" si="48"/>
        <v>"": ""</v>
      </c>
      <c r="N236" s="27"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5"/>
      <c r="F237" s="5"/>
      <c r="G237" s="6"/>
      <c r="H237" s="19"/>
      <c r="I237" s="14" t="str">
        <f t="shared" si="44"/>
        <v/>
      </c>
      <c r="J237" s="13" t="str">
        <f t="shared" si="45"/>
        <v/>
      </c>
      <c r="K237" s="13" t="str">
        <f t="shared" si="46"/>
        <v/>
      </c>
      <c r="L237" s="26" t="str">
        <f t="shared" si="47"/>
        <v/>
      </c>
      <c r="M237" s="13" t="str">
        <f t="shared" si="48"/>
        <v>"": ""</v>
      </c>
      <c r="N237" s="27"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5"/>
      <c r="F238" s="5"/>
      <c r="G238" s="6"/>
      <c r="H238" s="19"/>
      <c r="I238" s="14" t="str">
        <f t="shared" si="44"/>
        <v/>
      </c>
      <c r="J238" s="13" t="str">
        <f t="shared" si="45"/>
        <v/>
      </c>
      <c r="K238" s="13" t="str">
        <f t="shared" si="46"/>
        <v/>
      </c>
      <c r="L238" s="26" t="str">
        <f t="shared" si="47"/>
        <v/>
      </c>
      <c r="M238" s="13" t="str">
        <f t="shared" si="48"/>
        <v>"": ""</v>
      </c>
      <c r="N238" s="27"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5"/>
      <c r="F239" s="5"/>
      <c r="G239" s="6"/>
      <c r="H239" s="19"/>
      <c r="I239" s="14" t="str">
        <f t="shared" si="44"/>
        <v/>
      </c>
      <c r="J239" s="13" t="str">
        <f t="shared" si="45"/>
        <v/>
      </c>
      <c r="K239" s="13" t="str">
        <f t="shared" si="46"/>
        <v/>
      </c>
      <c r="L239" s="26" t="str">
        <f t="shared" si="47"/>
        <v/>
      </c>
      <c r="M239" s="13" t="str">
        <f t="shared" si="48"/>
        <v>"": ""</v>
      </c>
      <c r="N239" s="27"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5"/>
      <c r="F240" s="5"/>
      <c r="G240" s="6"/>
      <c r="H240" s="19"/>
      <c r="I240" s="14" t="str">
        <f t="shared" si="44"/>
        <v/>
      </c>
      <c r="J240" s="13" t="str">
        <f t="shared" si="45"/>
        <v/>
      </c>
      <c r="K240" s="13" t="str">
        <f t="shared" si="46"/>
        <v/>
      </c>
      <c r="L240" s="26" t="str">
        <f t="shared" si="47"/>
        <v/>
      </c>
      <c r="M240" s="13" t="str">
        <f t="shared" si="48"/>
        <v>"": ""</v>
      </c>
      <c r="N240" s="27"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5"/>
      <c r="F241" s="5"/>
      <c r="G241" s="6"/>
      <c r="H241" s="19"/>
      <c r="I241" s="14" t="str">
        <f t="shared" si="44"/>
        <v/>
      </c>
      <c r="J241" s="13" t="str">
        <f t="shared" si="45"/>
        <v/>
      </c>
      <c r="K241" s="13" t="str">
        <f t="shared" si="46"/>
        <v/>
      </c>
      <c r="L241" s="26" t="str">
        <f t="shared" si="47"/>
        <v/>
      </c>
      <c r="M241" s="13" t="str">
        <f t="shared" si="48"/>
        <v>"": ""</v>
      </c>
      <c r="N241" s="27"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5"/>
      <c r="F242" s="5"/>
      <c r="G242" s="6"/>
      <c r="H242" s="19"/>
      <c r="I242" s="14" t="str">
        <f t="shared" si="44"/>
        <v/>
      </c>
      <c r="J242" s="13" t="str">
        <f t="shared" si="45"/>
        <v/>
      </c>
      <c r="K242" s="13" t="str">
        <f t="shared" si="46"/>
        <v/>
      </c>
      <c r="L242" s="26" t="str">
        <f t="shared" si="47"/>
        <v/>
      </c>
      <c r="M242" s="13" t="str">
        <f t="shared" si="48"/>
        <v>"": ""</v>
      </c>
      <c r="N242" s="27"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5"/>
      <c r="F243" s="5"/>
      <c r="G243" s="6"/>
      <c r="H243" s="19"/>
      <c r="I243" s="14" t="str">
        <f t="shared" si="44"/>
        <v/>
      </c>
      <c r="J243" s="13" t="str">
        <f t="shared" si="45"/>
        <v/>
      </c>
      <c r="K243" s="13" t="str">
        <f t="shared" si="46"/>
        <v/>
      </c>
      <c r="L243" s="26" t="str">
        <f t="shared" si="47"/>
        <v/>
      </c>
      <c r="M243" s="13" t="str">
        <f t="shared" si="48"/>
        <v>"": ""</v>
      </c>
      <c r="N243" s="27"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5"/>
      <c r="F244" s="5"/>
      <c r="G244" s="6"/>
      <c r="H244" s="19"/>
      <c r="I244" s="14" t="str">
        <f t="shared" si="44"/>
        <v/>
      </c>
      <c r="J244" s="13" t="str">
        <f t="shared" si="45"/>
        <v/>
      </c>
      <c r="K244" s="13" t="str">
        <f t="shared" si="46"/>
        <v/>
      </c>
      <c r="L244" s="26" t="str">
        <f t="shared" si="47"/>
        <v/>
      </c>
      <c r="M244" s="13" t="str">
        <f t="shared" si="48"/>
        <v>"": ""</v>
      </c>
      <c r="N244" s="27"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5"/>
      <c r="F245" s="5"/>
      <c r="G245" s="6"/>
      <c r="H245" s="19"/>
      <c r="I245" s="14" t="str">
        <f t="shared" si="44"/>
        <v/>
      </c>
      <c r="J245" s="13" t="str">
        <f t="shared" si="45"/>
        <v/>
      </c>
      <c r="K245" s="13" t="str">
        <f t="shared" si="46"/>
        <v/>
      </c>
      <c r="L245" s="26" t="str">
        <f t="shared" si="47"/>
        <v/>
      </c>
      <c r="M245" s="13" t="str">
        <f t="shared" si="48"/>
        <v>"": ""</v>
      </c>
      <c r="N245" s="27"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5"/>
      <c r="F246" s="5"/>
      <c r="G246" s="6"/>
      <c r="H246" s="19"/>
      <c r="I246" s="14" t="str">
        <f t="shared" si="44"/>
        <v/>
      </c>
      <c r="J246" s="13" t="str">
        <f t="shared" si="45"/>
        <v/>
      </c>
      <c r="K246" s="13" t="str">
        <f t="shared" si="46"/>
        <v/>
      </c>
      <c r="L246" s="26" t="str">
        <f t="shared" si="47"/>
        <v/>
      </c>
      <c r="M246" s="13" t="str">
        <f t="shared" si="48"/>
        <v>"": ""</v>
      </c>
      <c r="N246" s="27"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5"/>
      <c r="F247" s="5"/>
      <c r="G247" s="6"/>
      <c r="H247" s="19"/>
      <c r="I247" s="14" t="str">
        <f t="shared" si="44"/>
        <v/>
      </c>
      <c r="J247" s="13" t="str">
        <f t="shared" si="45"/>
        <v/>
      </c>
      <c r="K247" s="13" t="str">
        <f t="shared" si="46"/>
        <v/>
      </c>
      <c r="L247" s="26" t="str">
        <f t="shared" si="47"/>
        <v/>
      </c>
      <c r="M247" s="13" t="str">
        <f t="shared" si="48"/>
        <v>"": ""</v>
      </c>
      <c r="N247" s="27"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5"/>
      <c r="F248" s="5"/>
      <c r="G248" s="6"/>
      <c r="H248" s="19"/>
      <c r="I248" s="14" t="str">
        <f t="shared" si="44"/>
        <v/>
      </c>
      <c r="J248" s="13" t="str">
        <f t="shared" si="45"/>
        <v/>
      </c>
      <c r="K248" s="13" t="str">
        <f t="shared" si="46"/>
        <v/>
      </c>
      <c r="L248" s="26" t="str">
        <f t="shared" si="47"/>
        <v/>
      </c>
      <c r="M248" s="13" t="str">
        <f t="shared" si="48"/>
        <v>"": ""</v>
      </c>
      <c r="N248" s="27"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5"/>
      <c r="F249" s="5"/>
      <c r="G249" s="6"/>
      <c r="H249" s="19"/>
      <c r="I249" s="14" t="str">
        <f t="shared" si="44"/>
        <v/>
      </c>
      <c r="J249" s="13" t="str">
        <f t="shared" si="45"/>
        <v/>
      </c>
      <c r="K249" s="13" t="str">
        <f t="shared" si="46"/>
        <v/>
      </c>
      <c r="L249" s="26" t="str">
        <f t="shared" si="47"/>
        <v/>
      </c>
      <c r="M249" s="13" t="str">
        <f t="shared" si="48"/>
        <v>"": ""</v>
      </c>
      <c r="N249" s="27"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5"/>
      <c r="F250" s="5"/>
      <c r="G250" s="6"/>
      <c r="H250" s="19"/>
      <c r="I250" s="14" t="str">
        <f t="shared" si="44"/>
        <v/>
      </c>
      <c r="J250" s="13" t="str">
        <f t="shared" si="45"/>
        <v/>
      </c>
      <c r="K250" s="13" t="str">
        <f t="shared" si="46"/>
        <v/>
      </c>
      <c r="L250" s="26" t="str">
        <f t="shared" si="47"/>
        <v/>
      </c>
      <c r="M250" s="13" t="str">
        <f t="shared" si="48"/>
        <v>"": ""</v>
      </c>
      <c r="N250" s="27"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5"/>
      <c r="F251" s="5"/>
      <c r="G251" s="6"/>
      <c r="H251" s="19"/>
      <c r="I251" s="14" t="str">
        <f t="shared" si="44"/>
        <v/>
      </c>
      <c r="J251" s="13" t="str">
        <f t="shared" si="45"/>
        <v/>
      </c>
      <c r="K251" s="13" t="str">
        <f t="shared" si="46"/>
        <v/>
      </c>
      <c r="L251" s="26" t="str">
        <f t="shared" si="47"/>
        <v/>
      </c>
      <c r="M251" s="13" t="str">
        <f t="shared" si="48"/>
        <v>"": ""</v>
      </c>
      <c r="N251" s="27"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5"/>
      <c r="F252" s="5"/>
      <c r="G252" s="6"/>
      <c r="H252" s="19"/>
      <c r="I252" s="14" t="str">
        <f t="shared" si="44"/>
        <v/>
      </c>
      <c r="J252" s="13" t="str">
        <f t="shared" si="45"/>
        <v/>
      </c>
      <c r="K252" s="13" t="str">
        <f t="shared" si="46"/>
        <v/>
      </c>
      <c r="L252" s="26" t="str">
        <f t="shared" si="47"/>
        <v/>
      </c>
      <c r="M252" s="13" t="str">
        <f t="shared" si="48"/>
        <v>"": ""</v>
      </c>
      <c r="N252" s="27"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5"/>
      <c r="F253" s="5"/>
      <c r="G253" s="6"/>
      <c r="H253" s="19"/>
      <c r="I253" s="14" t="str">
        <f t="shared" si="44"/>
        <v/>
      </c>
      <c r="J253" s="13" t="str">
        <f t="shared" si="45"/>
        <v/>
      </c>
      <c r="K253" s="13" t="str">
        <f t="shared" si="46"/>
        <v/>
      </c>
      <c r="L253" s="26" t="str">
        <f t="shared" si="47"/>
        <v/>
      </c>
      <c r="M253" s="13" t="str">
        <f t="shared" si="48"/>
        <v>"": ""</v>
      </c>
      <c r="N253" s="27"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5"/>
      <c r="F254" s="5"/>
      <c r="G254" s="6"/>
      <c r="H254" s="19"/>
      <c r="I254" s="14" t="str">
        <f t="shared" si="44"/>
        <v/>
      </c>
      <c r="J254" s="13" t="str">
        <f t="shared" si="45"/>
        <v/>
      </c>
      <c r="K254" s="13" t="str">
        <f t="shared" si="46"/>
        <v/>
      </c>
      <c r="L254" s="26" t="str">
        <f t="shared" si="47"/>
        <v/>
      </c>
      <c r="M254" s="13" t="str">
        <f t="shared" si="48"/>
        <v>"": ""</v>
      </c>
      <c r="N254" s="27"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5"/>
      <c r="F255" s="5"/>
      <c r="G255" s="6"/>
      <c r="H255" s="19"/>
      <c r="I255" s="14" t="str">
        <f t="shared" si="44"/>
        <v/>
      </c>
      <c r="J255" s="13" t="str">
        <f t="shared" si="45"/>
        <v/>
      </c>
      <c r="K255" s="13" t="str">
        <f t="shared" si="46"/>
        <v/>
      </c>
      <c r="L255" s="26" t="str">
        <f t="shared" si="47"/>
        <v/>
      </c>
      <c r="M255" s="13" t="str">
        <f t="shared" si="48"/>
        <v>"": ""</v>
      </c>
      <c r="N255" s="27"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5"/>
      <c r="F256" s="5"/>
      <c r="G256" s="6"/>
      <c r="H256" s="19"/>
      <c r="I256" s="14" t="str">
        <f t="shared" si="44"/>
        <v/>
      </c>
      <c r="J256" s="13" t="str">
        <f t="shared" si="45"/>
        <v/>
      </c>
      <c r="K256" s="13" t="str">
        <f t="shared" si="46"/>
        <v/>
      </c>
      <c r="L256" s="26" t="str">
        <f t="shared" si="47"/>
        <v/>
      </c>
      <c r="M256" s="13" t="str">
        <f t="shared" si="48"/>
        <v>"": ""</v>
      </c>
      <c r="N256" s="27"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5"/>
      <c r="F257" s="5"/>
      <c r="G257" s="6"/>
      <c r="H257" s="19"/>
      <c r="I257" s="14" t="str">
        <f t="shared" si="44"/>
        <v/>
      </c>
      <c r="J257" s="13" t="str">
        <f t="shared" si="45"/>
        <v/>
      </c>
      <c r="K257" s="13" t="str">
        <f t="shared" si="46"/>
        <v/>
      </c>
      <c r="L257" s="26" t="str">
        <f t="shared" si="47"/>
        <v/>
      </c>
      <c r="M257" s="13" t="str">
        <f t="shared" si="48"/>
        <v>"": ""</v>
      </c>
      <c r="N257" s="27"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5"/>
      <c r="F258" s="5"/>
      <c r="G258" s="6"/>
      <c r="H258" s="19"/>
      <c r="I258" s="14" t="str">
        <f t="shared" si="44"/>
        <v/>
      </c>
      <c r="J258" s="13" t="str">
        <f t="shared" si="45"/>
        <v/>
      </c>
      <c r="K258" s="13" t="str">
        <f t="shared" si="46"/>
        <v/>
      </c>
      <c r="L258" s="26" t="str">
        <f t="shared" si="47"/>
        <v/>
      </c>
      <c r="M258" s="13" t="str">
        <f t="shared" si="48"/>
        <v>"": ""</v>
      </c>
      <c r="N258" s="27"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5"/>
      <c r="F259" s="5"/>
      <c r="G259" s="6"/>
      <c r="H259" s="19"/>
      <c r="I259" s="14" t="str">
        <f t="shared" si="44"/>
        <v/>
      </c>
      <c r="J259" s="13" t="str">
        <f t="shared" si="45"/>
        <v/>
      </c>
      <c r="K259" s="13" t="str">
        <f t="shared" si="46"/>
        <v/>
      </c>
      <c r="L259" s="26" t="str">
        <f t="shared" si="47"/>
        <v/>
      </c>
      <c r="M259" s="13" t="str">
        <f t="shared" si="48"/>
        <v>"": ""</v>
      </c>
      <c r="N259" s="27"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6" t="str">
        <f t="shared" si="47"/>
        <v/>
      </c>
      <c r="M260" s="13" t="str">
        <f t="shared" si="48"/>
        <v>"": ""</v>
      </c>
      <c r="N260" s="27"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6" t="str">
        <f t="shared" si="47"/>
        <v/>
      </c>
      <c r="M261" s="13" t="str">
        <f t="shared" si="48"/>
        <v>"": ""</v>
      </c>
      <c r="N261" s="27"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6" t="str">
        <f t="shared" si="47"/>
        <v/>
      </c>
      <c r="M262" s="13" t="str">
        <f t="shared" si="48"/>
        <v>"": ""</v>
      </c>
      <c r="N262" s="27"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6" t="str">
        <f t="shared" si="47"/>
        <v/>
      </c>
      <c r="M263" s="13" t="str">
        <f t="shared" si="48"/>
        <v>"": ""</v>
      </c>
      <c r="N263" s="27"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6" t="str">
        <f t="shared" si="47"/>
        <v/>
      </c>
      <c r="M264" s="13" t="str">
        <f t="shared" si="48"/>
        <v>"": ""</v>
      </c>
      <c r="N264" s="27"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6" t="str">
        <f t="shared" si="47"/>
        <v/>
      </c>
      <c r="M265" s="13" t="str">
        <f t="shared" si="48"/>
        <v>"": ""</v>
      </c>
      <c r="N265" s="27"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6" t="str">
        <f t="shared" si="47"/>
        <v/>
      </c>
      <c r="M266" s="13" t="str">
        <f t="shared" si="48"/>
        <v>"": ""</v>
      </c>
      <c r="N266" s="27"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6" t="str">
        <f t="shared" si="47"/>
        <v/>
      </c>
      <c r="M267" s="13" t="str">
        <f t="shared" si="48"/>
        <v>"": ""</v>
      </c>
      <c r="N267" s="27"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6" t="str">
        <f t="shared" si="47"/>
        <v/>
      </c>
      <c r="M268" s="13" t="str">
        <f t="shared" si="48"/>
        <v>"": ""</v>
      </c>
      <c r="N268" s="27"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6" t="str">
        <f t="shared" si="47"/>
        <v/>
      </c>
      <c r="M269" s="13" t="str">
        <f t="shared" si="48"/>
        <v>"": ""</v>
      </c>
      <c r="N269" s="27"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6" t="str">
        <f t="shared" si="47"/>
        <v/>
      </c>
      <c r="M270" s="13" t="str">
        <f t="shared" si="48"/>
        <v>"": ""</v>
      </c>
      <c r="N270" s="27"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6" t="str">
        <f t="shared" si="47"/>
        <v/>
      </c>
      <c r="M271" s="13" t="str">
        <f t="shared" si="48"/>
        <v>"": ""</v>
      </c>
      <c r="N271" s="27"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6" t="str">
        <f t="shared" si="47"/>
        <v/>
      </c>
      <c r="M272" s="13" t="str">
        <f t="shared" si="48"/>
        <v>"": ""</v>
      </c>
      <c r="N272" s="27"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6" t="str">
        <f t="shared" si="47"/>
        <v/>
      </c>
      <c r="M273" s="13" t="str">
        <f t="shared" si="48"/>
        <v>"": ""</v>
      </c>
      <c r="N273" s="27"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6" t="str">
        <f t="shared" si="47"/>
        <v/>
      </c>
      <c r="M274" s="13" t="str">
        <f t="shared" si="48"/>
        <v>"": ""</v>
      </c>
      <c r="N274" s="27"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6" t="str">
        <f t="shared" si="47"/>
        <v/>
      </c>
      <c r="M275" s="13" t="str">
        <f t="shared" si="48"/>
        <v>"": ""</v>
      </c>
      <c r="N275" s="27"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6" t="str">
        <f t="shared" si="47"/>
        <v/>
      </c>
      <c r="M276" s="13" t="str">
        <f t="shared" si="48"/>
        <v>"": ""</v>
      </c>
      <c r="N276" s="27"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6" t="str">
        <f t="shared" si="47"/>
        <v/>
      </c>
      <c r="M277" s="13" t="str">
        <f t="shared" si="48"/>
        <v>"": ""</v>
      </c>
      <c r="N277" s="27"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6" t="str">
        <f t="shared" si="47"/>
        <v/>
      </c>
      <c r="M278" s="13" t="str">
        <f t="shared" si="48"/>
        <v>"": ""</v>
      </c>
      <c r="N278" s="27"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6" t="str">
        <f t="shared" si="47"/>
        <v/>
      </c>
      <c r="M279" s="13" t="str">
        <f t="shared" si="48"/>
        <v>"": ""</v>
      </c>
      <c r="N279" s="27"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6" t="str">
        <f t="shared" si="47"/>
        <v/>
      </c>
      <c r="M280" s="13" t="str">
        <f t="shared" si="48"/>
        <v>"": ""</v>
      </c>
      <c r="N280" s="27"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6" t="str">
        <f t="shared" si="47"/>
        <v/>
      </c>
      <c r="M281" s="13" t="str">
        <f t="shared" si="48"/>
        <v>"": ""</v>
      </c>
      <c r="N281" s="27"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6" t="str">
        <f t="shared" si="47"/>
        <v/>
      </c>
      <c r="M282" s="13" t="str">
        <f t="shared" si="48"/>
        <v>"": ""</v>
      </c>
      <c r="N282" s="27"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6" t="str">
        <f t="shared" si="47"/>
        <v/>
      </c>
      <c r="M283" s="13" t="str">
        <f t="shared" si="48"/>
        <v>"": ""</v>
      </c>
      <c r="N283" s="27"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6" t="str">
        <f t="shared" si="47"/>
        <v/>
      </c>
      <c r="M284" s="13" t="str">
        <f t="shared" si="48"/>
        <v>"": ""</v>
      </c>
      <c r="N284" s="27"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6" t="str">
        <f t="shared" si="47"/>
        <v/>
      </c>
      <c r="M285" s="13" t="str">
        <f t="shared" si="48"/>
        <v>"": ""</v>
      </c>
      <c r="N285" s="27"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6" t="str">
        <f t="shared" si="47"/>
        <v/>
      </c>
      <c r="M286" s="13" t="str">
        <f t="shared" si="48"/>
        <v>"": ""</v>
      </c>
      <c r="N286" s="27"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6" t="str">
        <f t="shared" si="47"/>
        <v/>
      </c>
      <c r="M287" s="13" t="str">
        <f t="shared" si="48"/>
        <v>"": ""</v>
      </c>
      <c r="N287" s="27"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6" t="str">
        <f t="shared" si="47"/>
        <v/>
      </c>
      <c r="M288" s="13" t="str">
        <f t="shared" si="48"/>
        <v>"": ""</v>
      </c>
      <c r="N288" s="27"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6" t="str">
        <f t="shared" si="47"/>
        <v/>
      </c>
      <c r="M289" s="13" t="str">
        <f t="shared" si="48"/>
        <v>"": ""</v>
      </c>
      <c r="N289" s="27"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6" t="str">
        <f t="shared" si="47"/>
        <v/>
      </c>
      <c r="M290" s="13" t="str">
        <f t="shared" si="48"/>
        <v>"": ""</v>
      </c>
      <c r="N290" s="27"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6" t="str">
        <f t="shared" si="47"/>
        <v/>
      </c>
      <c r="M291" s="13" t="str">
        <f t="shared" si="48"/>
        <v>"": ""</v>
      </c>
      <c r="N291" s="27"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6" t="str">
        <f t="shared" si="47"/>
        <v/>
      </c>
      <c r="M292" s="13" t="str">
        <f t="shared" si="48"/>
        <v>"": ""</v>
      </c>
      <c r="N292" s="27"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6" t="str">
        <f t="shared" si="47"/>
        <v/>
      </c>
      <c r="M293" s="13" t="str">
        <f t="shared" si="48"/>
        <v>"": ""</v>
      </c>
      <c r="N293" s="27"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6" t="str">
        <f t="shared" si="47"/>
        <v/>
      </c>
      <c r="M294" s="13" t="str">
        <f t="shared" si="48"/>
        <v>"": ""</v>
      </c>
      <c r="N294" s="27"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6" t="str">
        <f t="shared" si="47"/>
        <v/>
      </c>
      <c r="M295" s="13" t="str">
        <f t="shared" si="48"/>
        <v>"": ""</v>
      </c>
      <c r="N295" s="27"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6" t="str">
        <f t="shared" si="47"/>
        <v/>
      </c>
      <c r="M296" s="13" t="str">
        <f t="shared" si="48"/>
        <v>"": ""</v>
      </c>
      <c r="N296" s="27"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6" t="str">
        <f t="shared" si="47"/>
        <v/>
      </c>
      <c r="M297" s="13" t="str">
        <f t="shared" si="48"/>
        <v>"": ""</v>
      </c>
      <c r="N297" s="27"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6" t="str">
        <f t="shared" si="47"/>
        <v/>
      </c>
      <c r="M298" s="13" t="str">
        <f t="shared" si="48"/>
        <v>"": ""</v>
      </c>
      <c r="N298" s="27"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6" t="str">
        <f t="shared" ref="L299:L362" si="58">IF(AND(B299=B298,C299=C298),"",""""&amp;C299&amp;""": {")</f>
        <v/>
      </c>
      <c r="M299" s="13" t="str">
        <f t="shared" ref="M299:M362" si="59">""""&amp;D299&amp;""": """&amp;SUBSTITUTE(G299,"""","'")&amp;""""</f>
        <v>"": ""</v>
      </c>
      <c r="N299" s="27"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x14ac:dyDescent="0.55000000000000004">
      <c r="A300" s="9"/>
      <c r="B300" s="9"/>
      <c r="C300" s="9"/>
      <c r="D300" s="9"/>
      <c r="E300" s="5"/>
      <c r="F300" s="5"/>
      <c r="G300" s="6"/>
      <c r="H300" s="19"/>
      <c r="I300" s="14" t="str">
        <f t="shared" si="55"/>
        <v/>
      </c>
      <c r="J300" s="13" t="str">
        <f t="shared" si="56"/>
        <v/>
      </c>
      <c r="K300" s="13" t="str">
        <f t="shared" si="57"/>
        <v/>
      </c>
      <c r="L300" s="26" t="str">
        <f t="shared" si="58"/>
        <v/>
      </c>
      <c r="M300" s="13" t="str">
        <f t="shared" si="59"/>
        <v>"": ""</v>
      </c>
      <c r="N300" s="27"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5"/>
      <c r="F301" s="5"/>
      <c r="G301" s="6"/>
      <c r="H301" s="19"/>
      <c r="I301" s="14" t="str">
        <f t="shared" si="55"/>
        <v/>
      </c>
      <c r="J301" s="13" t="str">
        <f t="shared" si="56"/>
        <v/>
      </c>
      <c r="K301" s="13" t="str">
        <f t="shared" si="57"/>
        <v/>
      </c>
      <c r="L301" s="26" t="str">
        <f t="shared" si="58"/>
        <v/>
      </c>
      <c r="M301" s="13" t="str">
        <f t="shared" si="59"/>
        <v>"": ""</v>
      </c>
      <c r="N301" s="27"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5"/>
      <c r="F302" s="5"/>
      <c r="G302" s="6"/>
      <c r="H302" s="19"/>
      <c r="I302" s="14" t="str">
        <f t="shared" si="55"/>
        <v/>
      </c>
      <c r="J302" s="13" t="str">
        <f t="shared" si="56"/>
        <v/>
      </c>
      <c r="K302" s="13" t="str">
        <f t="shared" si="57"/>
        <v/>
      </c>
      <c r="L302" s="26" t="str">
        <f t="shared" si="58"/>
        <v/>
      </c>
      <c r="M302" s="13" t="str">
        <f t="shared" si="59"/>
        <v>"": ""</v>
      </c>
      <c r="N302" s="27"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5"/>
      <c r="F303" s="5"/>
      <c r="G303" s="6"/>
      <c r="H303" s="19"/>
      <c r="I303" s="14" t="str">
        <f t="shared" si="55"/>
        <v/>
      </c>
      <c r="J303" s="13" t="str">
        <f t="shared" si="56"/>
        <v/>
      </c>
      <c r="K303" s="13" t="str">
        <f t="shared" si="57"/>
        <v/>
      </c>
      <c r="L303" s="26" t="str">
        <f t="shared" si="58"/>
        <v/>
      </c>
      <c r="M303" s="13" t="str">
        <f t="shared" si="59"/>
        <v>"": ""</v>
      </c>
      <c r="N303" s="27"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5"/>
      <c r="F304" s="5"/>
      <c r="G304" s="6"/>
      <c r="H304" s="19"/>
      <c r="I304" s="14" t="str">
        <f t="shared" si="55"/>
        <v/>
      </c>
      <c r="J304" s="13" t="str">
        <f t="shared" si="56"/>
        <v/>
      </c>
      <c r="K304" s="13" t="str">
        <f t="shared" si="57"/>
        <v/>
      </c>
      <c r="L304" s="26" t="str">
        <f t="shared" si="58"/>
        <v/>
      </c>
      <c r="M304" s="13" t="str">
        <f t="shared" si="59"/>
        <v>"": ""</v>
      </c>
      <c r="N304" s="27"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5"/>
      <c r="F305" s="5"/>
      <c r="G305" s="6"/>
      <c r="H305" s="19"/>
      <c r="I305" s="14" t="str">
        <f t="shared" si="55"/>
        <v/>
      </c>
      <c r="J305" s="13" t="str">
        <f t="shared" si="56"/>
        <v/>
      </c>
      <c r="K305" s="13" t="str">
        <f t="shared" si="57"/>
        <v/>
      </c>
      <c r="L305" s="26" t="str">
        <f t="shared" si="58"/>
        <v/>
      </c>
      <c r="M305" s="13" t="str">
        <f t="shared" si="59"/>
        <v>"": ""</v>
      </c>
      <c r="N305" s="27"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5"/>
      <c r="F306" s="5"/>
      <c r="G306" s="6"/>
      <c r="H306" s="19"/>
      <c r="I306" s="14" t="str">
        <f t="shared" si="55"/>
        <v/>
      </c>
      <c r="J306" s="13" t="str">
        <f t="shared" si="56"/>
        <v/>
      </c>
      <c r="K306" s="13" t="str">
        <f t="shared" si="57"/>
        <v/>
      </c>
      <c r="L306" s="26" t="str">
        <f t="shared" si="58"/>
        <v/>
      </c>
      <c r="M306" s="13" t="str">
        <f t="shared" si="59"/>
        <v>"": ""</v>
      </c>
      <c r="N306" s="27"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5"/>
      <c r="F307" s="5"/>
      <c r="G307" s="6"/>
      <c r="H307" s="19"/>
      <c r="I307" s="14" t="str">
        <f t="shared" si="55"/>
        <v/>
      </c>
      <c r="J307" s="13" t="str">
        <f t="shared" si="56"/>
        <v/>
      </c>
      <c r="K307" s="13" t="str">
        <f t="shared" si="57"/>
        <v/>
      </c>
      <c r="L307" s="26" t="str">
        <f t="shared" si="58"/>
        <v/>
      </c>
      <c r="M307" s="13" t="str">
        <f t="shared" si="59"/>
        <v>"": ""</v>
      </c>
      <c r="N307" s="27"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5"/>
      <c r="F308" s="5"/>
      <c r="G308" s="6"/>
      <c r="H308" s="19"/>
      <c r="I308" s="14" t="str">
        <f t="shared" si="55"/>
        <v/>
      </c>
      <c r="J308" s="13" t="str">
        <f t="shared" si="56"/>
        <v/>
      </c>
      <c r="K308" s="13" t="str">
        <f t="shared" si="57"/>
        <v/>
      </c>
      <c r="L308" s="26" t="str">
        <f t="shared" si="58"/>
        <v/>
      </c>
      <c r="M308" s="13" t="str">
        <f t="shared" si="59"/>
        <v>"": ""</v>
      </c>
      <c r="N308" s="27"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5"/>
      <c r="F309" s="5"/>
      <c r="G309" s="6"/>
      <c r="H309" s="19"/>
      <c r="I309" s="14" t="str">
        <f t="shared" si="55"/>
        <v/>
      </c>
      <c r="J309" s="13" t="str">
        <f t="shared" si="56"/>
        <v/>
      </c>
      <c r="K309" s="13" t="str">
        <f t="shared" si="57"/>
        <v/>
      </c>
      <c r="L309" s="26" t="str">
        <f t="shared" si="58"/>
        <v/>
      </c>
      <c r="M309" s="13" t="str">
        <f t="shared" si="59"/>
        <v>"": ""</v>
      </c>
      <c r="N309" s="27"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5"/>
      <c r="F310" s="5"/>
      <c r="G310" s="6"/>
      <c r="H310" s="19"/>
      <c r="I310" s="14" t="str">
        <f t="shared" si="55"/>
        <v/>
      </c>
      <c r="J310" s="13" t="str">
        <f t="shared" si="56"/>
        <v/>
      </c>
      <c r="K310" s="13" t="str">
        <f t="shared" si="57"/>
        <v/>
      </c>
      <c r="L310" s="26" t="str">
        <f t="shared" si="58"/>
        <v/>
      </c>
      <c r="M310" s="13" t="str">
        <f t="shared" si="59"/>
        <v>"": ""</v>
      </c>
      <c r="N310" s="27" t="str">
        <f t="shared" si="60"/>
        <v>,</v>
      </c>
      <c r="O310" s="13" t="str">
        <f t="shared" si="61"/>
        <v/>
      </c>
      <c r="P310" s="13" t="str">
        <f t="shared" si="62"/>
        <v/>
      </c>
      <c r="Q310" s="13" t="str">
        <f t="shared" si="63"/>
        <v/>
      </c>
      <c r="R310" s="13" t="str">
        <f t="shared" si="64"/>
        <v>}</v>
      </c>
      <c r="S310" s="13" t="str">
        <f t="shared" si="65"/>
        <v/>
      </c>
    </row>
    <row r="311" spans="1:19" x14ac:dyDescent="0.55000000000000004">
      <c r="A311" s="9"/>
      <c r="B311" s="9"/>
      <c r="C311" s="9"/>
      <c r="D311" s="9"/>
      <c r="E311" s="5"/>
      <c r="F311" s="5"/>
      <c r="G311" s="6"/>
      <c r="H311" s="19"/>
      <c r="I311" s="14" t="str">
        <f t="shared" si="55"/>
        <v/>
      </c>
      <c r="J311" s="13" t="str">
        <f t="shared" si="56"/>
        <v/>
      </c>
      <c r="K311" s="13" t="str">
        <f t="shared" si="57"/>
        <v/>
      </c>
      <c r="L311" s="26" t="str">
        <f t="shared" si="58"/>
        <v/>
      </c>
      <c r="M311" s="13" t="str">
        <f t="shared" si="59"/>
        <v>"": ""</v>
      </c>
      <c r="N311" s="27" t="str">
        <f t="shared" si="60"/>
        <v>,</v>
      </c>
      <c r="O311" s="13" t="str">
        <f t="shared" si="61"/>
        <v/>
      </c>
      <c r="P311" s="13" t="str">
        <f t="shared" si="62"/>
        <v/>
      </c>
      <c r="Q311" s="13" t="str">
        <f t="shared" si="63"/>
        <v/>
      </c>
      <c r="R311" s="13" t="str">
        <f t="shared" si="64"/>
        <v>}</v>
      </c>
      <c r="S311" s="13" t="str">
        <f t="shared" si="65"/>
        <v/>
      </c>
    </row>
    <row r="312" spans="1:19" x14ac:dyDescent="0.55000000000000004">
      <c r="A312" s="9"/>
      <c r="B312" s="9"/>
      <c r="C312" s="9"/>
      <c r="D312" s="9"/>
      <c r="E312" s="5"/>
      <c r="F312" s="5"/>
      <c r="G312" s="6"/>
      <c r="H312" s="19"/>
      <c r="I312" s="14" t="str">
        <f t="shared" si="55"/>
        <v/>
      </c>
      <c r="J312" s="13" t="str">
        <f t="shared" si="56"/>
        <v/>
      </c>
      <c r="K312" s="13" t="str">
        <f t="shared" si="57"/>
        <v/>
      </c>
      <c r="L312" s="26" t="str">
        <f t="shared" si="58"/>
        <v/>
      </c>
      <c r="M312" s="13" t="str">
        <f t="shared" si="59"/>
        <v>"": ""</v>
      </c>
      <c r="N312" s="27" t="str">
        <f t="shared" si="60"/>
        <v>,</v>
      </c>
      <c r="O312" s="13" t="str">
        <f t="shared" si="61"/>
        <v/>
      </c>
      <c r="P312" s="13" t="str">
        <f t="shared" si="62"/>
        <v/>
      </c>
      <c r="Q312" s="13" t="str">
        <f t="shared" si="63"/>
        <v/>
      </c>
      <c r="R312" s="13" t="str">
        <f t="shared" si="64"/>
        <v>}</v>
      </c>
      <c r="S312" s="13" t="str">
        <f t="shared" si="65"/>
        <v/>
      </c>
    </row>
    <row r="313" spans="1:19" x14ac:dyDescent="0.55000000000000004">
      <c r="A313" s="9"/>
      <c r="B313" s="9"/>
      <c r="C313" s="9"/>
      <c r="D313" s="9"/>
      <c r="E313" s="5"/>
      <c r="F313" s="5"/>
      <c r="G313" s="6"/>
      <c r="H313" s="19"/>
      <c r="I313" s="14" t="str">
        <f t="shared" si="55"/>
        <v/>
      </c>
      <c r="J313" s="13" t="str">
        <f t="shared" si="56"/>
        <v/>
      </c>
      <c r="K313" s="13" t="str">
        <f t="shared" si="57"/>
        <v/>
      </c>
      <c r="L313" s="26" t="str">
        <f t="shared" si="58"/>
        <v/>
      </c>
      <c r="M313" s="13" t="str">
        <f t="shared" si="59"/>
        <v>"": ""</v>
      </c>
      <c r="N313" s="27" t="str">
        <f t="shared" si="60"/>
        <v>,</v>
      </c>
      <c r="O313" s="13" t="str">
        <f t="shared" si="61"/>
        <v/>
      </c>
      <c r="P313" s="13" t="str">
        <f t="shared" si="62"/>
        <v/>
      </c>
      <c r="Q313" s="13" t="str">
        <f t="shared" si="63"/>
        <v/>
      </c>
      <c r="R313" s="13" t="str">
        <f t="shared" si="64"/>
        <v>}</v>
      </c>
      <c r="S313" s="13" t="str">
        <f t="shared" si="65"/>
        <v/>
      </c>
    </row>
    <row r="314" spans="1:19" x14ac:dyDescent="0.55000000000000004">
      <c r="A314" s="9"/>
      <c r="B314" s="9"/>
      <c r="C314" s="9"/>
      <c r="D314" s="9"/>
      <c r="E314" s="5"/>
      <c r="F314" s="5"/>
      <c r="G314" s="6"/>
      <c r="H314" s="19"/>
      <c r="I314" s="14" t="str">
        <f t="shared" si="55"/>
        <v/>
      </c>
      <c r="J314" s="13" t="str">
        <f t="shared" si="56"/>
        <v/>
      </c>
      <c r="K314" s="13" t="str">
        <f t="shared" si="57"/>
        <v/>
      </c>
      <c r="L314" s="26" t="str">
        <f t="shared" si="58"/>
        <v/>
      </c>
      <c r="M314" s="13" t="str">
        <f t="shared" si="59"/>
        <v>"": ""</v>
      </c>
      <c r="N314" s="27" t="str">
        <f t="shared" si="60"/>
        <v>,</v>
      </c>
      <c r="O314" s="13" t="str">
        <f t="shared" si="61"/>
        <v/>
      </c>
      <c r="P314" s="13" t="str">
        <f t="shared" si="62"/>
        <v/>
      </c>
      <c r="Q314" s="13" t="str">
        <f t="shared" si="63"/>
        <v/>
      </c>
      <c r="R314" s="13" t="str">
        <f t="shared" si="64"/>
        <v>}</v>
      </c>
      <c r="S314" s="13" t="str">
        <f t="shared" si="65"/>
        <v/>
      </c>
    </row>
    <row r="315" spans="1:19" x14ac:dyDescent="0.55000000000000004">
      <c r="A315" s="9"/>
      <c r="B315" s="9"/>
      <c r="C315" s="9"/>
      <c r="D315" s="9"/>
      <c r="E315" s="5"/>
      <c r="F315" s="5"/>
      <c r="G315" s="6"/>
      <c r="H315" s="19"/>
      <c r="I315" s="14" t="str">
        <f t="shared" si="55"/>
        <v/>
      </c>
      <c r="J315" s="13" t="str">
        <f t="shared" si="56"/>
        <v/>
      </c>
      <c r="K315" s="13" t="str">
        <f t="shared" si="57"/>
        <v/>
      </c>
      <c r="L315" s="26" t="str">
        <f t="shared" si="58"/>
        <v/>
      </c>
      <c r="M315" s="13" t="str">
        <f t="shared" si="59"/>
        <v>"": ""</v>
      </c>
      <c r="N315" s="27" t="str">
        <f t="shared" si="60"/>
        <v>,</v>
      </c>
      <c r="O315" s="13" t="str">
        <f t="shared" si="61"/>
        <v/>
      </c>
      <c r="P315" s="13" t="str">
        <f t="shared" si="62"/>
        <v/>
      </c>
      <c r="Q315" s="13" t="str">
        <f t="shared" si="63"/>
        <v/>
      </c>
      <c r="R315" s="13" t="str">
        <f t="shared" si="64"/>
        <v>}</v>
      </c>
      <c r="S315" s="13" t="str">
        <f t="shared" si="65"/>
        <v/>
      </c>
    </row>
    <row r="316" spans="1:19" x14ac:dyDescent="0.55000000000000004">
      <c r="A316" s="9"/>
      <c r="B316" s="9"/>
      <c r="C316" s="9"/>
      <c r="D316" s="9"/>
      <c r="E316" s="5"/>
      <c r="F316" s="5"/>
      <c r="G316" s="6"/>
      <c r="H316" s="19"/>
      <c r="I316" s="14" t="str">
        <f t="shared" si="55"/>
        <v/>
      </c>
      <c r="J316" s="13" t="str">
        <f t="shared" si="56"/>
        <v/>
      </c>
      <c r="K316" s="13" t="str">
        <f t="shared" si="57"/>
        <v/>
      </c>
      <c r="L316" s="26" t="str">
        <f t="shared" si="58"/>
        <v/>
      </c>
      <c r="M316" s="13" t="str">
        <f t="shared" si="59"/>
        <v>"": ""</v>
      </c>
      <c r="N316" s="27" t="str">
        <f t="shared" si="60"/>
        <v>,</v>
      </c>
      <c r="O316" s="13" t="str">
        <f t="shared" si="61"/>
        <v/>
      </c>
      <c r="P316" s="13" t="str">
        <f t="shared" si="62"/>
        <v/>
      </c>
      <c r="Q316" s="13" t="str">
        <f t="shared" si="63"/>
        <v/>
      </c>
      <c r="R316" s="13" t="str">
        <f t="shared" si="64"/>
        <v>}</v>
      </c>
      <c r="S316" s="13" t="str">
        <f t="shared" si="65"/>
        <v/>
      </c>
    </row>
    <row r="317" spans="1:19" x14ac:dyDescent="0.55000000000000004">
      <c r="A317" s="9"/>
      <c r="B317" s="9"/>
      <c r="C317" s="9"/>
      <c r="D317" s="9"/>
      <c r="E317" s="5"/>
      <c r="F317" s="5"/>
      <c r="G317" s="6"/>
      <c r="H317" s="19"/>
      <c r="I317" s="14" t="str">
        <f t="shared" si="55"/>
        <v/>
      </c>
      <c r="J317" s="13" t="str">
        <f t="shared" si="56"/>
        <v/>
      </c>
      <c r="K317" s="13" t="str">
        <f t="shared" si="57"/>
        <v/>
      </c>
      <c r="L317" s="26" t="str">
        <f t="shared" si="58"/>
        <v/>
      </c>
      <c r="M317" s="13" t="str">
        <f t="shared" si="59"/>
        <v>"": ""</v>
      </c>
      <c r="N317" s="27" t="str">
        <f t="shared" si="60"/>
        <v>,</v>
      </c>
      <c r="O317" s="13" t="str">
        <f t="shared" si="61"/>
        <v/>
      </c>
      <c r="P317" s="13" t="str">
        <f t="shared" si="62"/>
        <v/>
      </c>
      <c r="Q317" s="13" t="str">
        <f t="shared" si="63"/>
        <v/>
      </c>
      <c r="R317" s="13" t="str">
        <f t="shared" si="64"/>
        <v>}</v>
      </c>
      <c r="S317" s="13" t="str">
        <f t="shared" si="65"/>
        <v/>
      </c>
    </row>
    <row r="318" spans="1:19" x14ac:dyDescent="0.55000000000000004">
      <c r="A318" s="9"/>
      <c r="B318" s="9"/>
      <c r="C318" s="9"/>
      <c r="D318" s="9"/>
      <c r="E318" s="5"/>
      <c r="F318" s="5"/>
      <c r="G318" s="6"/>
      <c r="H318" s="19"/>
      <c r="I318" s="14" t="str">
        <f t="shared" si="55"/>
        <v/>
      </c>
      <c r="J318" s="13" t="str">
        <f t="shared" si="56"/>
        <v/>
      </c>
      <c r="K318" s="13" t="str">
        <f t="shared" si="57"/>
        <v/>
      </c>
      <c r="L318" s="26" t="str">
        <f t="shared" si="58"/>
        <v/>
      </c>
      <c r="M318" s="13" t="str">
        <f t="shared" si="59"/>
        <v>"": ""</v>
      </c>
      <c r="N318" s="27" t="str">
        <f t="shared" si="60"/>
        <v>,</v>
      </c>
      <c r="O318" s="13" t="str">
        <f t="shared" si="61"/>
        <v/>
      </c>
      <c r="P318" s="13" t="str">
        <f t="shared" si="62"/>
        <v/>
      </c>
      <c r="Q318" s="13" t="str">
        <f t="shared" si="63"/>
        <v/>
      </c>
      <c r="R318" s="13" t="str">
        <f t="shared" si="64"/>
        <v>}</v>
      </c>
      <c r="S318" s="13" t="str">
        <f t="shared" si="65"/>
        <v/>
      </c>
    </row>
    <row r="319" spans="1:19" x14ac:dyDescent="0.55000000000000004">
      <c r="A319" s="9"/>
      <c r="B319" s="9"/>
      <c r="C319" s="9"/>
      <c r="D319" s="9"/>
      <c r="E319" s="5"/>
      <c r="F319" s="5"/>
      <c r="G319" s="6"/>
      <c r="H319" s="19"/>
      <c r="I319" s="14" t="str">
        <f t="shared" si="55"/>
        <v/>
      </c>
      <c r="J319" s="13" t="str">
        <f t="shared" si="56"/>
        <v/>
      </c>
      <c r="K319" s="13" t="str">
        <f t="shared" si="57"/>
        <v/>
      </c>
      <c r="L319" s="26" t="str">
        <f t="shared" si="58"/>
        <v/>
      </c>
      <c r="M319" s="13" t="str">
        <f t="shared" si="59"/>
        <v>"": ""</v>
      </c>
      <c r="N319" s="27" t="str">
        <f t="shared" si="60"/>
        <v>,</v>
      </c>
      <c r="O319" s="13" t="str">
        <f t="shared" si="61"/>
        <v/>
      </c>
      <c r="P319" s="13" t="str">
        <f t="shared" si="62"/>
        <v/>
      </c>
      <c r="Q319" s="13" t="str">
        <f t="shared" si="63"/>
        <v/>
      </c>
      <c r="R319" s="13" t="str">
        <f t="shared" si="64"/>
        <v>}</v>
      </c>
      <c r="S319" s="13" t="str">
        <f t="shared" si="65"/>
        <v/>
      </c>
    </row>
    <row r="320" spans="1:19" x14ac:dyDescent="0.55000000000000004">
      <c r="A320" s="9"/>
      <c r="B320" s="9"/>
      <c r="C320" s="9"/>
      <c r="D320" s="9"/>
      <c r="E320" s="5"/>
      <c r="F320" s="5"/>
      <c r="G320" s="6"/>
      <c r="H320" s="19"/>
      <c r="I320" s="14" t="str">
        <f t="shared" si="55"/>
        <v/>
      </c>
      <c r="J320" s="13" t="str">
        <f t="shared" si="56"/>
        <v/>
      </c>
      <c r="K320" s="13" t="str">
        <f t="shared" si="57"/>
        <v/>
      </c>
      <c r="L320" s="26" t="str">
        <f t="shared" si="58"/>
        <v/>
      </c>
      <c r="M320" s="13" t="str">
        <f t="shared" si="59"/>
        <v>"": ""</v>
      </c>
      <c r="N320" s="27" t="str">
        <f t="shared" si="60"/>
        <v>,</v>
      </c>
      <c r="O320" s="13" t="str">
        <f t="shared" si="61"/>
        <v/>
      </c>
      <c r="P320" s="13" t="str">
        <f t="shared" si="62"/>
        <v/>
      </c>
      <c r="Q320" s="13" t="str">
        <f t="shared" si="63"/>
        <v/>
      </c>
      <c r="R320" s="13" t="str">
        <f t="shared" si="64"/>
        <v>}</v>
      </c>
      <c r="S320" s="13" t="str">
        <f t="shared" si="65"/>
        <v/>
      </c>
    </row>
    <row r="321" spans="1:19" x14ac:dyDescent="0.55000000000000004">
      <c r="A321" s="9"/>
      <c r="B321" s="9"/>
      <c r="C321" s="9"/>
      <c r="D321" s="9"/>
      <c r="E321" s="5"/>
      <c r="F321" s="5"/>
      <c r="G321" s="6"/>
      <c r="H321" s="19"/>
      <c r="I321" s="14" t="str">
        <f t="shared" si="55"/>
        <v/>
      </c>
      <c r="J321" s="13" t="str">
        <f t="shared" si="56"/>
        <v/>
      </c>
      <c r="K321" s="13" t="str">
        <f t="shared" si="57"/>
        <v/>
      </c>
      <c r="L321" s="26" t="str">
        <f t="shared" si="58"/>
        <v/>
      </c>
      <c r="M321" s="13" t="str">
        <f t="shared" si="59"/>
        <v>"": ""</v>
      </c>
      <c r="N321" s="27" t="str">
        <f t="shared" si="60"/>
        <v>,</v>
      </c>
      <c r="O321" s="13" t="str">
        <f t="shared" si="61"/>
        <v/>
      </c>
      <c r="P321" s="13" t="str">
        <f t="shared" si="62"/>
        <v/>
      </c>
      <c r="Q321" s="13" t="str">
        <f t="shared" si="63"/>
        <v/>
      </c>
      <c r="R321" s="13" t="str">
        <f t="shared" si="64"/>
        <v>}</v>
      </c>
      <c r="S321" s="13" t="str">
        <f t="shared" si="65"/>
        <v/>
      </c>
    </row>
    <row r="322" spans="1:19" x14ac:dyDescent="0.55000000000000004">
      <c r="A322" s="9"/>
      <c r="B322" s="9"/>
      <c r="C322" s="9"/>
      <c r="D322" s="9"/>
      <c r="E322" s="5"/>
      <c r="F322" s="5"/>
      <c r="G322" s="6"/>
      <c r="H322" s="19"/>
      <c r="I322" s="14" t="str">
        <f t="shared" si="55"/>
        <v/>
      </c>
      <c r="J322" s="13" t="str">
        <f t="shared" si="56"/>
        <v/>
      </c>
      <c r="K322" s="13" t="str">
        <f t="shared" si="57"/>
        <v/>
      </c>
      <c r="L322" s="26" t="str">
        <f t="shared" si="58"/>
        <v/>
      </c>
      <c r="M322" s="13" t="str">
        <f t="shared" si="59"/>
        <v>"": ""</v>
      </c>
      <c r="N322" s="27" t="str">
        <f t="shared" si="60"/>
        <v>,</v>
      </c>
      <c r="O322" s="13" t="str">
        <f t="shared" si="61"/>
        <v/>
      </c>
      <c r="P322" s="13" t="str">
        <f t="shared" si="62"/>
        <v/>
      </c>
      <c r="Q322" s="13" t="str">
        <f t="shared" si="63"/>
        <v/>
      </c>
      <c r="R322" s="13" t="str">
        <f t="shared" si="64"/>
        <v>}</v>
      </c>
      <c r="S322" s="13" t="str">
        <f t="shared" si="65"/>
        <v/>
      </c>
    </row>
    <row r="323" spans="1:19" x14ac:dyDescent="0.55000000000000004">
      <c r="A323" s="9"/>
      <c r="B323" s="9"/>
      <c r="C323" s="9"/>
      <c r="D323" s="9"/>
      <c r="E323" s="5"/>
      <c r="F323" s="5"/>
      <c r="G323" s="6"/>
      <c r="H323" s="19"/>
      <c r="I323" s="14" t="str">
        <f t="shared" si="55"/>
        <v/>
      </c>
      <c r="J323" s="13" t="str">
        <f t="shared" si="56"/>
        <v/>
      </c>
      <c r="K323" s="13" t="str">
        <f t="shared" si="57"/>
        <v/>
      </c>
      <c r="L323" s="26" t="str">
        <f t="shared" si="58"/>
        <v/>
      </c>
      <c r="M323" s="13" t="str">
        <f t="shared" si="59"/>
        <v>"": ""</v>
      </c>
      <c r="N323" s="27"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6" t="str">
        <f t="shared" si="58"/>
        <v/>
      </c>
      <c r="M324" s="13" t="str">
        <f t="shared" si="59"/>
        <v>"": ""</v>
      </c>
      <c r="N324" s="27"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6" t="str">
        <f t="shared" si="58"/>
        <v/>
      </c>
      <c r="M325" s="13" t="str">
        <f t="shared" si="59"/>
        <v>"": ""</v>
      </c>
      <c r="N325" s="27"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6" t="str">
        <f t="shared" si="58"/>
        <v/>
      </c>
      <c r="M326" s="13" t="str">
        <f t="shared" si="59"/>
        <v>"": ""</v>
      </c>
      <c r="N326" s="27"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6" t="str">
        <f t="shared" si="58"/>
        <v/>
      </c>
      <c r="M327" s="13" t="str">
        <f t="shared" si="59"/>
        <v>"": ""</v>
      </c>
      <c r="N327" s="27"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6" t="str">
        <f t="shared" si="58"/>
        <v/>
      </c>
      <c r="M328" s="13" t="str">
        <f t="shared" si="59"/>
        <v>"": ""</v>
      </c>
      <c r="N328" s="27"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6" t="str">
        <f t="shared" si="58"/>
        <v/>
      </c>
      <c r="M329" s="13" t="str">
        <f t="shared" si="59"/>
        <v>"": ""</v>
      </c>
      <c r="N329" s="27"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6" t="str">
        <f t="shared" si="58"/>
        <v/>
      </c>
      <c r="M330" s="13" t="str">
        <f t="shared" si="59"/>
        <v>"": ""</v>
      </c>
      <c r="N330" s="27"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6" t="str">
        <f t="shared" si="58"/>
        <v/>
      </c>
      <c r="M331" s="13" t="str">
        <f t="shared" si="59"/>
        <v>"": ""</v>
      </c>
      <c r="N331" s="27"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6" t="str">
        <f t="shared" si="58"/>
        <v/>
      </c>
      <c r="M332" s="13" t="str">
        <f t="shared" si="59"/>
        <v>"": ""</v>
      </c>
      <c r="N332" s="27"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6" t="str">
        <f t="shared" si="58"/>
        <v/>
      </c>
      <c r="M333" s="13" t="str">
        <f t="shared" si="59"/>
        <v>"": ""</v>
      </c>
      <c r="N333" s="27"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6" t="str">
        <f t="shared" si="58"/>
        <v/>
      </c>
      <c r="M334" s="13" t="str">
        <f t="shared" si="59"/>
        <v>"": ""</v>
      </c>
      <c r="N334" s="27"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6" t="str">
        <f t="shared" si="58"/>
        <v/>
      </c>
      <c r="M335" s="13" t="str">
        <f t="shared" si="59"/>
        <v>"": ""</v>
      </c>
      <c r="N335" s="27"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6" t="str">
        <f t="shared" si="58"/>
        <v/>
      </c>
      <c r="M336" s="13" t="str">
        <f t="shared" si="59"/>
        <v>"": ""</v>
      </c>
      <c r="N336" s="27"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6" t="str">
        <f t="shared" si="58"/>
        <v/>
      </c>
      <c r="M337" s="13" t="str">
        <f t="shared" si="59"/>
        <v>"": ""</v>
      </c>
      <c r="N337" s="27"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6" t="str">
        <f t="shared" si="58"/>
        <v/>
      </c>
      <c r="M338" s="13" t="str">
        <f t="shared" si="59"/>
        <v>"": ""</v>
      </c>
      <c r="N338" s="27"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6" t="str">
        <f t="shared" si="58"/>
        <v/>
      </c>
      <c r="M339" s="13" t="str">
        <f t="shared" si="59"/>
        <v>"": ""</v>
      </c>
      <c r="N339" s="27"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6" t="str">
        <f t="shared" si="58"/>
        <v/>
      </c>
      <c r="M340" s="13" t="str">
        <f t="shared" si="59"/>
        <v>"": ""</v>
      </c>
      <c r="N340" s="27"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6" t="str">
        <f t="shared" si="58"/>
        <v/>
      </c>
      <c r="M341" s="13" t="str">
        <f t="shared" si="59"/>
        <v>"": ""</v>
      </c>
      <c r="N341" s="27"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6" t="str">
        <f t="shared" si="58"/>
        <v/>
      </c>
      <c r="M342" s="13" t="str">
        <f t="shared" si="59"/>
        <v>"": ""</v>
      </c>
      <c r="N342" s="27"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6" t="str">
        <f t="shared" si="58"/>
        <v/>
      </c>
      <c r="M343" s="13" t="str">
        <f t="shared" si="59"/>
        <v>"": ""</v>
      </c>
      <c r="N343" s="27"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6" t="str">
        <f t="shared" si="58"/>
        <v/>
      </c>
      <c r="M344" s="13" t="str">
        <f t="shared" si="59"/>
        <v>"": ""</v>
      </c>
      <c r="N344" s="27"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6" t="str">
        <f t="shared" si="58"/>
        <v/>
      </c>
      <c r="M345" s="13" t="str">
        <f t="shared" si="59"/>
        <v>"": ""</v>
      </c>
      <c r="N345" s="27"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6" t="str">
        <f t="shared" si="58"/>
        <v/>
      </c>
      <c r="M346" s="13" t="str">
        <f t="shared" si="59"/>
        <v>"": ""</v>
      </c>
      <c r="N346" s="27"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6" t="str">
        <f t="shared" si="58"/>
        <v/>
      </c>
      <c r="M347" s="13" t="str">
        <f t="shared" si="59"/>
        <v>"": ""</v>
      </c>
      <c r="N347" s="27"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6" t="str">
        <f t="shared" si="58"/>
        <v/>
      </c>
      <c r="M348" s="13" t="str">
        <f t="shared" si="59"/>
        <v>"": ""</v>
      </c>
      <c r="N348" s="27"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6" t="str">
        <f t="shared" si="58"/>
        <v/>
      </c>
      <c r="M349" s="13" t="str">
        <f t="shared" si="59"/>
        <v>"": ""</v>
      </c>
      <c r="N349" s="27"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6" t="str">
        <f t="shared" si="58"/>
        <v/>
      </c>
      <c r="M350" s="13" t="str">
        <f t="shared" si="59"/>
        <v>"": ""</v>
      </c>
      <c r="N350" s="27"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6" t="str">
        <f t="shared" si="58"/>
        <v/>
      </c>
      <c r="M351" s="13" t="str">
        <f t="shared" si="59"/>
        <v>"": ""</v>
      </c>
      <c r="N351" s="27"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6" t="str">
        <f t="shared" si="58"/>
        <v/>
      </c>
      <c r="M352" s="13" t="str">
        <f t="shared" si="59"/>
        <v>"": ""</v>
      </c>
      <c r="N352" s="27"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6" t="str">
        <f t="shared" si="58"/>
        <v/>
      </c>
      <c r="M353" s="13" t="str">
        <f t="shared" si="59"/>
        <v>"": ""</v>
      </c>
      <c r="N353" s="27"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6" t="str">
        <f t="shared" si="58"/>
        <v/>
      </c>
      <c r="M354" s="13" t="str">
        <f t="shared" si="59"/>
        <v>"": ""</v>
      </c>
      <c r="N354" s="27"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6" t="str">
        <f t="shared" si="58"/>
        <v/>
      </c>
      <c r="M355" s="13" t="str">
        <f t="shared" si="59"/>
        <v>"": ""</v>
      </c>
      <c r="N355" s="27"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6" t="str">
        <f t="shared" si="58"/>
        <v/>
      </c>
      <c r="M356" s="13" t="str">
        <f t="shared" si="59"/>
        <v>"": ""</v>
      </c>
      <c r="N356" s="27"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6" t="str">
        <f t="shared" si="58"/>
        <v/>
      </c>
      <c r="M357" s="13" t="str">
        <f t="shared" si="59"/>
        <v>"": ""</v>
      </c>
      <c r="N357" s="27"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6" t="str">
        <f t="shared" si="58"/>
        <v/>
      </c>
      <c r="M358" s="13" t="str">
        <f t="shared" si="59"/>
        <v>"": ""</v>
      </c>
      <c r="N358" s="27"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6" t="str">
        <f t="shared" si="58"/>
        <v/>
      </c>
      <c r="M359" s="13" t="str">
        <f t="shared" si="59"/>
        <v>"": ""</v>
      </c>
      <c r="N359" s="27"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6" t="str">
        <f t="shared" si="58"/>
        <v/>
      </c>
      <c r="M360" s="13" t="str">
        <f t="shared" si="59"/>
        <v>"": ""</v>
      </c>
      <c r="N360" s="27"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6" t="str">
        <f t="shared" si="58"/>
        <v/>
      </c>
      <c r="M361" s="13" t="str">
        <f t="shared" si="59"/>
        <v>"": ""</v>
      </c>
      <c r="N361" s="27"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6" t="str">
        <f t="shared" si="58"/>
        <v/>
      </c>
      <c r="M362" s="13" t="str">
        <f t="shared" si="59"/>
        <v>"": ""</v>
      </c>
      <c r="N362" s="27"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6" t="str">
        <f t="shared" ref="L363:L426" si="69">IF(AND(B363=B362,C363=C362),"",""""&amp;C363&amp;""": {")</f>
        <v/>
      </c>
      <c r="M363" s="13" t="str">
        <f t="shared" ref="M363:M426" si="70">""""&amp;D363&amp;""": """&amp;SUBSTITUTE(G363,"""","'")&amp;""""</f>
        <v>"": ""</v>
      </c>
      <c r="N363" s="27"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x14ac:dyDescent="0.55000000000000004">
      <c r="A364" s="9"/>
      <c r="B364" s="9"/>
      <c r="C364" s="9"/>
      <c r="D364" s="9"/>
      <c r="E364" s="5"/>
      <c r="F364" s="5"/>
      <c r="G364" s="6"/>
      <c r="H364" s="19"/>
      <c r="I364" s="14" t="str">
        <f t="shared" si="66"/>
        <v/>
      </c>
      <c r="J364" s="13" t="str">
        <f t="shared" si="67"/>
        <v/>
      </c>
      <c r="K364" s="13" t="str">
        <f t="shared" si="68"/>
        <v/>
      </c>
      <c r="L364" s="26" t="str">
        <f t="shared" si="69"/>
        <v/>
      </c>
      <c r="M364" s="13" t="str">
        <f t="shared" si="70"/>
        <v>"": ""</v>
      </c>
      <c r="N364" s="27" t="str">
        <f t="shared" si="71"/>
        <v>,</v>
      </c>
      <c r="O364" s="13" t="str">
        <f t="shared" si="72"/>
        <v/>
      </c>
      <c r="P364" s="13" t="str">
        <f t="shared" si="73"/>
        <v/>
      </c>
      <c r="Q364" s="13" t="str">
        <f t="shared" si="74"/>
        <v/>
      </c>
      <c r="R364" s="13" t="str">
        <f t="shared" si="75"/>
        <v>}</v>
      </c>
      <c r="S364" s="13" t="str">
        <f t="shared" si="76"/>
        <v/>
      </c>
    </row>
    <row r="365" spans="1:19" x14ac:dyDescent="0.55000000000000004">
      <c r="A365" s="9"/>
      <c r="B365" s="9"/>
      <c r="C365" s="9"/>
      <c r="D365" s="9"/>
      <c r="E365" s="5"/>
      <c r="F365" s="5"/>
      <c r="G365" s="6"/>
      <c r="H365" s="19"/>
      <c r="I365" s="14" t="str">
        <f t="shared" si="66"/>
        <v/>
      </c>
      <c r="J365" s="13" t="str">
        <f t="shared" si="67"/>
        <v/>
      </c>
      <c r="K365" s="13" t="str">
        <f t="shared" si="68"/>
        <v/>
      </c>
      <c r="L365" s="26" t="str">
        <f t="shared" si="69"/>
        <v/>
      </c>
      <c r="M365" s="13" t="str">
        <f t="shared" si="70"/>
        <v>"": ""</v>
      </c>
      <c r="N365" s="27" t="str">
        <f t="shared" si="71"/>
        <v>,</v>
      </c>
      <c r="O365" s="13" t="str">
        <f t="shared" si="72"/>
        <v/>
      </c>
      <c r="P365" s="13" t="str">
        <f t="shared" si="73"/>
        <v/>
      </c>
      <c r="Q365" s="13" t="str">
        <f t="shared" si="74"/>
        <v/>
      </c>
      <c r="R365" s="13" t="str">
        <f t="shared" si="75"/>
        <v>}</v>
      </c>
      <c r="S365" s="13" t="str">
        <f t="shared" si="76"/>
        <v/>
      </c>
    </row>
    <row r="366" spans="1:19" x14ac:dyDescent="0.55000000000000004">
      <c r="A366" s="9"/>
      <c r="B366" s="9"/>
      <c r="C366" s="9"/>
      <c r="D366" s="9"/>
      <c r="E366" s="5"/>
      <c r="F366" s="5"/>
      <c r="G366" s="6"/>
      <c r="H366" s="19"/>
      <c r="I366" s="14" t="str">
        <f t="shared" si="66"/>
        <v/>
      </c>
      <c r="J366" s="13" t="str">
        <f t="shared" si="67"/>
        <v/>
      </c>
      <c r="K366" s="13" t="str">
        <f t="shared" si="68"/>
        <v/>
      </c>
      <c r="L366" s="26" t="str">
        <f t="shared" si="69"/>
        <v/>
      </c>
      <c r="M366" s="13" t="str">
        <f t="shared" si="70"/>
        <v>"": ""</v>
      </c>
      <c r="N366" s="27" t="str">
        <f t="shared" si="71"/>
        <v>,</v>
      </c>
      <c r="O366" s="13" t="str">
        <f t="shared" si="72"/>
        <v/>
      </c>
      <c r="P366" s="13" t="str">
        <f t="shared" si="73"/>
        <v/>
      </c>
      <c r="Q366" s="13" t="str">
        <f t="shared" si="74"/>
        <v/>
      </c>
      <c r="R366" s="13" t="str">
        <f t="shared" si="75"/>
        <v>}</v>
      </c>
      <c r="S366" s="13" t="str">
        <f t="shared" si="76"/>
        <v/>
      </c>
    </row>
    <row r="367" spans="1:19" x14ac:dyDescent="0.55000000000000004">
      <c r="A367" s="9"/>
      <c r="B367" s="9"/>
      <c r="C367" s="9"/>
      <c r="D367" s="9"/>
      <c r="E367" s="5"/>
      <c r="F367" s="5"/>
      <c r="G367" s="6"/>
      <c r="H367" s="19"/>
      <c r="I367" s="14" t="str">
        <f t="shared" si="66"/>
        <v/>
      </c>
      <c r="J367" s="13" t="str">
        <f t="shared" si="67"/>
        <v/>
      </c>
      <c r="K367" s="13" t="str">
        <f t="shared" si="68"/>
        <v/>
      </c>
      <c r="L367" s="26" t="str">
        <f t="shared" si="69"/>
        <v/>
      </c>
      <c r="M367" s="13" t="str">
        <f t="shared" si="70"/>
        <v>"": ""</v>
      </c>
      <c r="N367" s="27" t="str">
        <f t="shared" si="71"/>
        <v>,</v>
      </c>
      <c r="O367" s="13" t="str">
        <f t="shared" si="72"/>
        <v/>
      </c>
      <c r="P367" s="13" t="str">
        <f t="shared" si="73"/>
        <v/>
      </c>
      <c r="Q367" s="13" t="str">
        <f t="shared" si="74"/>
        <v/>
      </c>
      <c r="R367" s="13" t="str">
        <f t="shared" si="75"/>
        <v>}</v>
      </c>
      <c r="S367" s="13" t="str">
        <f t="shared" si="76"/>
        <v/>
      </c>
    </row>
    <row r="368" spans="1:19" x14ac:dyDescent="0.55000000000000004">
      <c r="A368" s="9"/>
      <c r="B368" s="9"/>
      <c r="C368" s="9"/>
      <c r="D368" s="9"/>
      <c r="E368" s="5"/>
      <c r="F368" s="5"/>
      <c r="G368" s="6"/>
      <c r="H368" s="19"/>
      <c r="I368" s="14" t="str">
        <f t="shared" si="66"/>
        <v/>
      </c>
      <c r="J368" s="13" t="str">
        <f t="shared" si="67"/>
        <v/>
      </c>
      <c r="K368" s="13" t="str">
        <f t="shared" si="68"/>
        <v/>
      </c>
      <c r="L368" s="26" t="str">
        <f t="shared" si="69"/>
        <v/>
      </c>
      <c r="M368" s="13" t="str">
        <f t="shared" si="70"/>
        <v>"": ""</v>
      </c>
      <c r="N368" s="27" t="str">
        <f t="shared" si="71"/>
        <v>,</v>
      </c>
      <c r="O368" s="13" t="str">
        <f t="shared" si="72"/>
        <v/>
      </c>
      <c r="P368" s="13" t="str">
        <f t="shared" si="73"/>
        <v/>
      </c>
      <c r="Q368" s="13" t="str">
        <f t="shared" si="74"/>
        <v/>
      </c>
      <c r="R368" s="13" t="str">
        <f t="shared" si="75"/>
        <v>}</v>
      </c>
      <c r="S368" s="13" t="str">
        <f t="shared" si="76"/>
        <v/>
      </c>
    </row>
    <row r="369" spans="1:19" x14ac:dyDescent="0.55000000000000004">
      <c r="A369" s="9"/>
      <c r="B369" s="9"/>
      <c r="C369" s="9"/>
      <c r="D369" s="9"/>
      <c r="E369" s="5"/>
      <c r="F369" s="5"/>
      <c r="G369" s="6"/>
      <c r="H369" s="19"/>
      <c r="I369" s="14" t="str">
        <f t="shared" si="66"/>
        <v/>
      </c>
      <c r="J369" s="13" t="str">
        <f t="shared" si="67"/>
        <v/>
      </c>
      <c r="K369" s="13" t="str">
        <f t="shared" si="68"/>
        <v/>
      </c>
      <c r="L369" s="26" t="str">
        <f t="shared" si="69"/>
        <v/>
      </c>
      <c r="M369" s="13" t="str">
        <f t="shared" si="70"/>
        <v>"": ""</v>
      </c>
      <c r="N369" s="27" t="str">
        <f t="shared" si="71"/>
        <v>,</v>
      </c>
      <c r="O369" s="13" t="str">
        <f t="shared" si="72"/>
        <v/>
      </c>
      <c r="P369" s="13" t="str">
        <f t="shared" si="73"/>
        <v/>
      </c>
      <c r="Q369" s="13" t="str">
        <f t="shared" si="74"/>
        <v/>
      </c>
      <c r="R369" s="13" t="str">
        <f t="shared" si="75"/>
        <v>}</v>
      </c>
      <c r="S369" s="13" t="str">
        <f t="shared" si="76"/>
        <v/>
      </c>
    </row>
    <row r="370" spans="1:19" x14ac:dyDescent="0.55000000000000004">
      <c r="A370" s="9"/>
      <c r="B370" s="9"/>
      <c r="C370" s="9"/>
      <c r="D370" s="9"/>
      <c r="E370" s="5"/>
      <c r="F370" s="5"/>
      <c r="G370" s="6"/>
      <c r="H370" s="19"/>
      <c r="I370" s="14" t="str">
        <f t="shared" si="66"/>
        <v/>
      </c>
      <c r="J370" s="13" t="str">
        <f t="shared" si="67"/>
        <v/>
      </c>
      <c r="K370" s="13" t="str">
        <f t="shared" si="68"/>
        <v/>
      </c>
      <c r="L370" s="26" t="str">
        <f t="shared" si="69"/>
        <v/>
      </c>
      <c r="M370" s="13" t="str">
        <f t="shared" si="70"/>
        <v>"": ""</v>
      </c>
      <c r="N370" s="27" t="str">
        <f t="shared" si="71"/>
        <v>,</v>
      </c>
      <c r="O370" s="13" t="str">
        <f t="shared" si="72"/>
        <v/>
      </c>
      <c r="P370" s="13" t="str">
        <f t="shared" si="73"/>
        <v/>
      </c>
      <c r="Q370" s="13" t="str">
        <f t="shared" si="74"/>
        <v/>
      </c>
      <c r="R370" s="13" t="str">
        <f t="shared" si="75"/>
        <v>}</v>
      </c>
      <c r="S370" s="13" t="str">
        <f t="shared" si="76"/>
        <v/>
      </c>
    </row>
    <row r="371" spans="1:19" x14ac:dyDescent="0.55000000000000004">
      <c r="A371" s="9"/>
      <c r="B371" s="9"/>
      <c r="C371" s="9"/>
      <c r="D371" s="9"/>
      <c r="E371" s="5"/>
      <c r="F371" s="5"/>
      <c r="G371" s="6"/>
      <c r="H371" s="19"/>
      <c r="I371" s="14" t="str">
        <f t="shared" si="66"/>
        <v/>
      </c>
      <c r="J371" s="13" t="str">
        <f t="shared" si="67"/>
        <v/>
      </c>
      <c r="K371" s="13" t="str">
        <f t="shared" si="68"/>
        <v/>
      </c>
      <c r="L371" s="26" t="str">
        <f t="shared" si="69"/>
        <v/>
      </c>
      <c r="M371" s="13" t="str">
        <f t="shared" si="70"/>
        <v>"": ""</v>
      </c>
      <c r="N371" s="27" t="str">
        <f t="shared" si="71"/>
        <v>,</v>
      </c>
      <c r="O371" s="13" t="str">
        <f t="shared" si="72"/>
        <v/>
      </c>
      <c r="P371" s="13" t="str">
        <f t="shared" si="73"/>
        <v/>
      </c>
      <c r="Q371" s="13" t="str">
        <f t="shared" si="74"/>
        <v/>
      </c>
      <c r="R371" s="13" t="str">
        <f t="shared" si="75"/>
        <v>}</v>
      </c>
      <c r="S371" s="13" t="str">
        <f t="shared" si="76"/>
        <v/>
      </c>
    </row>
    <row r="372" spans="1:19" x14ac:dyDescent="0.55000000000000004">
      <c r="A372" s="9"/>
      <c r="B372" s="9"/>
      <c r="C372" s="9"/>
      <c r="D372" s="9"/>
      <c r="E372" s="5"/>
      <c r="F372" s="5"/>
      <c r="G372" s="6"/>
      <c r="H372" s="19"/>
      <c r="I372" s="14" t="str">
        <f t="shared" si="66"/>
        <v/>
      </c>
      <c r="J372" s="13" t="str">
        <f t="shared" si="67"/>
        <v/>
      </c>
      <c r="K372" s="13" t="str">
        <f t="shared" si="68"/>
        <v/>
      </c>
      <c r="L372" s="26" t="str">
        <f t="shared" si="69"/>
        <v/>
      </c>
      <c r="M372" s="13" t="str">
        <f t="shared" si="70"/>
        <v>"": ""</v>
      </c>
      <c r="N372" s="27" t="str">
        <f t="shared" si="71"/>
        <v>,</v>
      </c>
      <c r="O372" s="13" t="str">
        <f t="shared" si="72"/>
        <v/>
      </c>
      <c r="P372" s="13" t="str">
        <f t="shared" si="73"/>
        <v/>
      </c>
      <c r="Q372" s="13" t="str">
        <f t="shared" si="74"/>
        <v/>
      </c>
      <c r="R372" s="13" t="str">
        <f t="shared" si="75"/>
        <v>}</v>
      </c>
      <c r="S372" s="13" t="str">
        <f t="shared" si="76"/>
        <v/>
      </c>
    </row>
    <row r="373" spans="1:19" x14ac:dyDescent="0.55000000000000004">
      <c r="A373" s="9"/>
      <c r="B373" s="9"/>
      <c r="C373" s="9"/>
      <c r="D373" s="9"/>
      <c r="E373" s="5"/>
      <c r="F373" s="5"/>
      <c r="G373" s="6"/>
      <c r="H373" s="19"/>
      <c r="I373" s="14" t="str">
        <f t="shared" si="66"/>
        <v/>
      </c>
      <c r="J373" s="13" t="str">
        <f t="shared" si="67"/>
        <v/>
      </c>
      <c r="K373" s="13" t="str">
        <f t="shared" si="68"/>
        <v/>
      </c>
      <c r="L373" s="26" t="str">
        <f t="shared" si="69"/>
        <v/>
      </c>
      <c r="M373" s="13" t="str">
        <f t="shared" si="70"/>
        <v>"": ""</v>
      </c>
      <c r="N373" s="27" t="str">
        <f t="shared" si="71"/>
        <v>,</v>
      </c>
      <c r="O373" s="13" t="str">
        <f t="shared" si="72"/>
        <v/>
      </c>
      <c r="P373" s="13" t="str">
        <f t="shared" si="73"/>
        <v/>
      </c>
      <c r="Q373" s="13" t="str">
        <f t="shared" si="74"/>
        <v/>
      </c>
      <c r="R373" s="13" t="str">
        <f t="shared" si="75"/>
        <v>}</v>
      </c>
      <c r="S373" s="13" t="str">
        <f t="shared" si="76"/>
        <v/>
      </c>
    </row>
    <row r="374" spans="1:19" x14ac:dyDescent="0.55000000000000004">
      <c r="A374" s="9"/>
      <c r="B374" s="9"/>
      <c r="C374" s="9"/>
      <c r="D374" s="9"/>
      <c r="E374" s="5"/>
      <c r="F374" s="5"/>
      <c r="G374" s="6"/>
      <c r="H374" s="19"/>
      <c r="I374" s="14" t="str">
        <f t="shared" si="66"/>
        <v/>
      </c>
      <c r="J374" s="13" t="str">
        <f t="shared" si="67"/>
        <v/>
      </c>
      <c r="K374" s="13" t="str">
        <f t="shared" si="68"/>
        <v/>
      </c>
      <c r="L374" s="26" t="str">
        <f t="shared" si="69"/>
        <v/>
      </c>
      <c r="M374" s="13" t="str">
        <f t="shared" si="70"/>
        <v>"": ""</v>
      </c>
      <c r="N374" s="27" t="str">
        <f t="shared" si="71"/>
        <v>,</v>
      </c>
      <c r="O374" s="13" t="str">
        <f t="shared" si="72"/>
        <v/>
      </c>
      <c r="P374" s="13" t="str">
        <f t="shared" si="73"/>
        <v/>
      </c>
      <c r="Q374" s="13" t="str">
        <f t="shared" si="74"/>
        <v/>
      </c>
      <c r="R374" s="13" t="str">
        <f t="shared" si="75"/>
        <v>}</v>
      </c>
      <c r="S374" s="13" t="str">
        <f t="shared" si="76"/>
        <v/>
      </c>
    </row>
    <row r="375" spans="1:19" x14ac:dyDescent="0.55000000000000004">
      <c r="A375" s="9"/>
      <c r="B375" s="9"/>
      <c r="C375" s="9"/>
      <c r="D375" s="9"/>
      <c r="E375" s="5"/>
      <c r="F375" s="5"/>
      <c r="G375" s="6"/>
      <c r="H375" s="19"/>
      <c r="I375" s="14" t="str">
        <f t="shared" si="66"/>
        <v/>
      </c>
      <c r="J375" s="13" t="str">
        <f t="shared" si="67"/>
        <v/>
      </c>
      <c r="K375" s="13" t="str">
        <f t="shared" si="68"/>
        <v/>
      </c>
      <c r="L375" s="26" t="str">
        <f t="shared" si="69"/>
        <v/>
      </c>
      <c r="M375" s="13" t="str">
        <f t="shared" si="70"/>
        <v>"": ""</v>
      </c>
      <c r="N375" s="27" t="str">
        <f t="shared" si="71"/>
        <v>,</v>
      </c>
      <c r="O375" s="13" t="str">
        <f t="shared" si="72"/>
        <v/>
      </c>
      <c r="P375" s="13" t="str">
        <f t="shared" si="73"/>
        <v/>
      </c>
      <c r="Q375" s="13" t="str">
        <f t="shared" si="74"/>
        <v/>
      </c>
      <c r="R375" s="13" t="str">
        <f t="shared" si="75"/>
        <v>}</v>
      </c>
      <c r="S375" s="13" t="str">
        <f t="shared" si="76"/>
        <v/>
      </c>
    </row>
    <row r="376" spans="1:19" x14ac:dyDescent="0.55000000000000004">
      <c r="A376" s="9"/>
      <c r="B376" s="9"/>
      <c r="C376" s="9"/>
      <c r="D376" s="9"/>
      <c r="E376" s="5"/>
      <c r="F376" s="5"/>
      <c r="G376" s="6"/>
      <c r="H376" s="19"/>
      <c r="I376" s="14" t="str">
        <f t="shared" si="66"/>
        <v/>
      </c>
      <c r="J376" s="13" t="str">
        <f t="shared" si="67"/>
        <v/>
      </c>
      <c r="K376" s="13" t="str">
        <f t="shared" si="68"/>
        <v/>
      </c>
      <c r="L376" s="26" t="str">
        <f t="shared" si="69"/>
        <v/>
      </c>
      <c r="M376" s="13" t="str">
        <f t="shared" si="70"/>
        <v>"": ""</v>
      </c>
      <c r="N376" s="27" t="str">
        <f t="shared" si="71"/>
        <v>,</v>
      </c>
      <c r="O376" s="13" t="str">
        <f t="shared" si="72"/>
        <v/>
      </c>
      <c r="P376" s="13" t="str">
        <f t="shared" si="73"/>
        <v/>
      </c>
      <c r="Q376" s="13" t="str">
        <f t="shared" si="74"/>
        <v/>
      </c>
      <c r="R376" s="13" t="str">
        <f t="shared" si="75"/>
        <v>}</v>
      </c>
      <c r="S376" s="13" t="str">
        <f t="shared" si="76"/>
        <v/>
      </c>
    </row>
    <row r="377" spans="1:19" x14ac:dyDescent="0.55000000000000004">
      <c r="A377" s="9"/>
      <c r="B377" s="9"/>
      <c r="C377" s="9"/>
      <c r="D377" s="9"/>
      <c r="E377" s="5"/>
      <c r="F377" s="5"/>
      <c r="G377" s="6"/>
      <c r="H377" s="19"/>
      <c r="I377" s="14" t="str">
        <f t="shared" si="66"/>
        <v/>
      </c>
      <c r="J377" s="13" t="str">
        <f t="shared" si="67"/>
        <v/>
      </c>
      <c r="K377" s="13" t="str">
        <f t="shared" si="68"/>
        <v/>
      </c>
      <c r="L377" s="26" t="str">
        <f t="shared" si="69"/>
        <v/>
      </c>
      <c r="M377" s="13" t="str">
        <f t="shared" si="70"/>
        <v>"": ""</v>
      </c>
      <c r="N377" s="27" t="str">
        <f t="shared" si="71"/>
        <v>,</v>
      </c>
      <c r="O377" s="13" t="str">
        <f t="shared" si="72"/>
        <v/>
      </c>
      <c r="P377" s="13" t="str">
        <f t="shared" si="73"/>
        <v/>
      </c>
      <c r="Q377" s="13" t="str">
        <f t="shared" si="74"/>
        <v/>
      </c>
      <c r="R377" s="13" t="str">
        <f t="shared" si="75"/>
        <v>}</v>
      </c>
      <c r="S377" s="13" t="str">
        <f t="shared" si="76"/>
        <v/>
      </c>
    </row>
    <row r="378" spans="1:19" x14ac:dyDescent="0.55000000000000004">
      <c r="A378" s="9"/>
      <c r="B378" s="9"/>
      <c r="C378" s="9"/>
      <c r="D378" s="9"/>
      <c r="E378" s="5"/>
      <c r="F378" s="5"/>
      <c r="G378" s="6"/>
      <c r="H378" s="19"/>
      <c r="I378" s="14" t="str">
        <f t="shared" si="66"/>
        <v/>
      </c>
      <c r="J378" s="13" t="str">
        <f t="shared" si="67"/>
        <v/>
      </c>
      <c r="K378" s="13" t="str">
        <f t="shared" si="68"/>
        <v/>
      </c>
      <c r="L378" s="26" t="str">
        <f t="shared" si="69"/>
        <v/>
      </c>
      <c r="M378" s="13" t="str">
        <f t="shared" si="70"/>
        <v>"": ""</v>
      </c>
      <c r="N378" s="27" t="str">
        <f t="shared" si="71"/>
        <v>,</v>
      </c>
      <c r="O378" s="13" t="str">
        <f t="shared" si="72"/>
        <v/>
      </c>
      <c r="P378" s="13" t="str">
        <f t="shared" si="73"/>
        <v/>
      </c>
      <c r="Q378" s="13" t="str">
        <f t="shared" si="74"/>
        <v/>
      </c>
      <c r="R378" s="13" t="str">
        <f t="shared" si="75"/>
        <v>}</v>
      </c>
      <c r="S378" s="13" t="str">
        <f t="shared" si="76"/>
        <v/>
      </c>
    </row>
    <row r="379" spans="1:19" x14ac:dyDescent="0.55000000000000004">
      <c r="A379" s="9"/>
      <c r="B379" s="9"/>
      <c r="C379" s="9"/>
      <c r="D379" s="9"/>
      <c r="E379" s="5"/>
      <c r="F379" s="5"/>
      <c r="G379" s="6"/>
      <c r="H379" s="19"/>
      <c r="I379" s="14" t="str">
        <f t="shared" si="66"/>
        <v/>
      </c>
      <c r="J379" s="13" t="str">
        <f t="shared" si="67"/>
        <v/>
      </c>
      <c r="K379" s="13" t="str">
        <f t="shared" si="68"/>
        <v/>
      </c>
      <c r="L379" s="26" t="str">
        <f t="shared" si="69"/>
        <v/>
      </c>
      <c r="M379" s="13" t="str">
        <f t="shared" si="70"/>
        <v>"": ""</v>
      </c>
      <c r="N379" s="27" t="str">
        <f t="shared" si="71"/>
        <v>,</v>
      </c>
      <c r="O379" s="13" t="str">
        <f t="shared" si="72"/>
        <v/>
      </c>
      <c r="P379" s="13" t="str">
        <f t="shared" si="73"/>
        <v/>
      </c>
      <c r="Q379" s="13" t="str">
        <f t="shared" si="74"/>
        <v/>
      </c>
      <c r="R379" s="13" t="str">
        <f t="shared" si="75"/>
        <v>}</v>
      </c>
      <c r="S379" s="13" t="str">
        <f t="shared" si="76"/>
        <v/>
      </c>
    </row>
    <row r="380" spans="1:19" x14ac:dyDescent="0.55000000000000004">
      <c r="A380" s="9"/>
      <c r="B380" s="9"/>
      <c r="C380" s="9"/>
      <c r="D380" s="9"/>
      <c r="E380" s="5"/>
      <c r="F380" s="5"/>
      <c r="G380" s="6"/>
      <c r="H380" s="19"/>
      <c r="I380" s="14" t="str">
        <f t="shared" si="66"/>
        <v/>
      </c>
      <c r="J380" s="13" t="str">
        <f t="shared" si="67"/>
        <v/>
      </c>
      <c r="K380" s="13" t="str">
        <f t="shared" si="68"/>
        <v/>
      </c>
      <c r="L380" s="26" t="str">
        <f t="shared" si="69"/>
        <v/>
      </c>
      <c r="M380" s="13" t="str">
        <f t="shared" si="70"/>
        <v>"": ""</v>
      </c>
      <c r="N380" s="27" t="str">
        <f t="shared" si="71"/>
        <v>,</v>
      </c>
      <c r="O380" s="13" t="str">
        <f t="shared" si="72"/>
        <v/>
      </c>
      <c r="P380" s="13" t="str">
        <f t="shared" si="73"/>
        <v/>
      </c>
      <c r="Q380" s="13" t="str">
        <f t="shared" si="74"/>
        <v/>
      </c>
      <c r="R380" s="13" t="str">
        <f t="shared" si="75"/>
        <v>}</v>
      </c>
      <c r="S380" s="13" t="str">
        <f t="shared" si="76"/>
        <v/>
      </c>
    </row>
    <row r="381" spans="1:19" x14ac:dyDescent="0.55000000000000004">
      <c r="A381" s="9"/>
      <c r="B381" s="9"/>
      <c r="C381" s="9"/>
      <c r="D381" s="9"/>
      <c r="E381" s="5"/>
      <c r="F381" s="5"/>
      <c r="G381" s="6"/>
      <c r="H381" s="19"/>
      <c r="I381" s="14" t="str">
        <f t="shared" si="66"/>
        <v/>
      </c>
      <c r="J381" s="13" t="str">
        <f t="shared" si="67"/>
        <v/>
      </c>
      <c r="K381" s="13" t="str">
        <f t="shared" si="68"/>
        <v/>
      </c>
      <c r="L381" s="26" t="str">
        <f t="shared" si="69"/>
        <v/>
      </c>
      <c r="M381" s="13" t="str">
        <f t="shared" si="70"/>
        <v>"": ""</v>
      </c>
      <c r="N381" s="27" t="str">
        <f t="shared" si="71"/>
        <v>,</v>
      </c>
      <c r="O381" s="13" t="str">
        <f t="shared" si="72"/>
        <v/>
      </c>
      <c r="P381" s="13" t="str">
        <f t="shared" si="73"/>
        <v/>
      </c>
      <c r="Q381" s="13" t="str">
        <f t="shared" si="74"/>
        <v/>
      </c>
      <c r="R381" s="13" t="str">
        <f t="shared" si="75"/>
        <v>}</v>
      </c>
      <c r="S381" s="13" t="str">
        <f t="shared" si="76"/>
        <v/>
      </c>
    </row>
    <row r="382" spans="1:19" x14ac:dyDescent="0.55000000000000004">
      <c r="A382" s="9"/>
      <c r="B382" s="9"/>
      <c r="C382" s="9"/>
      <c r="D382" s="9"/>
      <c r="E382" s="5"/>
      <c r="F382" s="5"/>
      <c r="G382" s="6"/>
      <c r="H382" s="19"/>
      <c r="I382" s="14" t="str">
        <f t="shared" si="66"/>
        <v/>
      </c>
      <c r="J382" s="13" t="str">
        <f t="shared" si="67"/>
        <v/>
      </c>
      <c r="K382" s="13" t="str">
        <f t="shared" si="68"/>
        <v/>
      </c>
      <c r="L382" s="26" t="str">
        <f t="shared" si="69"/>
        <v/>
      </c>
      <c r="M382" s="13" t="str">
        <f t="shared" si="70"/>
        <v>"": ""</v>
      </c>
      <c r="N382" s="27" t="str">
        <f t="shared" si="71"/>
        <v>,</v>
      </c>
      <c r="O382" s="13" t="str">
        <f t="shared" si="72"/>
        <v/>
      </c>
      <c r="P382" s="13" t="str">
        <f t="shared" si="73"/>
        <v/>
      </c>
      <c r="Q382" s="13" t="str">
        <f t="shared" si="74"/>
        <v/>
      </c>
      <c r="R382" s="13" t="str">
        <f t="shared" si="75"/>
        <v>}</v>
      </c>
      <c r="S382" s="13" t="str">
        <f t="shared" si="76"/>
        <v/>
      </c>
    </row>
    <row r="383" spans="1:19" x14ac:dyDescent="0.55000000000000004">
      <c r="A383" s="9"/>
      <c r="B383" s="9"/>
      <c r="C383" s="9"/>
      <c r="D383" s="9"/>
      <c r="E383" s="5"/>
      <c r="F383" s="5"/>
      <c r="G383" s="6"/>
      <c r="H383" s="19"/>
      <c r="I383" s="14" t="str">
        <f t="shared" si="66"/>
        <v/>
      </c>
      <c r="J383" s="13" t="str">
        <f t="shared" si="67"/>
        <v/>
      </c>
      <c r="K383" s="13" t="str">
        <f t="shared" si="68"/>
        <v/>
      </c>
      <c r="L383" s="26" t="str">
        <f t="shared" si="69"/>
        <v/>
      </c>
      <c r="M383" s="13" t="str">
        <f t="shared" si="70"/>
        <v>"": ""</v>
      </c>
      <c r="N383" s="27" t="str">
        <f t="shared" si="71"/>
        <v>,</v>
      </c>
      <c r="O383" s="13" t="str">
        <f t="shared" si="72"/>
        <v/>
      </c>
      <c r="P383" s="13" t="str">
        <f t="shared" si="73"/>
        <v/>
      </c>
      <c r="Q383" s="13" t="str">
        <f t="shared" si="74"/>
        <v/>
      </c>
      <c r="R383" s="13" t="str">
        <f t="shared" si="75"/>
        <v>}</v>
      </c>
      <c r="S383" s="13" t="str">
        <f t="shared" si="76"/>
        <v/>
      </c>
    </row>
    <row r="384" spans="1:19" x14ac:dyDescent="0.55000000000000004">
      <c r="A384" s="9"/>
      <c r="B384" s="9"/>
      <c r="C384" s="9"/>
      <c r="D384" s="9"/>
      <c r="E384" s="5"/>
      <c r="F384" s="5"/>
      <c r="G384" s="6"/>
      <c r="H384" s="19"/>
      <c r="I384" s="14" t="str">
        <f t="shared" si="66"/>
        <v/>
      </c>
      <c r="J384" s="13" t="str">
        <f t="shared" si="67"/>
        <v/>
      </c>
      <c r="K384" s="13" t="str">
        <f t="shared" si="68"/>
        <v/>
      </c>
      <c r="L384" s="26" t="str">
        <f t="shared" si="69"/>
        <v/>
      </c>
      <c r="M384" s="13" t="str">
        <f t="shared" si="70"/>
        <v>"": ""</v>
      </c>
      <c r="N384" s="27" t="str">
        <f t="shared" si="71"/>
        <v>,</v>
      </c>
      <c r="O384" s="13" t="str">
        <f t="shared" si="72"/>
        <v/>
      </c>
      <c r="P384" s="13" t="str">
        <f t="shared" si="73"/>
        <v/>
      </c>
      <c r="Q384" s="13" t="str">
        <f t="shared" si="74"/>
        <v/>
      </c>
      <c r="R384" s="13" t="str">
        <f t="shared" si="75"/>
        <v>}</v>
      </c>
      <c r="S384" s="13" t="str">
        <f t="shared" si="76"/>
        <v/>
      </c>
    </row>
    <row r="385" spans="1:19" x14ac:dyDescent="0.55000000000000004">
      <c r="A385" s="9"/>
      <c r="B385" s="9"/>
      <c r="C385" s="9"/>
      <c r="D385" s="9"/>
      <c r="E385" s="5"/>
      <c r="F385" s="5"/>
      <c r="G385" s="6"/>
      <c r="H385" s="19"/>
      <c r="I385" s="14" t="str">
        <f t="shared" si="66"/>
        <v/>
      </c>
      <c r="J385" s="13" t="str">
        <f t="shared" si="67"/>
        <v/>
      </c>
      <c r="K385" s="13" t="str">
        <f t="shared" si="68"/>
        <v/>
      </c>
      <c r="L385" s="26" t="str">
        <f t="shared" si="69"/>
        <v/>
      </c>
      <c r="M385" s="13" t="str">
        <f t="shared" si="70"/>
        <v>"": ""</v>
      </c>
      <c r="N385" s="27" t="str">
        <f t="shared" si="71"/>
        <v>,</v>
      </c>
      <c r="O385" s="13" t="str">
        <f t="shared" si="72"/>
        <v/>
      </c>
      <c r="P385" s="13" t="str">
        <f t="shared" si="73"/>
        <v/>
      </c>
      <c r="Q385" s="13" t="str">
        <f t="shared" si="74"/>
        <v/>
      </c>
      <c r="R385" s="13" t="str">
        <f t="shared" si="75"/>
        <v>}</v>
      </c>
      <c r="S385" s="13" t="str">
        <f t="shared" si="76"/>
        <v/>
      </c>
    </row>
    <row r="386" spans="1:19" x14ac:dyDescent="0.55000000000000004">
      <c r="A386" s="9"/>
      <c r="B386" s="9"/>
      <c r="C386" s="9"/>
      <c r="D386" s="9"/>
      <c r="E386" s="5"/>
      <c r="F386" s="5"/>
      <c r="G386" s="6"/>
      <c r="H386" s="19"/>
      <c r="I386" s="14" t="str">
        <f t="shared" si="66"/>
        <v/>
      </c>
      <c r="J386" s="13" t="str">
        <f t="shared" si="67"/>
        <v/>
      </c>
      <c r="K386" s="13" t="str">
        <f t="shared" si="68"/>
        <v/>
      </c>
      <c r="L386" s="26" t="str">
        <f t="shared" si="69"/>
        <v/>
      </c>
      <c r="M386" s="13" t="str">
        <f t="shared" si="70"/>
        <v>"": ""</v>
      </c>
      <c r="N386" s="27" t="str">
        <f t="shared" si="71"/>
        <v>,</v>
      </c>
      <c r="O386" s="13" t="str">
        <f t="shared" si="72"/>
        <v/>
      </c>
      <c r="P386" s="13" t="str">
        <f t="shared" si="73"/>
        <v/>
      </c>
      <c r="Q386" s="13" t="str">
        <f t="shared" si="74"/>
        <v/>
      </c>
      <c r="R386" s="13" t="str">
        <f t="shared" si="75"/>
        <v>}</v>
      </c>
      <c r="S386" s="13" t="str">
        <f t="shared" si="76"/>
        <v/>
      </c>
    </row>
    <row r="387" spans="1:19" x14ac:dyDescent="0.55000000000000004">
      <c r="A387" s="9"/>
      <c r="B387" s="9"/>
      <c r="C387" s="9"/>
      <c r="D387" s="9"/>
      <c r="E387" s="5"/>
      <c r="F387" s="5"/>
      <c r="G387" s="6"/>
      <c r="H387" s="19"/>
      <c r="I387" s="14" t="str">
        <f t="shared" si="66"/>
        <v/>
      </c>
      <c r="J387" s="13" t="str">
        <f t="shared" si="67"/>
        <v/>
      </c>
      <c r="K387" s="13" t="str">
        <f t="shared" si="68"/>
        <v/>
      </c>
      <c r="L387" s="26" t="str">
        <f t="shared" si="69"/>
        <v/>
      </c>
      <c r="M387" s="13" t="str">
        <f t="shared" si="70"/>
        <v>"": ""</v>
      </c>
      <c r="N387" s="27"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6" t="str">
        <f t="shared" si="69"/>
        <v/>
      </c>
      <c r="M388" s="13" t="str">
        <f t="shared" si="70"/>
        <v>"": ""</v>
      </c>
      <c r="N388" s="27"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6" t="str">
        <f t="shared" si="69"/>
        <v/>
      </c>
      <c r="M389" s="13" t="str">
        <f t="shared" si="70"/>
        <v>"": ""</v>
      </c>
      <c r="N389" s="27"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6" t="str">
        <f t="shared" si="69"/>
        <v/>
      </c>
      <c r="M390" s="13" t="str">
        <f t="shared" si="70"/>
        <v>"": ""</v>
      </c>
      <c r="N390" s="27"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6" t="str">
        <f t="shared" si="69"/>
        <v/>
      </c>
      <c r="M391" s="13" t="str">
        <f t="shared" si="70"/>
        <v>"": ""</v>
      </c>
      <c r="N391" s="27"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6" t="str">
        <f t="shared" si="69"/>
        <v/>
      </c>
      <c r="M392" s="13" t="str">
        <f t="shared" si="70"/>
        <v>"": ""</v>
      </c>
      <c r="N392" s="27"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6" t="str">
        <f t="shared" si="69"/>
        <v/>
      </c>
      <c r="M393" s="13" t="str">
        <f t="shared" si="70"/>
        <v>"": ""</v>
      </c>
      <c r="N393" s="27"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6" t="str">
        <f t="shared" si="69"/>
        <v/>
      </c>
      <c r="M394" s="13" t="str">
        <f t="shared" si="70"/>
        <v>"": ""</v>
      </c>
      <c r="N394" s="27"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6" t="str">
        <f t="shared" si="69"/>
        <v/>
      </c>
      <c r="M395" s="13" t="str">
        <f t="shared" si="70"/>
        <v>"": ""</v>
      </c>
      <c r="N395" s="27"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6" t="str">
        <f t="shared" si="69"/>
        <v/>
      </c>
      <c r="M396" s="13" t="str">
        <f t="shared" si="70"/>
        <v>"": ""</v>
      </c>
      <c r="N396" s="27"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6" t="str">
        <f t="shared" si="69"/>
        <v/>
      </c>
      <c r="M397" s="13" t="str">
        <f t="shared" si="70"/>
        <v>"": ""</v>
      </c>
      <c r="N397" s="27"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6" t="str">
        <f t="shared" si="69"/>
        <v/>
      </c>
      <c r="M398" s="13" t="str">
        <f t="shared" si="70"/>
        <v>"": ""</v>
      </c>
      <c r="N398" s="27"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6" t="str">
        <f t="shared" si="69"/>
        <v/>
      </c>
      <c r="M399" s="13" t="str">
        <f t="shared" si="70"/>
        <v>"": ""</v>
      </c>
      <c r="N399" s="27"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6" t="str">
        <f t="shared" si="69"/>
        <v/>
      </c>
      <c r="M400" s="13" t="str">
        <f t="shared" si="70"/>
        <v>"": ""</v>
      </c>
      <c r="N400" s="27"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6" t="str">
        <f t="shared" si="69"/>
        <v/>
      </c>
      <c r="M401" s="13" t="str">
        <f t="shared" si="70"/>
        <v>"": ""</v>
      </c>
      <c r="N401" s="27"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6" t="str">
        <f t="shared" si="69"/>
        <v/>
      </c>
      <c r="M402" s="13" t="str">
        <f t="shared" si="70"/>
        <v>"": ""</v>
      </c>
      <c r="N402" s="27"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6" t="str">
        <f t="shared" si="69"/>
        <v/>
      </c>
      <c r="M403" s="13" t="str">
        <f t="shared" si="70"/>
        <v>"": ""</v>
      </c>
      <c r="N403" s="27"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6" t="str">
        <f t="shared" si="69"/>
        <v/>
      </c>
      <c r="M404" s="13" t="str">
        <f t="shared" si="70"/>
        <v>"": ""</v>
      </c>
      <c r="N404" s="27"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6" t="str">
        <f t="shared" si="69"/>
        <v/>
      </c>
      <c r="M405" s="13" t="str">
        <f t="shared" si="70"/>
        <v>"": ""</v>
      </c>
      <c r="N405" s="27"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6" t="str">
        <f t="shared" si="69"/>
        <v/>
      </c>
      <c r="M406" s="13" t="str">
        <f t="shared" si="70"/>
        <v>"": ""</v>
      </c>
      <c r="N406" s="27"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6" t="str">
        <f t="shared" si="69"/>
        <v/>
      </c>
      <c r="M407" s="13" t="str">
        <f t="shared" si="70"/>
        <v>"": ""</v>
      </c>
      <c r="N407" s="27"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6" t="str">
        <f t="shared" si="69"/>
        <v/>
      </c>
      <c r="M408" s="13" t="str">
        <f t="shared" si="70"/>
        <v>"": ""</v>
      </c>
      <c r="N408" s="27"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6" t="str">
        <f t="shared" si="69"/>
        <v/>
      </c>
      <c r="M409" s="13" t="str">
        <f t="shared" si="70"/>
        <v>"": ""</v>
      </c>
      <c r="N409" s="27"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6" t="str">
        <f t="shared" si="69"/>
        <v/>
      </c>
      <c r="M410" s="13" t="str">
        <f t="shared" si="70"/>
        <v>"": ""</v>
      </c>
      <c r="N410" s="27"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6" t="str">
        <f t="shared" si="69"/>
        <v/>
      </c>
      <c r="M411" s="13" t="str">
        <f t="shared" si="70"/>
        <v>"": ""</v>
      </c>
      <c r="N411" s="27"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6" t="str">
        <f t="shared" si="69"/>
        <v/>
      </c>
      <c r="M412" s="13" t="str">
        <f t="shared" si="70"/>
        <v>"": ""</v>
      </c>
      <c r="N412" s="27"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6" t="str">
        <f t="shared" si="69"/>
        <v/>
      </c>
      <c r="M413" s="13" t="str">
        <f t="shared" si="70"/>
        <v>"": ""</v>
      </c>
      <c r="N413" s="27"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6" t="str">
        <f t="shared" si="69"/>
        <v/>
      </c>
      <c r="M414" s="13" t="str">
        <f t="shared" si="70"/>
        <v>"": ""</v>
      </c>
      <c r="N414" s="27"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6" t="str">
        <f t="shared" si="69"/>
        <v/>
      </c>
      <c r="M415" s="13" t="str">
        <f t="shared" si="70"/>
        <v>"": ""</v>
      </c>
      <c r="N415" s="27"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6" t="str">
        <f t="shared" si="69"/>
        <v/>
      </c>
      <c r="M416" s="13" t="str">
        <f t="shared" si="70"/>
        <v>"": ""</v>
      </c>
      <c r="N416" s="27"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6" t="str">
        <f t="shared" si="69"/>
        <v/>
      </c>
      <c r="M417" s="13" t="str">
        <f t="shared" si="70"/>
        <v>"": ""</v>
      </c>
      <c r="N417" s="27"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6" t="str">
        <f t="shared" si="69"/>
        <v/>
      </c>
      <c r="M418" s="13" t="str">
        <f t="shared" si="70"/>
        <v>"": ""</v>
      </c>
      <c r="N418" s="27"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6" t="str">
        <f t="shared" si="69"/>
        <v/>
      </c>
      <c r="M419" s="13" t="str">
        <f t="shared" si="70"/>
        <v>"": ""</v>
      </c>
      <c r="N419" s="27"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6" t="str">
        <f t="shared" si="69"/>
        <v/>
      </c>
      <c r="M420" s="13" t="str">
        <f t="shared" si="70"/>
        <v>"": ""</v>
      </c>
      <c r="N420" s="27"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6" t="str">
        <f t="shared" si="69"/>
        <v/>
      </c>
      <c r="M421" s="13" t="str">
        <f t="shared" si="70"/>
        <v>"": ""</v>
      </c>
      <c r="N421" s="27"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6" t="str">
        <f t="shared" si="69"/>
        <v/>
      </c>
      <c r="M422" s="13" t="str">
        <f t="shared" si="70"/>
        <v>"": ""</v>
      </c>
      <c r="N422" s="27"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6" t="str">
        <f t="shared" si="69"/>
        <v/>
      </c>
      <c r="M423" s="13" t="str">
        <f t="shared" si="70"/>
        <v>"": ""</v>
      </c>
      <c r="N423" s="27"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6" t="str">
        <f t="shared" si="69"/>
        <v/>
      </c>
      <c r="M424" s="13" t="str">
        <f t="shared" si="70"/>
        <v>"": ""</v>
      </c>
      <c r="N424" s="27"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6" t="str">
        <f t="shared" si="69"/>
        <v/>
      </c>
      <c r="M425" s="13" t="str">
        <f t="shared" si="70"/>
        <v>"": ""</v>
      </c>
      <c r="N425" s="27"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6" t="str">
        <f t="shared" si="69"/>
        <v/>
      </c>
      <c r="M426" s="13" t="str">
        <f t="shared" si="70"/>
        <v>"": ""</v>
      </c>
      <c r="N426" s="27"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6" t="str">
        <f t="shared" ref="L427:L474" si="80">IF(AND(B427=B426,C427=C426),"",""""&amp;C427&amp;""": {")</f>
        <v/>
      </c>
      <c r="M427" s="13" t="str">
        <f t="shared" ref="M427:M474" si="81">""""&amp;D427&amp;""": """&amp;SUBSTITUTE(G427,"""","'")&amp;""""</f>
        <v>"": ""</v>
      </c>
      <c r="N427" s="27"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x14ac:dyDescent="0.55000000000000004">
      <c r="A428" s="9"/>
      <c r="B428" s="9"/>
      <c r="C428" s="9"/>
      <c r="D428" s="9"/>
      <c r="E428" s="5"/>
      <c r="F428" s="5"/>
      <c r="G428" s="6"/>
      <c r="H428" s="19"/>
      <c r="I428" s="14" t="str">
        <f t="shared" si="77"/>
        <v/>
      </c>
      <c r="J428" s="13" t="str">
        <f t="shared" si="78"/>
        <v/>
      </c>
      <c r="K428" s="13" t="str">
        <f t="shared" si="79"/>
        <v/>
      </c>
      <c r="L428" s="26" t="str">
        <f t="shared" si="80"/>
        <v/>
      </c>
      <c r="M428" s="13" t="str">
        <f t="shared" si="81"/>
        <v>"": ""</v>
      </c>
      <c r="N428" s="27" t="str">
        <f t="shared" si="82"/>
        <v>,</v>
      </c>
      <c r="O428" s="13" t="str">
        <f t="shared" si="83"/>
        <v/>
      </c>
      <c r="P428" s="13" t="str">
        <f t="shared" si="84"/>
        <v/>
      </c>
      <c r="Q428" s="13" t="str">
        <f t="shared" si="85"/>
        <v/>
      </c>
      <c r="R428" s="13" t="str">
        <f t="shared" si="86"/>
        <v>}</v>
      </c>
      <c r="S428" s="13" t="str">
        <f t="shared" si="87"/>
        <v/>
      </c>
    </row>
    <row r="429" spans="1:19" x14ac:dyDescent="0.55000000000000004">
      <c r="A429" s="9"/>
      <c r="B429" s="9"/>
      <c r="C429" s="9"/>
      <c r="D429" s="9"/>
      <c r="E429" s="5"/>
      <c r="F429" s="5"/>
      <c r="G429" s="6"/>
      <c r="H429" s="19"/>
      <c r="I429" s="14" t="str">
        <f t="shared" si="77"/>
        <v/>
      </c>
      <c r="J429" s="13" t="str">
        <f t="shared" si="78"/>
        <v/>
      </c>
      <c r="K429" s="13" t="str">
        <f t="shared" si="79"/>
        <v/>
      </c>
      <c r="L429" s="26" t="str">
        <f t="shared" si="80"/>
        <v/>
      </c>
      <c r="M429" s="13" t="str">
        <f t="shared" si="81"/>
        <v>"": ""</v>
      </c>
      <c r="N429" s="27" t="str">
        <f t="shared" si="82"/>
        <v>,</v>
      </c>
      <c r="O429" s="13" t="str">
        <f t="shared" si="83"/>
        <v/>
      </c>
      <c r="P429" s="13" t="str">
        <f t="shared" si="84"/>
        <v/>
      </c>
      <c r="Q429" s="13" t="str">
        <f t="shared" si="85"/>
        <v/>
      </c>
      <c r="R429" s="13" t="str">
        <f t="shared" si="86"/>
        <v>}</v>
      </c>
      <c r="S429" s="13" t="str">
        <f t="shared" si="87"/>
        <v/>
      </c>
    </row>
    <row r="430" spans="1:19" x14ac:dyDescent="0.55000000000000004">
      <c r="A430" s="9"/>
      <c r="B430" s="9"/>
      <c r="C430" s="9"/>
      <c r="D430" s="9"/>
      <c r="E430" s="5"/>
      <c r="F430" s="5"/>
      <c r="G430" s="6"/>
      <c r="H430" s="19"/>
      <c r="I430" s="14" t="str">
        <f t="shared" si="77"/>
        <v/>
      </c>
      <c r="J430" s="13" t="str">
        <f t="shared" si="78"/>
        <v/>
      </c>
      <c r="K430" s="13" t="str">
        <f t="shared" si="79"/>
        <v/>
      </c>
      <c r="L430" s="26" t="str">
        <f t="shared" si="80"/>
        <v/>
      </c>
      <c r="M430" s="13" t="str">
        <f t="shared" si="81"/>
        <v>"": ""</v>
      </c>
      <c r="N430" s="27" t="str">
        <f t="shared" si="82"/>
        <v>,</v>
      </c>
      <c r="O430" s="13" t="str">
        <f t="shared" si="83"/>
        <v/>
      </c>
      <c r="P430" s="13" t="str">
        <f t="shared" si="84"/>
        <v/>
      </c>
      <c r="Q430" s="13" t="str">
        <f t="shared" si="85"/>
        <v/>
      </c>
      <c r="R430" s="13" t="str">
        <f t="shared" si="86"/>
        <v>}</v>
      </c>
      <c r="S430" s="13" t="str">
        <f t="shared" si="87"/>
        <v/>
      </c>
    </row>
    <row r="431" spans="1:19" x14ac:dyDescent="0.55000000000000004">
      <c r="A431" s="9"/>
      <c r="B431" s="9"/>
      <c r="C431" s="9"/>
      <c r="D431" s="9"/>
      <c r="E431" s="5"/>
      <c r="F431" s="5"/>
      <c r="G431" s="6"/>
      <c r="H431" s="19"/>
      <c r="I431" s="14" t="str">
        <f t="shared" si="77"/>
        <v/>
      </c>
      <c r="J431" s="13" t="str">
        <f t="shared" si="78"/>
        <v/>
      </c>
      <c r="K431" s="13" t="str">
        <f t="shared" si="79"/>
        <v/>
      </c>
      <c r="L431" s="26" t="str">
        <f t="shared" si="80"/>
        <v/>
      </c>
      <c r="M431" s="13" t="str">
        <f t="shared" si="81"/>
        <v>"": ""</v>
      </c>
      <c r="N431" s="27" t="str">
        <f t="shared" si="82"/>
        <v>,</v>
      </c>
      <c r="O431" s="13" t="str">
        <f t="shared" si="83"/>
        <v/>
      </c>
      <c r="P431" s="13" t="str">
        <f t="shared" si="84"/>
        <v/>
      </c>
      <c r="Q431" s="13" t="str">
        <f t="shared" si="85"/>
        <v/>
      </c>
      <c r="R431" s="13" t="str">
        <f t="shared" si="86"/>
        <v>}</v>
      </c>
      <c r="S431" s="13" t="str">
        <f t="shared" si="87"/>
        <v/>
      </c>
    </row>
    <row r="432" spans="1:19" x14ac:dyDescent="0.55000000000000004">
      <c r="A432" s="9"/>
      <c r="B432" s="9"/>
      <c r="C432" s="9"/>
      <c r="D432" s="9"/>
      <c r="E432" s="5"/>
      <c r="F432" s="5"/>
      <c r="G432" s="6"/>
      <c r="H432" s="19"/>
      <c r="I432" s="14" t="str">
        <f t="shared" si="77"/>
        <v/>
      </c>
      <c r="J432" s="13" t="str">
        <f t="shared" si="78"/>
        <v/>
      </c>
      <c r="K432" s="13" t="str">
        <f t="shared" si="79"/>
        <v/>
      </c>
      <c r="L432" s="26" t="str">
        <f t="shared" si="80"/>
        <v/>
      </c>
      <c r="M432" s="13" t="str">
        <f t="shared" si="81"/>
        <v>"": ""</v>
      </c>
      <c r="N432" s="27" t="str">
        <f t="shared" si="82"/>
        <v>,</v>
      </c>
      <c r="O432" s="13" t="str">
        <f t="shared" si="83"/>
        <v/>
      </c>
      <c r="P432" s="13" t="str">
        <f t="shared" si="84"/>
        <v/>
      </c>
      <c r="Q432" s="13" t="str">
        <f t="shared" si="85"/>
        <v/>
      </c>
      <c r="R432" s="13" t="str">
        <f t="shared" si="86"/>
        <v>}</v>
      </c>
      <c r="S432" s="13" t="str">
        <f t="shared" si="87"/>
        <v/>
      </c>
    </row>
    <row r="433" spans="1:19" x14ac:dyDescent="0.55000000000000004">
      <c r="A433" s="9"/>
      <c r="B433" s="9"/>
      <c r="C433" s="9"/>
      <c r="D433" s="9"/>
      <c r="E433" s="5"/>
      <c r="F433" s="5"/>
      <c r="G433" s="6"/>
      <c r="H433" s="19"/>
      <c r="I433" s="14" t="str">
        <f t="shared" si="77"/>
        <v/>
      </c>
      <c r="J433" s="13" t="str">
        <f t="shared" si="78"/>
        <v/>
      </c>
      <c r="K433" s="13" t="str">
        <f t="shared" si="79"/>
        <v/>
      </c>
      <c r="L433" s="26" t="str">
        <f t="shared" si="80"/>
        <v/>
      </c>
      <c r="M433" s="13" t="str">
        <f t="shared" si="81"/>
        <v>"": ""</v>
      </c>
      <c r="N433" s="27" t="str">
        <f t="shared" si="82"/>
        <v>,</v>
      </c>
      <c r="O433" s="13" t="str">
        <f t="shared" si="83"/>
        <v/>
      </c>
      <c r="P433" s="13" t="str">
        <f t="shared" si="84"/>
        <v/>
      </c>
      <c r="Q433" s="13" t="str">
        <f t="shared" si="85"/>
        <v/>
      </c>
      <c r="R433" s="13" t="str">
        <f t="shared" si="86"/>
        <v>}</v>
      </c>
      <c r="S433" s="13" t="str">
        <f t="shared" si="87"/>
        <v/>
      </c>
    </row>
    <row r="434" spans="1:19" x14ac:dyDescent="0.55000000000000004">
      <c r="A434" s="9"/>
      <c r="B434" s="9"/>
      <c r="C434" s="9"/>
      <c r="D434" s="9"/>
      <c r="E434" s="5"/>
      <c r="F434" s="5"/>
      <c r="G434" s="6"/>
      <c r="H434" s="19"/>
      <c r="I434" s="14" t="str">
        <f t="shared" si="77"/>
        <v/>
      </c>
      <c r="J434" s="13" t="str">
        <f t="shared" si="78"/>
        <v/>
      </c>
      <c r="K434" s="13" t="str">
        <f t="shared" si="79"/>
        <v/>
      </c>
      <c r="L434" s="26" t="str">
        <f t="shared" si="80"/>
        <v/>
      </c>
      <c r="M434" s="13" t="str">
        <f t="shared" si="81"/>
        <v>"": ""</v>
      </c>
      <c r="N434" s="27" t="str">
        <f t="shared" si="82"/>
        <v>,</v>
      </c>
      <c r="O434" s="13" t="str">
        <f t="shared" si="83"/>
        <v/>
      </c>
      <c r="P434" s="13" t="str">
        <f t="shared" si="84"/>
        <v/>
      </c>
      <c r="Q434" s="13" t="str">
        <f t="shared" si="85"/>
        <v/>
      </c>
      <c r="R434" s="13" t="str">
        <f t="shared" si="86"/>
        <v>}</v>
      </c>
      <c r="S434" s="13" t="str">
        <f t="shared" si="87"/>
        <v/>
      </c>
    </row>
    <row r="435" spans="1:19" x14ac:dyDescent="0.55000000000000004">
      <c r="A435" s="9"/>
      <c r="B435" s="9"/>
      <c r="C435" s="9"/>
      <c r="D435" s="9"/>
      <c r="E435" s="5"/>
      <c r="F435" s="5"/>
      <c r="G435" s="6"/>
      <c r="H435" s="19"/>
      <c r="I435" s="14" t="str">
        <f t="shared" si="77"/>
        <v/>
      </c>
      <c r="J435" s="13" t="str">
        <f t="shared" si="78"/>
        <v/>
      </c>
      <c r="K435" s="13" t="str">
        <f t="shared" si="79"/>
        <v/>
      </c>
      <c r="L435" s="26" t="str">
        <f t="shared" si="80"/>
        <v/>
      </c>
      <c r="M435" s="13" t="str">
        <f t="shared" si="81"/>
        <v>"": ""</v>
      </c>
      <c r="N435" s="27" t="str">
        <f t="shared" si="82"/>
        <v>,</v>
      </c>
      <c r="O435" s="13" t="str">
        <f t="shared" si="83"/>
        <v/>
      </c>
      <c r="P435" s="13" t="str">
        <f t="shared" si="84"/>
        <v/>
      </c>
      <c r="Q435" s="13" t="str">
        <f t="shared" si="85"/>
        <v/>
      </c>
      <c r="R435" s="13" t="str">
        <f t="shared" si="86"/>
        <v>}</v>
      </c>
      <c r="S435" s="13" t="str">
        <f t="shared" si="87"/>
        <v/>
      </c>
    </row>
    <row r="436" spans="1:19" x14ac:dyDescent="0.55000000000000004">
      <c r="A436" s="9"/>
      <c r="B436" s="9"/>
      <c r="C436" s="9"/>
      <c r="D436" s="9"/>
      <c r="E436" s="5"/>
      <c r="F436" s="5"/>
      <c r="G436" s="6"/>
      <c r="H436" s="19"/>
      <c r="I436" s="14" t="str">
        <f t="shared" si="77"/>
        <v/>
      </c>
      <c r="J436" s="13" t="str">
        <f t="shared" si="78"/>
        <v/>
      </c>
      <c r="K436" s="13" t="str">
        <f t="shared" si="79"/>
        <v/>
      </c>
      <c r="L436" s="26" t="str">
        <f t="shared" si="80"/>
        <v/>
      </c>
      <c r="M436" s="13" t="str">
        <f t="shared" si="81"/>
        <v>"": ""</v>
      </c>
      <c r="N436" s="27" t="str">
        <f t="shared" si="82"/>
        <v>,</v>
      </c>
      <c r="O436" s="13" t="str">
        <f t="shared" si="83"/>
        <v/>
      </c>
      <c r="P436" s="13" t="str">
        <f t="shared" si="84"/>
        <v/>
      </c>
      <c r="Q436" s="13" t="str">
        <f t="shared" si="85"/>
        <v/>
      </c>
      <c r="R436" s="13" t="str">
        <f t="shared" si="86"/>
        <v>}</v>
      </c>
      <c r="S436" s="13" t="str">
        <f t="shared" si="87"/>
        <v/>
      </c>
    </row>
    <row r="437" spans="1:19" x14ac:dyDescent="0.55000000000000004">
      <c r="A437" s="9"/>
      <c r="B437" s="9"/>
      <c r="C437" s="9"/>
      <c r="D437" s="9"/>
      <c r="E437" s="5"/>
      <c r="F437" s="5"/>
      <c r="G437" s="6"/>
      <c r="H437" s="19"/>
      <c r="I437" s="14" t="str">
        <f t="shared" si="77"/>
        <v/>
      </c>
      <c r="J437" s="13" t="str">
        <f t="shared" si="78"/>
        <v/>
      </c>
      <c r="K437" s="13" t="str">
        <f t="shared" si="79"/>
        <v/>
      </c>
      <c r="L437" s="26" t="str">
        <f t="shared" si="80"/>
        <v/>
      </c>
      <c r="M437" s="13" t="str">
        <f t="shared" si="81"/>
        <v>"": ""</v>
      </c>
      <c r="N437" s="27" t="str">
        <f t="shared" si="82"/>
        <v>,</v>
      </c>
      <c r="O437" s="13" t="str">
        <f t="shared" si="83"/>
        <v/>
      </c>
      <c r="P437" s="13" t="str">
        <f t="shared" si="84"/>
        <v/>
      </c>
      <c r="Q437" s="13" t="str">
        <f t="shared" si="85"/>
        <v/>
      </c>
      <c r="R437" s="13" t="str">
        <f t="shared" si="86"/>
        <v>}</v>
      </c>
      <c r="S437" s="13" t="str">
        <f t="shared" si="87"/>
        <v/>
      </c>
    </row>
    <row r="438" spans="1:19" x14ac:dyDescent="0.55000000000000004">
      <c r="A438" s="9"/>
      <c r="B438" s="9"/>
      <c r="C438" s="9"/>
      <c r="D438" s="9"/>
      <c r="E438" s="5"/>
      <c r="F438" s="5"/>
      <c r="G438" s="6"/>
      <c r="H438" s="19"/>
      <c r="I438" s="14" t="str">
        <f t="shared" si="77"/>
        <v/>
      </c>
      <c r="J438" s="13" t="str">
        <f t="shared" si="78"/>
        <v/>
      </c>
      <c r="K438" s="13" t="str">
        <f t="shared" si="79"/>
        <v/>
      </c>
      <c r="L438" s="26" t="str">
        <f t="shared" si="80"/>
        <v/>
      </c>
      <c r="M438" s="13" t="str">
        <f t="shared" si="81"/>
        <v>"": ""</v>
      </c>
      <c r="N438" s="27" t="str">
        <f t="shared" si="82"/>
        <v>,</v>
      </c>
      <c r="O438" s="13" t="str">
        <f t="shared" si="83"/>
        <v/>
      </c>
      <c r="P438" s="13" t="str">
        <f t="shared" si="84"/>
        <v/>
      </c>
      <c r="Q438" s="13" t="str">
        <f t="shared" si="85"/>
        <v/>
      </c>
      <c r="R438" s="13" t="str">
        <f t="shared" si="86"/>
        <v>}</v>
      </c>
      <c r="S438" s="13" t="str">
        <f t="shared" si="87"/>
        <v/>
      </c>
    </row>
    <row r="439" spans="1:19" x14ac:dyDescent="0.55000000000000004">
      <c r="A439" s="9"/>
      <c r="B439" s="9"/>
      <c r="C439" s="9"/>
      <c r="D439" s="9"/>
      <c r="E439" s="5"/>
      <c r="F439" s="5"/>
      <c r="G439" s="6"/>
      <c r="H439" s="19"/>
      <c r="I439" s="14" t="str">
        <f t="shared" si="77"/>
        <v/>
      </c>
      <c r="J439" s="13" t="str">
        <f t="shared" si="78"/>
        <v/>
      </c>
      <c r="K439" s="13" t="str">
        <f t="shared" si="79"/>
        <v/>
      </c>
      <c r="L439" s="26" t="str">
        <f t="shared" si="80"/>
        <v/>
      </c>
      <c r="M439" s="13" t="str">
        <f t="shared" si="81"/>
        <v>"": ""</v>
      </c>
      <c r="N439" s="27" t="str">
        <f t="shared" si="82"/>
        <v>,</v>
      </c>
      <c r="O439" s="13" t="str">
        <f t="shared" si="83"/>
        <v/>
      </c>
      <c r="P439" s="13" t="str">
        <f t="shared" si="84"/>
        <v/>
      </c>
      <c r="Q439" s="13" t="str">
        <f t="shared" si="85"/>
        <v/>
      </c>
      <c r="R439" s="13" t="str">
        <f t="shared" si="86"/>
        <v>}</v>
      </c>
      <c r="S439" s="13" t="str">
        <f t="shared" si="87"/>
        <v/>
      </c>
    </row>
    <row r="440" spans="1:19" x14ac:dyDescent="0.55000000000000004">
      <c r="A440" s="9"/>
      <c r="B440" s="9"/>
      <c r="C440" s="9"/>
      <c r="D440" s="9"/>
      <c r="E440" s="5"/>
      <c r="F440" s="5"/>
      <c r="G440" s="6"/>
      <c r="H440" s="19"/>
      <c r="I440" s="14" t="str">
        <f t="shared" si="77"/>
        <v/>
      </c>
      <c r="J440" s="13" t="str">
        <f t="shared" si="78"/>
        <v/>
      </c>
      <c r="K440" s="13" t="str">
        <f t="shared" si="79"/>
        <v/>
      </c>
      <c r="L440" s="26" t="str">
        <f t="shared" si="80"/>
        <v/>
      </c>
      <c r="M440" s="13" t="str">
        <f t="shared" si="81"/>
        <v>"": ""</v>
      </c>
      <c r="N440" s="27" t="str">
        <f t="shared" si="82"/>
        <v>,</v>
      </c>
      <c r="O440" s="13" t="str">
        <f t="shared" si="83"/>
        <v/>
      </c>
      <c r="P440" s="13" t="str">
        <f t="shared" si="84"/>
        <v/>
      </c>
      <c r="Q440" s="13" t="str">
        <f t="shared" si="85"/>
        <v/>
      </c>
      <c r="R440" s="13" t="str">
        <f t="shared" si="86"/>
        <v>}</v>
      </c>
      <c r="S440" s="13" t="str">
        <f t="shared" si="87"/>
        <v/>
      </c>
    </row>
    <row r="441" spans="1:19" x14ac:dyDescent="0.55000000000000004">
      <c r="A441" s="9"/>
      <c r="B441" s="9"/>
      <c r="C441" s="9"/>
      <c r="D441" s="9"/>
      <c r="E441" s="5"/>
      <c r="F441" s="5"/>
      <c r="G441" s="6"/>
      <c r="H441" s="19"/>
      <c r="I441" s="14" t="str">
        <f t="shared" si="77"/>
        <v/>
      </c>
      <c r="J441" s="13" t="str">
        <f t="shared" si="78"/>
        <v/>
      </c>
      <c r="K441" s="13" t="str">
        <f t="shared" si="79"/>
        <v/>
      </c>
      <c r="L441" s="26" t="str">
        <f t="shared" si="80"/>
        <v/>
      </c>
      <c r="M441" s="13" t="str">
        <f t="shared" si="81"/>
        <v>"": ""</v>
      </c>
      <c r="N441" s="27" t="str">
        <f t="shared" si="82"/>
        <v>,</v>
      </c>
      <c r="O441" s="13" t="str">
        <f t="shared" si="83"/>
        <v/>
      </c>
      <c r="P441" s="13" t="str">
        <f t="shared" si="84"/>
        <v/>
      </c>
      <c r="Q441" s="13" t="str">
        <f t="shared" si="85"/>
        <v/>
      </c>
      <c r="R441" s="13" t="str">
        <f t="shared" si="86"/>
        <v>}</v>
      </c>
      <c r="S441" s="13" t="str">
        <f t="shared" si="87"/>
        <v/>
      </c>
    </row>
    <row r="442" spans="1:19" x14ac:dyDescent="0.55000000000000004">
      <c r="A442" s="9"/>
      <c r="B442" s="9"/>
      <c r="C442" s="9"/>
      <c r="D442" s="9"/>
      <c r="E442" s="5"/>
      <c r="F442" s="5"/>
      <c r="G442" s="6"/>
      <c r="H442" s="19"/>
      <c r="I442" s="14" t="str">
        <f t="shared" si="77"/>
        <v/>
      </c>
      <c r="J442" s="13" t="str">
        <f t="shared" si="78"/>
        <v/>
      </c>
      <c r="K442" s="13" t="str">
        <f t="shared" si="79"/>
        <v/>
      </c>
      <c r="L442" s="26" t="str">
        <f t="shared" si="80"/>
        <v/>
      </c>
      <c r="M442" s="13" t="str">
        <f t="shared" si="81"/>
        <v>"": ""</v>
      </c>
      <c r="N442" s="27" t="str">
        <f t="shared" si="82"/>
        <v>,</v>
      </c>
      <c r="O442" s="13" t="str">
        <f t="shared" si="83"/>
        <v/>
      </c>
      <c r="P442" s="13" t="str">
        <f t="shared" si="84"/>
        <v/>
      </c>
      <c r="Q442" s="13" t="str">
        <f t="shared" si="85"/>
        <v/>
      </c>
      <c r="R442" s="13" t="str">
        <f t="shared" si="86"/>
        <v>}</v>
      </c>
      <c r="S442" s="13" t="str">
        <f t="shared" si="87"/>
        <v/>
      </c>
    </row>
    <row r="443" spans="1:19" x14ac:dyDescent="0.55000000000000004">
      <c r="A443" s="9"/>
      <c r="B443" s="9"/>
      <c r="C443" s="9"/>
      <c r="D443" s="9"/>
      <c r="E443" s="5"/>
      <c r="F443" s="5"/>
      <c r="G443" s="6"/>
      <c r="H443" s="19"/>
      <c r="I443" s="14" t="str">
        <f t="shared" si="77"/>
        <v/>
      </c>
      <c r="J443" s="13" t="str">
        <f t="shared" si="78"/>
        <v/>
      </c>
      <c r="K443" s="13" t="str">
        <f t="shared" si="79"/>
        <v/>
      </c>
      <c r="L443" s="26" t="str">
        <f t="shared" si="80"/>
        <v/>
      </c>
      <c r="M443" s="13" t="str">
        <f t="shared" si="81"/>
        <v>"": ""</v>
      </c>
      <c r="N443" s="27" t="str">
        <f t="shared" si="82"/>
        <v>,</v>
      </c>
      <c r="O443" s="13" t="str">
        <f t="shared" si="83"/>
        <v/>
      </c>
      <c r="P443" s="13" t="str">
        <f t="shared" si="84"/>
        <v/>
      </c>
      <c r="Q443" s="13" t="str">
        <f t="shared" si="85"/>
        <v/>
      </c>
      <c r="R443" s="13" t="str">
        <f t="shared" si="86"/>
        <v>}</v>
      </c>
      <c r="S443" s="13" t="str">
        <f t="shared" si="87"/>
        <v/>
      </c>
    </row>
    <row r="444" spans="1:19" x14ac:dyDescent="0.55000000000000004">
      <c r="A444" s="9"/>
      <c r="B444" s="9"/>
      <c r="C444" s="9"/>
      <c r="D444" s="9"/>
      <c r="E444" s="5"/>
      <c r="F444" s="5"/>
      <c r="G444" s="6"/>
      <c r="H444" s="19"/>
      <c r="I444" s="14" t="str">
        <f t="shared" si="77"/>
        <v/>
      </c>
      <c r="J444" s="13" t="str">
        <f t="shared" si="78"/>
        <v/>
      </c>
      <c r="K444" s="13" t="str">
        <f t="shared" si="79"/>
        <v/>
      </c>
      <c r="L444" s="26" t="str">
        <f t="shared" si="80"/>
        <v/>
      </c>
      <c r="M444" s="13" t="str">
        <f t="shared" si="81"/>
        <v>"": ""</v>
      </c>
      <c r="N444" s="27" t="str">
        <f t="shared" si="82"/>
        <v>,</v>
      </c>
      <c r="O444" s="13" t="str">
        <f t="shared" si="83"/>
        <v/>
      </c>
      <c r="P444" s="13" t="str">
        <f t="shared" si="84"/>
        <v/>
      </c>
      <c r="Q444" s="13" t="str">
        <f t="shared" si="85"/>
        <v/>
      </c>
      <c r="R444" s="13" t="str">
        <f t="shared" si="86"/>
        <v>}</v>
      </c>
      <c r="S444" s="13" t="str">
        <f t="shared" si="87"/>
        <v/>
      </c>
    </row>
    <row r="445" spans="1:19" x14ac:dyDescent="0.55000000000000004">
      <c r="A445" s="9"/>
      <c r="B445" s="9"/>
      <c r="C445" s="9"/>
      <c r="D445" s="9"/>
      <c r="E445" s="5"/>
      <c r="F445" s="5"/>
      <c r="G445" s="6"/>
      <c r="H445" s="19"/>
      <c r="I445" s="14" t="str">
        <f t="shared" si="77"/>
        <v/>
      </c>
      <c r="J445" s="13" t="str">
        <f t="shared" si="78"/>
        <v/>
      </c>
      <c r="K445" s="13" t="str">
        <f t="shared" si="79"/>
        <v/>
      </c>
      <c r="L445" s="26" t="str">
        <f t="shared" si="80"/>
        <v/>
      </c>
      <c r="M445" s="13" t="str">
        <f t="shared" si="81"/>
        <v>"": ""</v>
      </c>
      <c r="N445" s="27" t="str">
        <f t="shared" si="82"/>
        <v>,</v>
      </c>
      <c r="O445" s="13" t="str">
        <f t="shared" si="83"/>
        <v/>
      </c>
      <c r="P445" s="13" t="str">
        <f t="shared" si="84"/>
        <v/>
      </c>
      <c r="Q445" s="13" t="str">
        <f t="shared" si="85"/>
        <v/>
      </c>
      <c r="R445" s="13" t="str">
        <f t="shared" si="86"/>
        <v>}</v>
      </c>
      <c r="S445" s="13" t="str">
        <f t="shared" si="87"/>
        <v/>
      </c>
    </row>
    <row r="446" spans="1:19" x14ac:dyDescent="0.55000000000000004">
      <c r="A446" s="9"/>
      <c r="B446" s="9"/>
      <c r="C446" s="9"/>
      <c r="D446" s="9"/>
      <c r="E446" s="5"/>
      <c r="F446" s="5"/>
      <c r="G446" s="6"/>
      <c r="H446" s="19"/>
      <c r="I446" s="14" t="str">
        <f t="shared" si="77"/>
        <v/>
      </c>
      <c r="J446" s="13" t="str">
        <f t="shared" si="78"/>
        <v/>
      </c>
      <c r="K446" s="13" t="str">
        <f t="shared" si="79"/>
        <v/>
      </c>
      <c r="L446" s="26" t="str">
        <f t="shared" si="80"/>
        <v/>
      </c>
      <c r="M446" s="13" t="str">
        <f t="shared" si="81"/>
        <v>"": ""</v>
      </c>
      <c r="N446" s="27" t="str">
        <f t="shared" si="82"/>
        <v>,</v>
      </c>
      <c r="O446" s="13" t="str">
        <f t="shared" si="83"/>
        <v/>
      </c>
      <c r="P446" s="13" t="str">
        <f t="shared" si="84"/>
        <v/>
      </c>
      <c r="Q446" s="13" t="str">
        <f t="shared" si="85"/>
        <v/>
      </c>
      <c r="R446" s="13" t="str">
        <f t="shared" si="86"/>
        <v>}</v>
      </c>
      <c r="S446" s="13" t="str">
        <f t="shared" si="87"/>
        <v/>
      </c>
    </row>
    <row r="447" spans="1:19" x14ac:dyDescent="0.55000000000000004">
      <c r="A447" s="9"/>
      <c r="B447" s="9"/>
      <c r="C447" s="9"/>
      <c r="D447" s="9"/>
      <c r="E447" s="5"/>
      <c r="F447" s="5"/>
      <c r="G447" s="6"/>
      <c r="H447" s="19"/>
      <c r="I447" s="14" t="str">
        <f t="shared" si="77"/>
        <v/>
      </c>
      <c r="J447" s="13" t="str">
        <f t="shared" si="78"/>
        <v/>
      </c>
      <c r="K447" s="13" t="str">
        <f t="shared" si="79"/>
        <v/>
      </c>
      <c r="L447" s="26" t="str">
        <f t="shared" si="80"/>
        <v/>
      </c>
      <c r="M447" s="13" t="str">
        <f t="shared" si="81"/>
        <v>"": ""</v>
      </c>
      <c r="N447" s="27" t="str">
        <f t="shared" si="82"/>
        <v>,</v>
      </c>
      <c r="O447" s="13" t="str">
        <f t="shared" si="83"/>
        <v/>
      </c>
      <c r="P447" s="13" t="str">
        <f t="shared" si="84"/>
        <v/>
      </c>
      <c r="Q447" s="13" t="str">
        <f t="shared" si="85"/>
        <v/>
      </c>
      <c r="R447" s="13" t="str">
        <f t="shared" si="86"/>
        <v>}</v>
      </c>
      <c r="S447" s="13" t="str">
        <f t="shared" si="87"/>
        <v/>
      </c>
    </row>
    <row r="448" spans="1:19" x14ac:dyDescent="0.55000000000000004">
      <c r="A448" s="9"/>
      <c r="B448" s="9"/>
      <c r="C448" s="9"/>
      <c r="D448" s="9"/>
      <c r="E448" s="5"/>
      <c r="F448" s="5"/>
      <c r="G448" s="6"/>
      <c r="H448" s="19"/>
      <c r="I448" s="14" t="str">
        <f t="shared" si="77"/>
        <v/>
      </c>
      <c r="J448" s="13" t="str">
        <f t="shared" si="78"/>
        <v/>
      </c>
      <c r="K448" s="13" t="str">
        <f t="shared" si="79"/>
        <v/>
      </c>
      <c r="L448" s="26" t="str">
        <f t="shared" si="80"/>
        <v/>
      </c>
      <c r="M448" s="13" t="str">
        <f t="shared" si="81"/>
        <v>"": ""</v>
      </c>
      <c r="N448" s="27" t="str">
        <f t="shared" si="82"/>
        <v>,</v>
      </c>
      <c r="O448" s="13" t="str">
        <f t="shared" si="83"/>
        <v/>
      </c>
      <c r="P448" s="13" t="str">
        <f t="shared" si="84"/>
        <v/>
      </c>
      <c r="Q448" s="13" t="str">
        <f t="shared" si="85"/>
        <v/>
      </c>
      <c r="R448" s="13" t="str">
        <f t="shared" si="86"/>
        <v>}</v>
      </c>
      <c r="S448" s="13" t="str">
        <f t="shared" si="87"/>
        <v/>
      </c>
    </row>
    <row r="449" spans="1:19" x14ac:dyDescent="0.55000000000000004">
      <c r="A449" s="9"/>
      <c r="B449" s="9"/>
      <c r="C449" s="9"/>
      <c r="D449" s="9"/>
      <c r="E449" s="5"/>
      <c r="F449" s="5"/>
      <c r="G449" s="6"/>
      <c r="H449" s="19"/>
      <c r="I449" s="14" t="str">
        <f t="shared" si="77"/>
        <v/>
      </c>
      <c r="J449" s="13" t="str">
        <f t="shared" si="78"/>
        <v/>
      </c>
      <c r="K449" s="13" t="str">
        <f t="shared" si="79"/>
        <v/>
      </c>
      <c r="L449" s="26" t="str">
        <f t="shared" si="80"/>
        <v/>
      </c>
      <c r="M449" s="13" t="str">
        <f t="shared" si="81"/>
        <v>"": ""</v>
      </c>
      <c r="N449" s="27" t="str">
        <f t="shared" si="82"/>
        <v>,</v>
      </c>
      <c r="O449" s="13" t="str">
        <f t="shared" si="83"/>
        <v/>
      </c>
      <c r="P449" s="13" t="str">
        <f t="shared" si="84"/>
        <v/>
      </c>
      <c r="Q449" s="13" t="str">
        <f t="shared" si="85"/>
        <v/>
      </c>
      <c r="R449" s="13" t="str">
        <f t="shared" si="86"/>
        <v>}</v>
      </c>
      <c r="S449" s="13" t="str">
        <f t="shared" si="87"/>
        <v/>
      </c>
    </row>
    <row r="450" spans="1:19" x14ac:dyDescent="0.55000000000000004">
      <c r="A450" s="9"/>
      <c r="B450" s="9"/>
      <c r="C450" s="9"/>
      <c r="D450" s="9"/>
      <c r="E450" s="5"/>
      <c r="F450" s="5"/>
      <c r="G450" s="6"/>
      <c r="H450" s="19"/>
      <c r="I450" s="14" t="str">
        <f t="shared" si="77"/>
        <v/>
      </c>
      <c r="J450" s="13" t="str">
        <f t="shared" si="78"/>
        <v/>
      </c>
      <c r="K450" s="13" t="str">
        <f t="shared" si="79"/>
        <v/>
      </c>
      <c r="L450" s="26" t="str">
        <f t="shared" si="80"/>
        <v/>
      </c>
      <c r="M450" s="13" t="str">
        <f t="shared" si="81"/>
        <v>"": ""</v>
      </c>
      <c r="N450" s="27" t="str">
        <f t="shared" si="82"/>
        <v>,</v>
      </c>
      <c r="O450" s="13" t="str">
        <f t="shared" si="83"/>
        <v/>
      </c>
      <c r="P450" s="13" t="str">
        <f t="shared" si="84"/>
        <v/>
      </c>
      <c r="Q450" s="13" t="str">
        <f t="shared" si="85"/>
        <v/>
      </c>
      <c r="R450" s="13" t="str">
        <f t="shared" si="86"/>
        <v>}</v>
      </c>
      <c r="S450" s="13" t="str">
        <f t="shared" si="87"/>
        <v/>
      </c>
    </row>
    <row r="451" spans="1:19" x14ac:dyDescent="0.55000000000000004">
      <c r="A451" s="9"/>
      <c r="B451" s="9"/>
      <c r="C451" s="9"/>
      <c r="D451" s="9"/>
      <c r="E451" s="5"/>
      <c r="F451" s="5"/>
      <c r="G451" s="6"/>
      <c r="H451" s="19"/>
      <c r="I451" s="14" t="str">
        <f t="shared" si="77"/>
        <v/>
      </c>
      <c r="J451" s="13" t="str">
        <f t="shared" si="78"/>
        <v/>
      </c>
      <c r="K451" s="13" t="str">
        <f t="shared" si="79"/>
        <v/>
      </c>
      <c r="L451" s="26" t="str">
        <f t="shared" si="80"/>
        <v/>
      </c>
      <c r="M451" s="13" t="str">
        <f t="shared" si="81"/>
        <v>"": ""</v>
      </c>
      <c r="N451" s="27"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6" t="str">
        <f t="shared" si="80"/>
        <v/>
      </c>
      <c r="M452" s="13" t="str">
        <f t="shared" si="81"/>
        <v>"": ""</v>
      </c>
      <c r="N452" s="27"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6" t="str">
        <f t="shared" si="80"/>
        <v/>
      </c>
      <c r="M453" s="13" t="str">
        <f t="shared" si="81"/>
        <v>"": ""</v>
      </c>
      <c r="N453" s="27"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6" t="str">
        <f t="shared" si="80"/>
        <v/>
      </c>
      <c r="M454" s="13" t="str">
        <f t="shared" si="81"/>
        <v>"": ""</v>
      </c>
      <c r="N454" s="27"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6" t="str">
        <f t="shared" si="80"/>
        <v/>
      </c>
      <c r="M455" s="13" t="str">
        <f t="shared" si="81"/>
        <v>"": ""</v>
      </c>
      <c r="N455" s="27"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6" t="str">
        <f t="shared" si="80"/>
        <v/>
      </c>
      <c r="M456" s="13" t="str">
        <f t="shared" si="81"/>
        <v>"": ""</v>
      </c>
      <c r="N456" s="27"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6" t="str">
        <f t="shared" si="80"/>
        <v/>
      </c>
      <c r="M457" s="13" t="str">
        <f t="shared" si="81"/>
        <v>"": ""</v>
      </c>
      <c r="N457" s="27"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6" t="str">
        <f t="shared" si="80"/>
        <v/>
      </c>
      <c r="M458" s="13" t="str">
        <f t="shared" si="81"/>
        <v>"": ""</v>
      </c>
      <c r="N458" s="27"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6" t="str">
        <f t="shared" si="80"/>
        <v/>
      </c>
      <c r="M459" s="13" t="str">
        <f t="shared" si="81"/>
        <v>"": ""</v>
      </c>
      <c r="N459" s="27"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6" t="str">
        <f t="shared" si="80"/>
        <v/>
      </c>
      <c r="M460" s="13" t="str">
        <f t="shared" si="81"/>
        <v>"": ""</v>
      </c>
      <c r="N460" s="27"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6" t="str">
        <f t="shared" si="80"/>
        <v/>
      </c>
      <c r="M461" s="13" t="str">
        <f t="shared" si="81"/>
        <v>"": ""</v>
      </c>
      <c r="N461" s="27"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6" t="str">
        <f t="shared" si="80"/>
        <v/>
      </c>
      <c r="M462" s="13" t="str">
        <f t="shared" si="81"/>
        <v>"": ""</v>
      </c>
      <c r="N462" s="27"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6" t="str">
        <f t="shared" si="80"/>
        <v/>
      </c>
      <c r="M463" s="13" t="str">
        <f t="shared" si="81"/>
        <v>"": ""</v>
      </c>
      <c r="N463" s="27"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6" t="str">
        <f t="shared" si="80"/>
        <v/>
      </c>
      <c r="M464" s="13" t="str">
        <f t="shared" si="81"/>
        <v>"": ""</v>
      </c>
      <c r="N464" s="27"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6" t="str">
        <f t="shared" si="80"/>
        <v/>
      </c>
      <c r="M465" s="13" t="str">
        <f t="shared" si="81"/>
        <v>"": ""</v>
      </c>
      <c r="N465" s="27"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6" t="str">
        <f t="shared" si="80"/>
        <v/>
      </c>
      <c r="M466" s="13" t="str">
        <f t="shared" si="81"/>
        <v>"": ""</v>
      </c>
      <c r="N466" s="27"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6" t="str">
        <f t="shared" si="80"/>
        <v/>
      </c>
      <c r="M467" s="13" t="str">
        <f t="shared" si="81"/>
        <v>"": ""</v>
      </c>
      <c r="N467" s="27"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6" t="str">
        <f t="shared" si="80"/>
        <v/>
      </c>
      <c r="M468" s="13" t="str">
        <f t="shared" si="81"/>
        <v>"": ""</v>
      </c>
      <c r="N468" s="27"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6" t="str">
        <f t="shared" si="80"/>
        <v/>
      </c>
      <c r="M469" s="13" t="str">
        <f t="shared" si="81"/>
        <v>"": ""</v>
      </c>
      <c r="N469" s="27"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6" t="str">
        <f t="shared" si="80"/>
        <v/>
      </c>
      <c r="M470" s="13" t="str">
        <f t="shared" si="81"/>
        <v>"": ""</v>
      </c>
      <c r="N470" s="27"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6" t="str">
        <f t="shared" si="80"/>
        <v/>
      </c>
      <c r="M471" s="13" t="str">
        <f t="shared" si="81"/>
        <v>"": ""</v>
      </c>
      <c r="N471" s="27"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6" t="str">
        <f t="shared" si="80"/>
        <v/>
      </c>
      <c r="M472" s="13" t="str">
        <f t="shared" si="81"/>
        <v>"": ""</v>
      </c>
      <c r="N472" s="27"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6" t="str">
        <f t="shared" si="80"/>
        <v/>
      </c>
      <c r="M473" s="13" t="str">
        <f t="shared" si="81"/>
        <v>"": ""</v>
      </c>
      <c r="N473" s="27"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6" t="str">
        <f t="shared" si="80"/>
        <v/>
      </c>
      <c r="M474" s="13" t="str">
        <f t="shared" si="81"/>
        <v>"": ""</v>
      </c>
      <c r="N474" s="27" t="str">
        <f t="shared" si="82"/>
        <v>,</v>
      </c>
      <c r="O474" s="13" t="str">
        <f t="shared" si="83"/>
        <v/>
      </c>
      <c r="P474" s="13" t="str">
        <f t="shared" si="84"/>
        <v/>
      </c>
      <c r="Q474" s="13" t="str">
        <f t="shared" si="85"/>
        <v/>
      </c>
      <c r="R474" s="13" t="str">
        <f t="shared" si="86"/>
        <v>}</v>
      </c>
      <c r="S474" s="13" t="str">
        <f t="shared" si="87"/>
        <v/>
      </c>
    </row>
  </sheetData>
  <sheetProtection algorithmName="SHA-512" hashValue="q6Qrz2D2lQFb1DLReRLEZz9wWghhj9tFTrvqv0zThBmK0TIGFlYCRAhBDbD+DW40pPEXZ0e9NVXZCU7tt9upgQ==" saltValue="8h1O5sTnnj0OKcazdbWOQ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4" x14ac:dyDescent="0.55000000000000004"/>
  <cols>
    <col min="1" max="1" width="97.312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2022-04-08T14:29:35Z</dcterms:modified>
</cp:coreProperties>
</file>