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dew\OneDrive\Desktop\PREWORK_PVR\Module-1\"/>
    </mc:Choice>
  </mc:AlternateContent>
  <xr:revisionPtr revIDLastSave="483" documentId="14_{C325F1DE-9C1F-497F-AC79-7E6F2CC8346A}" xr6:coauthVersionLast="43" xr6:coauthVersionMax="43" xr10:uidLastSave="{26BA35BB-48C5-4458-BAEF-C76799722D8C}"/>
  <bookViews>
    <workbookView xWindow="-98" yWindow="-98" windowWidth="20715" windowHeight="13276" activeTab="3" xr2:uid="{00000000-000D-0000-FFFF-FFFF00000000}"/>
  </bookViews>
  <sheets>
    <sheet name="Sheet2" sheetId="3" r:id="rId1"/>
    <sheet name="Sheet3" sheetId="6" r:id="rId2"/>
    <sheet name="Sheet4" sheetId="7" r:id="rId3"/>
    <sheet name="Sheet1" sheetId="1" r:id="rId4"/>
    <sheet name="New Sheet" sheetId="8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8" l="1"/>
  <c r="D13" i="8"/>
  <c r="D12" i="8"/>
  <c r="D11" i="8"/>
  <c r="D10" i="8"/>
  <c r="D9" i="8"/>
  <c r="D8" i="8"/>
  <c r="D7" i="8"/>
  <c r="D6" i="8"/>
  <c r="D5" i="8"/>
  <c r="D4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5" i="8"/>
  <c r="B3" i="8"/>
  <c r="B4" i="8"/>
  <c r="B2" i="8"/>
  <c r="B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8" l="1"/>
  <c r="F2" i="8" s="1"/>
  <c r="E10" i="8"/>
  <c r="G10" i="8" s="1"/>
  <c r="E6" i="8"/>
  <c r="G6" i="8" s="1"/>
  <c r="E13" i="8"/>
  <c r="F13" i="8" s="1"/>
  <c r="E9" i="8"/>
  <c r="H9" i="8" s="1"/>
  <c r="E5" i="8"/>
  <c r="F5" i="8" s="1"/>
  <c r="E12" i="8"/>
  <c r="H12" i="8" s="1"/>
  <c r="E8" i="8"/>
  <c r="F8" i="8" s="1"/>
  <c r="E4" i="8"/>
  <c r="G4" i="8" s="1"/>
  <c r="E11" i="8"/>
  <c r="H11" i="8" s="1"/>
  <c r="E7" i="8"/>
  <c r="G7" i="8" s="1"/>
  <c r="E3" i="8"/>
  <c r="G3" i="8" s="1"/>
  <c r="H4" i="8" l="1"/>
  <c r="H7" i="8"/>
  <c r="G5" i="8"/>
  <c r="H5" i="8"/>
  <c r="H2" i="8"/>
  <c r="H10" i="8"/>
  <c r="F11" i="8"/>
  <c r="F10" i="8"/>
  <c r="G2" i="8"/>
  <c r="G11" i="8"/>
  <c r="G9" i="8"/>
  <c r="F4" i="8"/>
  <c r="F9" i="8"/>
  <c r="H3" i="8"/>
  <c r="F3" i="8"/>
  <c r="H8" i="8"/>
  <c r="G12" i="8"/>
  <c r="F7" i="8"/>
  <c r="F6" i="8"/>
  <c r="H6" i="8"/>
  <c r="F12" i="8"/>
  <c r="H13" i="8"/>
  <c r="G8" i="8"/>
  <c r="G13" i="8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<sst xmlns="http://schemas.openxmlformats.org/spreadsheetml/2006/main" count="33048" uniqueCount="8402">
  <si>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</si>
  <si>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</si>
  <si>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</si>
  <si>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</si>
  <si>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</si>
  <si>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</si>
  <si>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</si>
  <si>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</si>
  <si>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</si>
  <si>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</si>
  <si>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</si>
  <si>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</si>
  <si>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</si>
  <si>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</si>
  <si>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</si>
  <si>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</si>
  <si>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</si>
  <si>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</si>
  <si>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</si>
  <si>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</si>
  <si>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</si>
  <si>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</si>
  <si>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</si>
  <si>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</si>
  <si>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</si>
  <si>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</si>
  <si>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</si>
  <si>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</si>
  <si>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</si>
  <si>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</si>
  <si>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</si>
  <si>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</si>
  <si>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</si>
  <si>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</si>
  <si>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</si>
  <si>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</si>
  <si>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</si>
  <si>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</si>
  <si>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</si>
  <si>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</si>
  <si>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</si>
  <si>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</si>
  <si>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</si>
  <si>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</si>
  <si>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</si>
  <si>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</si>
  <si>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</si>
  <si>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</si>
  <si>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</si>
  <si>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</si>
  <si>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</si>
  <si>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</si>
  <si>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</si>
  <si>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</si>
  <si>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</si>
  <si>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</si>
  <si>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</si>
  <si>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</si>
  <si>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</si>
  <si>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</si>
  <si>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</si>
  <si>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</si>
  <si>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</si>
  <si>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</si>
  <si>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</si>
  <si>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</si>
  <si>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</si>
  <si>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</si>
  <si>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</si>
  <si>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</si>
  <si>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</si>
  <si>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</si>
  <si>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</si>
  <si>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</si>
  <si>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</si>
  <si>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</si>
  <si>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</si>
  <si>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</si>
  <si>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</si>
  <si>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</si>
  <si>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</si>
  <si>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</si>
  <si>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</si>
  <si>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</si>
  <si>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</si>
  <si>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</si>
  <si>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</si>
  <si>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</si>
  <si>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</si>
  <si>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</si>
  <si>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</si>
  <si>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</si>
  <si>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</si>
  <si>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</si>
  <si>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</si>
  <si>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</si>
  <si>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</si>
  <si>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</si>
  <si>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</si>
  <si>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</si>
  <si>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</si>
  <si>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</si>
  <si>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</si>
  <si>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</si>
  <si>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</si>
  <si>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</si>
  <si>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</si>
  <si>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</si>
  <si>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</si>
  <si>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</si>
  <si>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</si>
  <si>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</si>
  <si>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</si>
  <si>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</si>
  <si>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</si>
  <si>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</si>
  <si>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</si>
  <si>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</si>
  <si>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</si>
  <si>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</si>
  <si>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</si>
  <si>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</si>
  <si>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</si>
  <si>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</si>
  <si>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</si>
  <si>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</si>
  <si>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</si>
  <si>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</si>
  <si>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</si>
  <si>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</si>
  <si>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</si>
  <si>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</si>
  <si>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</si>
  <si>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</si>
  <si>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</si>
  <si>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</si>
  <si>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</si>
  <si>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</si>
  <si>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</si>
  <si>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</si>
  <si>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</si>
  <si>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</si>
  <si>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</si>
  <si>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</si>
  <si>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</si>
  <si>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</si>
  <si>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</si>
  <si>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</si>
  <si>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</si>
  <si>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</si>
  <si>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</si>
  <si>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</si>
  <si>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</si>
  <si>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</si>
  <si>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</si>
  <si>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</si>
  <si>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</si>
  <si>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</si>
  <si>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</si>
  <si>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</si>
  <si>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</si>
  <si>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</si>
  <si>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</si>
  <si>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</si>
  <si>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</si>
  <si>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</si>
  <si>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</si>
  <si>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</si>
  <si>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</si>
  <si>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</si>
  <si>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</si>
  <si>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</si>
  <si>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</si>
  <si>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</si>
  <si>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</si>
  <si>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</si>
  <si>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</si>
  <si>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</si>
  <si>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</si>
  <si>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</si>
  <si>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</si>
  <si>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</si>
  <si>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</si>
  <si>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</si>
  <si>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</si>
  <si>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</si>
  <si>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</si>
  <si>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</si>
  <si>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</si>
  <si>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</si>
  <si>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</si>
  <si>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</si>
  <si>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</si>
  <si>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</si>
  <si>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</si>
  <si>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</si>
  <si>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</si>
  <si>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</si>
  <si>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</si>
  <si>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</si>
  <si>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</si>
  <si>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</si>
  <si>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</si>
  <si>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</si>
  <si>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</si>
  <si>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</si>
  <si>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</si>
  <si>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</si>
  <si>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</si>
  <si>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</si>
  <si>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</si>
  <si>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</si>
  <si>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</si>
  <si>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</si>
  <si>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</si>
  <si>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</si>
  <si>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</si>
  <si>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</si>
  <si>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</si>
  <si>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</si>
  <si>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</si>
  <si>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</si>
  <si>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</si>
  <si>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</si>
  <si>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</si>
  <si>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</si>
  <si>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</si>
  <si>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</si>
  <si>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</si>
  <si>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</si>
  <si>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</si>
  <si>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</si>
  <si>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</si>
  <si>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</si>
  <si>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</si>
  <si>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</si>
  <si>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</si>
  <si>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</si>
  <si>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</si>
  <si>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</si>
  <si>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</si>
  <si>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</si>
  <si>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</si>
  <si>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</si>
  <si>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</si>
  <si>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</si>
  <si>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</si>
  <si>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</si>
  <si>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</si>
  <si>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</si>
  <si>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</si>
  <si>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</si>
  <si>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</si>
  <si>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</si>
  <si>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</si>
  <si>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</si>
  <si>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</si>
  <si>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</si>
  <si>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</si>
  <si>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</si>
  <si>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</si>
  <si>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</si>
  <si>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</si>
  <si>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</si>
  <si>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</si>
  <si>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</si>
  <si>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</si>
  <si>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</si>
  <si>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</si>
  <si>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</si>
  <si>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</si>
  <si>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</si>
  <si>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</si>
  <si>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</si>
  <si>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</si>
  <si>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</si>
  <si>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</si>
  <si>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</si>
  <si>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</si>
  <si>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</si>
  <si>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</si>
  <si>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</si>
  <si>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</si>
  <si>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</si>
  <si>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</si>
  <si>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</si>
  <si>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</si>
  <si>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</si>
  <si>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</si>
  <si>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</si>
  <si>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</si>
  <si>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</si>
  <si>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</si>
  <si>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</si>
  <si>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</si>
  <si>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</si>
  <si>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</si>
  <si>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</si>
  <si>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</si>
  <si>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</si>
  <si>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</si>
  <si>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</si>
  <si>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</si>
  <si>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</si>
  <si>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</si>
  <si>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</si>
  <si>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</si>
  <si>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</si>
  <si>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</si>
  <si>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</si>
  <si>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</si>
  <si>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</si>
  <si>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</si>
  <si>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</si>
  <si>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</si>
  <si>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</si>
  <si>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</si>
  <si>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</si>
  <si>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</si>
  <si>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</si>
  <si>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</si>
  <si>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</si>
  <si>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</si>
  <si>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</si>
  <si>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</si>
  <si>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</si>
  <si>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</si>
  <si>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</si>
  <si>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</si>
  <si>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</si>
  <si>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</si>
  <si>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</si>
  <si>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</si>
  <si>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</si>
  <si>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</si>
  <si>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</si>
  <si>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</si>
  <si>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</si>
  <si>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</si>
  <si>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</si>
  <si>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</si>
  <si>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</si>
  <si>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</si>
  <si>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</si>
  <si>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</si>
  <si>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</si>
  <si>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</si>
  <si>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</si>
  <si>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</si>
  <si>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</si>
  <si>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</si>
  <si>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</si>
  <si>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</si>
  <si>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</si>
  <si>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</si>
  <si>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</si>
  <si>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</si>
  <si>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</si>
  <si>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</si>
  <si>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</si>
  <si>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</si>
  <si>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</si>
  <si>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</si>
  <si>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</si>
  <si>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</si>
  <si>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</si>
  <si>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</si>
  <si>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</si>
  <si>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</si>
  <si>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</si>
  <si>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</si>
  <si>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</si>
  <si>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</si>
  <si>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</si>
  <si>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</si>
  <si>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</si>
  <si>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</si>
  <si>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</si>
  <si>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</si>
  <si>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</si>
  <si>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</si>
  <si>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</si>
  <si>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</si>
  <si>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</si>
  <si>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</si>
  <si>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</si>
  <si>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</si>
  <si>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</si>
  <si>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</si>
  <si>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</si>
  <si>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</si>
  <si>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</si>
  <si>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</si>
  <si>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</si>
  <si>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</si>
  <si>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</si>
  <si>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</si>
  <si>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</si>
  <si>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</si>
  <si>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</si>
  <si>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</si>
  <si>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</si>
  <si>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</si>
  <si>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</si>
  <si>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</si>
  <si>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</si>
  <si>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</si>
  <si>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</si>
  <si>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</si>
  <si>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</si>
  <si>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</si>
  <si>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</si>
  <si>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</si>
  <si>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</si>
  <si>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</si>
  <si>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</si>
  <si>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</si>
  <si>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</si>
  <si>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</si>
  <si>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</si>
  <si>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</si>
  <si>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</si>
  <si>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</si>
  <si>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</si>
  <si>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</si>
  <si>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</si>
  <si>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</si>
  <si>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</si>
  <si>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</si>
  <si>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</si>
  <si>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</si>
  <si>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</si>
  <si>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</si>
  <si>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</si>
  <si>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</si>
  <si>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</si>
  <si>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</si>
  <si>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</si>
  <si>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</si>
  <si>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</si>
  <si>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</si>
  <si>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</si>
  <si>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</si>
  <si>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</si>
  <si>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</si>
  <si>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</si>
  <si>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</si>
  <si>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</si>
  <si>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</si>
  <si>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</si>
  <si>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</si>
  <si>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</si>
  <si>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</si>
  <si>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</si>
  <si>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</si>
  <si>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</si>
  <si>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</si>
  <si>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</si>
  <si>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</si>
  <si>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</si>
  <si>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</si>
  <si>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</si>
  <si>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</si>
  <si>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</si>
  <si>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</si>
  <si>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</si>
  <si>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</si>
  <si>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</si>
  <si>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</si>
  <si>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</si>
  <si>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</si>
  <si>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</si>
  <si>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</si>
  <si>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</si>
  <si>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</si>
  <si>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</si>
  <si>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</si>
  <si>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</si>
  <si>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</si>
  <si>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</si>
  <si>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</si>
  <si>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</si>
  <si>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</si>
  <si>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</si>
  <si>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</si>
  <si>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</si>
  <si>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</si>
  <si>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</si>
  <si>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</si>
  <si>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</si>
  <si>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</si>
  <si>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</si>
  <si>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</si>
  <si>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</si>
  <si>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</si>
  <si>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</si>
  <si>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</si>
  <si>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</si>
  <si>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</si>
  <si>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</si>
  <si>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</si>
  <si>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</si>
  <si>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</si>
  <si>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</si>
  <si>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</si>
  <si>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</si>
  <si>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</si>
  <si>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</si>
  <si>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</si>
  <si>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</si>
  <si>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</si>
  <si>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</si>
  <si>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</si>
  <si>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</si>
  <si>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</si>
  <si>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</si>
  <si>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</si>
  <si>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</si>
  <si>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</si>
  <si>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</si>
  <si>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</si>
  <si>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</si>
  <si>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</si>
  <si>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</si>
  <si>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</si>
  <si>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</si>
  <si>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</si>
  <si>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</si>
  <si>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</si>
  <si>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</si>
  <si>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</si>
  <si>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</si>
  <si>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</si>
  <si>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</si>
  <si>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</si>
  <si>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</si>
  <si>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</si>
  <si>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</si>
  <si>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</si>
  <si>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</si>
  <si>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</si>
  <si>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</si>
  <si>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</si>
  <si>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</si>
  <si>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</si>
  <si>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</si>
  <si>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</si>
  <si>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</si>
  <si>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</si>
  <si>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</si>
  <si>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</si>
  <si>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</si>
  <si>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</si>
  <si>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</si>
  <si>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</si>
  <si>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</si>
  <si>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</si>
  <si>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</si>
  <si>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</si>
  <si>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</si>
  <si>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</si>
  <si>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</si>
  <si>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</si>
  <si>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</si>
  <si>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</si>
  <si>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</si>
  <si>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</si>
  <si>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</si>
  <si>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</si>
  <si>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</si>
  <si>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</si>
  <si>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</si>
  <si>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</si>
  <si>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</si>
  <si>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</si>
  <si>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</si>
  <si>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</si>
  <si>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</si>
  <si>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</si>
  <si>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</si>
  <si>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</si>
  <si>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</si>
  <si>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</si>
  <si>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</si>
  <si>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</si>
  <si>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</si>
  <si>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</si>
  <si>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</si>
  <si>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</si>
  <si>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</si>
  <si>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</si>
  <si>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</si>
  <si>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</si>
  <si>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</si>
  <si>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</si>
  <si>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</si>
  <si>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</si>
  <si>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</si>
  <si>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</si>
  <si>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</si>
  <si>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</si>
  <si>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</si>
  <si>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</si>
  <si>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</si>
  <si>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</si>
  <si>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</si>
  <si>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</si>
  <si>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</si>
  <si>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</si>
  <si>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</si>
  <si>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</si>
  <si>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</si>
  <si>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</si>
  <si>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</si>
  <si>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</si>
  <si>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</si>
  <si>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</si>
  <si>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</si>
  <si>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</si>
  <si>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</si>
  <si>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</si>
  <si>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</si>
  <si>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</si>
  <si>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</si>
  <si>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</si>
  <si>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</si>
  <si>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</si>
  <si>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</si>
  <si>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</si>
  <si>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</si>
  <si>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</si>
  <si>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</si>
  <si>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</si>
  <si>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</si>
  <si>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</si>
  <si>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</si>
  <si>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</si>
  <si>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</si>
  <si>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</si>
  <si>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</si>
  <si>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</si>
  <si>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</si>
  <si>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</si>
  <si>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</si>
  <si>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</si>
  <si>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</si>
  <si>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</si>
  <si>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</si>
  <si>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</si>
  <si>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</si>
  <si>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</si>
  <si>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</si>
  <si>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</si>
  <si>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</si>
  <si>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</si>
  <si>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</si>
  <si>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</si>
  <si>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</si>
  <si>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</si>
  <si>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</si>
  <si>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</si>
  <si>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</si>
  <si>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</si>
  <si>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</si>
  <si>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</si>
  <si>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</si>
  <si>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</si>
  <si>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</si>
  <si>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</si>
  <si>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</si>
  <si>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</si>
  <si>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</si>
  <si>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</si>
  <si>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</si>
  <si>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</si>
  <si>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</si>
  <si>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</si>
  <si>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</si>
  <si>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</si>
  <si>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</si>
  <si>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</si>
  <si>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</si>
  <si>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</si>
  <si>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</si>
  <si>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</si>
  <si>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</si>
  <si>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</si>
  <si>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</si>
  <si>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</si>
  <si>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</si>
  <si>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</si>
  <si>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</si>
  <si>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</si>
  <si>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</si>
  <si>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</si>
  <si>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</si>
  <si>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</si>
  <si>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</si>
  <si>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</si>
  <si>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</si>
  <si>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</si>
  <si>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</si>
  <si>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</si>
  <si>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</si>
  <si>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</si>
  <si>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</si>
  <si>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</si>
  <si>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</si>
  <si>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</si>
  <si>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</si>
  <si>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</si>
  <si>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</si>
  <si>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</si>
  <si>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</si>
  <si>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</si>
  <si>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</si>
  <si>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</si>
  <si>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</si>
  <si>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</si>
  <si>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</si>
  <si>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</si>
  <si>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</si>
  <si>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</si>
  <si>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</si>
  <si>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</si>
  <si>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</si>
  <si>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</si>
  <si>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</si>
  <si>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</si>
  <si>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</si>
  <si>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</si>
  <si>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</si>
  <si>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</si>
  <si>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</si>
  <si>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</si>
  <si>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</si>
  <si>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</si>
  <si>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</si>
  <si>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</si>
  <si>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</si>
  <si>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</si>
  <si>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</si>
  <si>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</si>
  <si>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</si>
  <si>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</si>
  <si>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</si>
  <si>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</si>
  <si>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</si>
  <si>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</si>
  <si>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</si>
  <si>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</si>
  <si>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</si>
  <si>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</si>
  <si>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</si>
  <si>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</si>
  <si>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</si>
  <si>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</si>
  <si>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</si>
  <si>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</si>
  <si>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</si>
  <si>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</si>
  <si>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</si>
  <si>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</si>
  <si>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</si>
  <si>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</si>
  <si>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</si>
  <si>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</si>
  <si>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</si>
  <si>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</si>
  <si>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</si>
  <si>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</si>
  <si>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</si>
  <si>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</si>
  <si>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</si>
  <si>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</si>
  <si>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</si>
  <si>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</si>
  <si>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</si>
  <si>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</si>
  <si>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</si>
  <si>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</si>
  <si>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</si>
  <si>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</si>
  <si>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</si>
  <si>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</si>
  <si>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</si>
  <si>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</si>
  <si>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</si>
  <si>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</si>
  <si>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</si>
  <si>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</si>
  <si>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</si>
  <si>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</si>
  <si>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</si>
  <si>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</si>
  <si>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</si>
  <si>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</si>
  <si>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</si>
  <si>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</si>
  <si>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</si>
  <si>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</si>
  <si>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</si>
  <si>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</si>
  <si>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</si>
  <si>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</si>
  <si>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</si>
  <si>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</si>
  <si>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</si>
  <si>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</si>
  <si>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</si>
  <si>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</si>
  <si>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</si>
  <si>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</si>
  <si>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</si>
  <si>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</si>
  <si>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</si>
  <si>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</si>
  <si>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</si>
  <si>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</si>
  <si>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</si>
  <si>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</si>
  <si>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</si>
  <si>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</si>
  <si>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</si>
  <si>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</si>
  <si>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</si>
  <si>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</si>
  <si>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</si>
  <si>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</si>
  <si>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</si>
  <si>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</si>
  <si>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</si>
  <si>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</si>
  <si>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</si>
  <si>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</si>
  <si>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</si>
  <si>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</si>
  <si>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</si>
  <si>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</si>
  <si>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</si>
  <si>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</si>
  <si>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</si>
  <si>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</si>
  <si>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</si>
  <si>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</si>
  <si>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</si>
  <si>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</si>
  <si>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</si>
  <si>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</si>
  <si>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</si>
  <si>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</si>
  <si>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</si>
  <si>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</si>
  <si>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</si>
  <si>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</si>
  <si>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</si>
  <si>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</si>
  <si>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</si>
  <si>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</si>
  <si>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</si>
  <si>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</si>
  <si>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</si>
  <si>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</si>
  <si>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</si>
  <si>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</si>
  <si>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</si>
  <si>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</si>
  <si>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</si>
  <si>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</si>
  <si>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</si>
  <si>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</si>
  <si>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</si>
  <si>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</si>
  <si>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</si>
  <si>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</si>
  <si>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</si>
  <si>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</si>
  <si>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</si>
  <si>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</si>
  <si>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</si>
  <si>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</si>
  <si>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</si>
  <si>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</si>
  <si>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</si>
  <si>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</si>
  <si>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</si>
  <si>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</si>
  <si>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</si>
  <si>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</si>
  <si>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</si>
  <si>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</si>
  <si>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</si>
  <si>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</si>
  <si>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</si>
  <si>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</si>
  <si>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</si>
  <si>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</si>
  <si>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</si>
  <si>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</si>
  <si>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</si>
  <si>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</si>
  <si>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</si>
  <si>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</si>
  <si>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</si>
  <si>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</si>
  <si>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</si>
  <si>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</si>
  <si>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</si>
  <si>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</si>
  <si>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</si>
  <si>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</si>
  <si>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</si>
  <si>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</si>
  <si>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</si>
  <si>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</si>
  <si>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</si>
  <si>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</si>
  <si>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</si>
  <si>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</si>
  <si>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</si>
  <si>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</si>
  <si>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</si>
  <si>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</si>
  <si>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</si>
  <si>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</si>
  <si>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</si>
  <si>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</si>
  <si>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</si>
  <si>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</si>
  <si>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</si>
  <si>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</si>
  <si>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</si>
  <si>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</si>
  <si>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</si>
  <si>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</si>
  <si>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</si>
  <si>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</si>
  <si>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</si>
  <si>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</si>
  <si>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</si>
  <si>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</si>
  <si>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</si>
  <si>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</si>
  <si>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</si>
  <si>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</si>
  <si>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</si>
  <si>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</si>
  <si>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</si>
  <si>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</si>
  <si>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</si>
  <si>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</si>
  <si>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</si>
  <si>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</si>
  <si>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</si>
  <si>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</si>
  <si>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</si>
  <si>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</si>
  <si>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</si>
  <si>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</si>
  <si>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</si>
  <si>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</si>
  <si>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</si>
  <si>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</si>
  <si>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</si>
  <si>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</si>
  <si>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</si>
  <si>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</si>
  <si>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</si>
  <si>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</si>
  <si>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</si>
  <si>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</si>
  <si>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</si>
  <si>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</si>
  <si>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</si>
  <si>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</si>
  <si>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</si>
  <si>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</si>
  <si>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</si>
  <si>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</si>
  <si>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</si>
  <si>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</si>
  <si>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</si>
  <si>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</si>
  <si>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</si>
  <si>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</si>
  <si>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</si>
  <si>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</si>
  <si>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</si>
  <si>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</si>
  <si>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</si>
  <si>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</si>
  <si>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</si>
  <si>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</si>
  <si>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</si>
  <si>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</si>
  <si>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</si>
  <si>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</si>
  <si>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</si>
  <si>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</si>
  <si>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</si>
  <si>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</si>
  <si>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</si>
  <si>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</si>
  <si>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</si>
  <si>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</si>
  <si>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</si>
  <si>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</si>
  <si>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</si>
  <si>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</si>
  <si>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</si>
  <si>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</si>
  <si>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</si>
  <si>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</si>
  <si>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</si>
  <si>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</si>
  <si>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</si>
  <si>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</si>
  <si>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</si>
  <si>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</si>
  <si>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</si>
  <si>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</si>
  <si>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</si>
  <si>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</si>
  <si>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</si>
  <si>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</si>
  <si>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</si>
  <si>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</si>
  <si>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</si>
  <si>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</si>
  <si>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</si>
  <si>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</si>
  <si>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</si>
  <si>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</si>
  <si>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</si>
  <si>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</si>
  <si>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</si>
  <si>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</si>
  <si>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</si>
  <si>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</si>
  <si>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</si>
  <si>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</si>
  <si>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</si>
  <si>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</si>
  <si>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</si>
  <si>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</si>
  <si>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</si>
  <si>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</si>
  <si>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</si>
  <si>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</si>
  <si>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</si>
  <si>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</si>
  <si>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</si>
  <si>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</si>
  <si>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</si>
  <si>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</si>
  <si>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</si>
  <si>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</si>
  <si>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</si>
  <si>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</si>
  <si>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</si>
  <si>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</si>
  <si>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</si>
  <si>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</si>
  <si>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</si>
  <si>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</si>
  <si>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</si>
  <si>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</si>
  <si>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</si>
  <si>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</si>
  <si>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</si>
  <si>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</si>
  <si>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</si>
  <si>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</si>
  <si>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</si>
  <si>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</si>
  <si>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</si>
  <si>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</si>
  <si>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</si>
  <si>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</si>
  <si>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</si>
  <si>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</si>
  <si>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</si>
  <si>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</si>
  <si>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</si>
  <si>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</si>
  <si>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</si>
  <si>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</si>
  <si>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</si>
  <si>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</si>
  <si>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</si>
  <si>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</si>
  <si>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</si>
  <si>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</si>
  <si>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</si>
  <si>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</si>
  <si>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</si>
  <si>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</si>
  <si>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</si>
  <si>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</si>
  <si>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</si>
  <si>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</si>
  <si>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</si>
  <si>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</si>
  <si>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</si>
  <si>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</si>
  <si>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</si>
  <si>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</si>
  <si>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</si>
  <si>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</si>
  <si>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</si>
  <si>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</si>
  <si>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</si>
  <si>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</si>
  <si>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</si>
  <si>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</si>
  <si>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</si>
  <si>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</si>
  <si>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</si>
  <si>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</si>
  <si>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</si>
  <si>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</si>
  <si>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</si>
  <si>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</si>
  <si>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</si>
  <si>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</si>
  <si>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</si>
  <si>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</si>
  <si>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</si>
  <si>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</si>
  <si>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</si>
  <si>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</si>
  <si>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</si>
  <si>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</si>
  <si>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</si>
  <si>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</si>
  <si>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</si>
  <si>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</si>
  <si>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</si>
  <si>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</si>
  <si>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</si>
  <si>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</si>
  <si>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</si>
  <si>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</si>
  <si>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</si>
  <si>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</si>
  <si>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</si>
  <si>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</si>
  <si>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</si>
  <si>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</si>
  <si>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</si>
  <si>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</si>
  <si>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</si>
  <si>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</si>
  <si>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</si>
  <si>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</si>
  <si>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</si>
  <si>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</si>
  <si>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</si>
  <si>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</si>
  <si>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</si>
  <si>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</si>
  <si>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</si>
  <si>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</si>
  <si>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</si>
  <si>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</si>
  <si>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</si>
  <si>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</si>
  <si>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</si>
  <si>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</si>
  <si>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</si>
  <si>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</si>
  <si>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</si>
  <si>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</si>
  <si>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</si>
  <si>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</si>
  <si>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</si>
  <si>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</si>
  <si>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</si>
  <si>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</si>
  <si>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</si>
  <si>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</si>
  <si>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</si>
  <si>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</si>
  <si>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</si>
  <si>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</si>
  <si>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</si>
  <si>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</si>
  <si>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</si>
  <si>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</si>
  <si>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</si>
  <si>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</si>
  <si>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</si>
  <si>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</si>
  <si>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</si>
  <si>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</si>
  <si>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</si>
  <si>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</si>
  <si>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</si>
  <si>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</si>
  <si>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</si>
  <si>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</si>
  <si>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</si>
  <si>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</si>
  <si>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</si>
  <si>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</si>
  <si>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</si>
  <si>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</si>
  <si>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</si>
  <si>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</si>
  <si>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</si>
  <si>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</si>
  <si>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</si>
  <si>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</si>
  <si>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</si>
  <si>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</si>
  <si>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</si>
  <si>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</si>
  <si>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</si>
  <si>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</si>
  <si>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</si>
  <si>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</si>
  <si>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</si>
  <si>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</si>
  <si>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</si>
  <si>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</si>
  <si>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</si>
  <si>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</si>
  <si>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</si>
  <si>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</si>
  <si>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</si>
  <si>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</si>
  <si>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</si>
  <si>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</si>
  <si>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</si>
  <si>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</si>
  <si>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</si>
  <si>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</si>
  <si>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</si>
  <si>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</si>
  <si>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</si>
  <si>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</si>
  <si>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</si>
  <si>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</si>
  <si>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</si>
  <si>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</si>
  <si>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</si>
  <si>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</si>
  <si>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</si>
  <si>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</si>
  <si>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</si>
  <si>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</si>
  <si>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</si>
  <si>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</si>
  <si>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</si>
  <si>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</si>
  <si>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</si>
  <si>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</si>
  <si>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</si>
  <si>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</si>
  <si>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</si>
  <si>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</si>
  <si>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</si>
  <si>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</si>
  <si>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</si>
  <si>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</si>
  <si>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</si>
  <si>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</si>
  <si>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</si>
  <si>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</si>
  <si>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</si>
  <si>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</si>
  <si>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</si>
  <si>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</si>
  <si>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</si>
  <si>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</si>
  <si>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</si>
  <si>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</si>
  <si>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</si>
  <si>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</si>
  <si>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</si>
  <si>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</si>
  <si>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</si>
  <si>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</si>
  <si>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</si>
  <si>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</si>
  <si>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</si>
  <si>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</si>
  <si>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</si>
  <si>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</si>
  <si>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</si>
  <si>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</si>
  <si>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</si>
  <si>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</si>
  <si>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</si>
  <si>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</si>
  <si>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</si>
  <si>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</si>
  <si>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</si>
  <si>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</si>
  <si>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</si>
  <si>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</si>
  <si>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</si>
  <si>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</si>
  <si>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</si>
  <si>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</si>
  <si>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</si>
  <si>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</si>
  <si>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</si>
  <si>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</si>
  <si>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</si>
  <si>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</si>
  <si>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</si>
  <si>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</si>
  <si>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</si>
  <si>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</si>
  <si>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</si>
  <si>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</si>
  <si>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</si>
  <si>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</si>
  <si>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</si>
  <si>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</si>
  <si>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</si>
  <si>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</si>
  <si>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</si>
  <si>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</si>
  <si>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</si>
  <si>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</si>
  <si>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</si>
  <si>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</si>
  <si>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</si>
  <si>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</si>
  <si>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</si>
  <si>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</si>
  <si>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</si>
  <si>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</si>
  <si>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</si>
  <si>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</si>
  <si>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</si>
  <si>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</si>
  <si>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</si>
  <si>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</si>
  <si>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</si>
  <si>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</si>
  <si>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</si>
  <si>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</si>
  <si>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</si>
  <si>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</si>
  <si>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</si>
  <si>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</si>
  <si>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</si>
  <si>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</si>
  <si>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</si>
  <si>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</si>
  <si>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</si>
  <si>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</si>
  <si>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</si>
  <si>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</si>
  <si>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</si>
  <si>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</si>
  <si>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</si>
  <si>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</si>
  <si>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</si>
  <si>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</si>
  <si>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</si>
  <si>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</si>
  <si>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</si>
  <si>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</si>
  <si>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</si>
  <si>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</si>
  <si>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</si>
  <si>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</si>
  <si>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</si>
  <si>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</si>
  <si>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</si>
  <si>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</si>
  <si>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</si>
  <si>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</si>
  <si>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</si>
  <si>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</si>
  <si>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</si>
  <si>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</si>
  <si>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</si>
  <si>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</si>
  <si>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</si>
  <si>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</si>
  <si>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</si>
  <si>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</si>
  <si>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</si>
  <si>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</si>
  <si>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</si>
  <si>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</si>
  <si>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</si>
  <si>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</si>
  <si>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</si>
  <si>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</si>
  <si>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</si>
  <si>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</si>
  <si>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</si>
  <si>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</si>
  <si>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</si>
  <si>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</si>
  <si>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</si>
  <si>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</si>
  <si>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</si>
  <si>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</si>
  <si>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</si>
  <si>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</si>
  <si>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</si>
  <si>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</si>
  <si>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</si>
  <si>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</si>
  <si>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</si>
  <si>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</si>
  <si>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</si>
  <si>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</si>
  <si>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</si>
  <si>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</si>
  <si>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</si>
  <si>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</si>
  <si>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</si>
  <si>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</si>
  <si>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</si>
  <si>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</si>
  <si>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</si>
  <si>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</si>
  <si>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</si>
  <si>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</si>
  <si>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</si>
  <si>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</si>
  <si>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</si>
  <si>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</si>
  <si>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</si>
  <si>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</si>
  <si>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</si>
  <si>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</si>
  <si>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</si>
  <si>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</si>
  <si>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</si>
  <si>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</si>
  <si>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</si>
  <si>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</si>
  <si>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</si>
  <si>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</si>
  <si>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</si>
  <si>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</si>
  <si>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</si>
  <si>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</si>
  <si>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</si>
  <si>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</si>
  <si>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</si>
  <si>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</si>
  <si>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</si>
  <si>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</si>
  <si>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</si>
  <si>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</si>
  <si>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</si>
  <si>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</si>
  <si>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</si>
  <si>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</si>
  <si>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</si>
  <si>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</si>
  <si>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</si>
  <si>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</si>
  <si>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</si>
  <si>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</si>
  <si>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</si>
  <si>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</si>
  <si>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</si>
  <si>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</si>
  <si>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</si>
  <si>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</si>
  <si>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</si>
  <si>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</si>
  <si>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</si>
  <si>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</si>
  <si>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</si>
  <si>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</si>
  <si>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</si>
  <si>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</si>
  <si>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</si>
  <si>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</si>
  <si>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</si>
  <si>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</si>
  <si>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</si>
  <si>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</si>
  <si>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</si>
  <si>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</si>
  <si>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</si>
  <si>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</si>
  <si>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</si>
  <si>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</si>
  <si>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</si>
  <si>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</si>
  <si>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</si>
  <si>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</si>
  <si>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</si>
  <si>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</si>
  <si>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</si>
  <si>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</si>
  <si>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</si>
  <si>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</si>
  <si>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</si>
  <si>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</si>
  <si>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</si>
  <si>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</si>
  <si>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</si>
  <si>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</si>
  <si>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</si>
  <si>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</si>
  <si>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</si>
  <si>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</si>
  <si>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</si>
  <si>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</si>
  <si>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</si>
  <si>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</si>
  <si>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</si>
  <si>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</si>
  <si>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</si>
  <si>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</si>
  <si>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</si>
  <si>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</si>
  <si>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</si>
  <si>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</si>
  <si>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</si>
  <si>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</si>
  <si>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</si>
  <si>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</si>
  <si>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</si>
  <si>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</si>
  <si>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</si>
  <si>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</si>
  <si>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</si>
  <si>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</si>
  <si>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</si>
  <si>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</si>
  <si>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</si>
  <si>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</si>
  <si>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</si>
  <si>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</si>
  <si>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</si>
  <si>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</si>
  <si>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</si>
  <si>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</si>
  <si>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</si>
  <si>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</si>
  <si>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</si>
  <si>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</si>
  <si>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</si>
  <si>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</si>
  <si>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</si>
  <si>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</si>
  <si>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</si>
  <si>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</si>
  <si>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</si>
  <si>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</si>
  <si>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</si>
  <si>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</si>
  <si>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</si>
  <si>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</si>
  <si>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</si>
  <si>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</si>
  <si>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</si>
  <si>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</si>
  <si>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</si>
  <si>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</si>
  <si>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</si>
  <si>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</si>
  <si>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</si>
  <si>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</si>
  <si>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</si>
  <si>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</si>
  <si>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</si>
  <si>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</si>
  <si>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</si>
  <si>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</si>
  <si>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</si>
  <si>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</si>
  <si>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</si>
  <si>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</si>
  <si>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</si>
  <si>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</si>
  <si>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</si>
  <si>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</si>
  <si>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</si>
  <si>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</si>
  <si>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</si>
  <si>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</si>
  <si>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</si>
  <si>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</si>
  <si>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</si>
  <si>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</si>
  <si>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</si>
  <si>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</si>
  <si>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</si>
  <si>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</si>
  <si>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</si>
  <si>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</si>
  <si>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</si>
  <si>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</si>
  <si>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</si>
  <si>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</si>
  <si>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</si>
  <si>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</si>
  <si>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</si>
  <si>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</si>
  <si>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</si>
  <si>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</si>
  <si>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</si>
  <si>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</si>
  <si>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</si>
  <si>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</si>
  <si>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</si>
  <si>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</si>
  <si>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</si>
  <si>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</si>
  <si>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</si>
  <si>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</si>
  <si>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</si>
  <si>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</si>
  <si>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</si>
  <si>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</si>
  <si>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</si>
  <si>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</si>
  <si>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</si>
  <si>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</si>
  <si>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</si>
  <si>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</si>
  <si>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</si>
  <si>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</si>
  <si>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</si>
  <si>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</si>
  <si>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</si>
  <si>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</si>
  <si>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</si>
  <si>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</si>
  <si>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</si>
  <si>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</si>
  <si>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</si>
  <si>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</si>
  <si>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</si>
  <si>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</si>
  <si>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</si>
  <si>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</si>
  <si>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</si>
  <si>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</si>
  <si>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</si>
  <si>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</si>
  <si>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</si>
  <si>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</si>
  <si>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</si>
  <si>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</si>
  <si>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</si>
  <si>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</si>
  <si>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</si>
  <si>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</si>
  <si>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</si>
  <si>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</si>
  <si>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</si>
  <si>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</si>
  <si>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</si>
  <si>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</si>
  <si>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</si>
  <si>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</si>
  <si>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</si>
  <si>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</si>
  <si>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</si>
  <si>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</si>
  <si>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</si>
  <si>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</si>
  <si>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</si>
  <si>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</si>
  <si>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</si>
  <si>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</si>
  <si>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</si>
  <si>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</si>
  <si>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</si>
  <si>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</si>
  <si>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</si>
  <si>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</si>
  <si>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</si>
  <si>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</si>
  <si>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</si>
  <si>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</si>
  <si>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</si>
  <si>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</si>
  <si>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</si>
  <si>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</si>
  <si>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</si>
  <si>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</si>
  <si>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</si>
  <si>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</si>
  <si>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</si>
  <si>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</si>
  <si>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</si>
  <si>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</si>
  <si>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</si>
  <si>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</si>
  <si>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</si>
  <si>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</si>
  <si>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</si>
  <si>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</si>
  <si>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</si>
  <si>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</si>
  <si>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</si>
  <si>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</si>
  <si>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</si>
  <si>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</si>
  <si>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</si>
  <si>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</si>
  <si>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</si>
  <si>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</si>
  <si>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</si>
  <si>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</si>
  <si>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</si>
  <si>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</si>
  <si>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</si>
  <si>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</si>
  <si>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</si>
  <si>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</si>
  <si>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</si>
  <si>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</si>
  <si>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</si>
  <si>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</si>
  <si>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</si>
  <si>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</si>
  <si>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</si>
  <si>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</si>
  <si>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</si>
  <si>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</si>
  <si>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</si>
  <si>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</si>
  <si>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</si>
  <si>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</si>
  <si>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</si>
  <si>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</si>
  <si>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</si>
  <si>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</si>
  <si>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</si>
  <si>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</si>
  <si>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</si>
  <si>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</si>
  <si>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</si>
  <si>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</si>
  <si>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</si>
  <si>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</si>
  <si>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</si>
  <si>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</si>
  <si>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</si>
  <si>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</si>
  <si>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</si>
  <si>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</si>
  <si>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</si>
  <si>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</si>
  <si>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</si>
  <si>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</si>
  <si>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</si>
  <si>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</si>
  <si>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</si>
  <si>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</si>
  <si>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</si>
  <si>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</si>
  <si>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</si>
  <si>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</si>
  <si>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</si>
  <si>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</si>
  <si>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</si>
  <si>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</si>
  <si>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</si>
  <si>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</si>
  <si>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</si>
  <si>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</si>
  <si>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</si>
  <si>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</si>
  <si>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</si>
  <si>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</si>
  <si>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</si>
  <si>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</si>
  <si>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</si>
  <si>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</si>
  <si>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</si>
  <si>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</si>
  <si>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</si>
  <si>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</si>
  <si>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</si>
  <si>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</si>
  <si>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</si>
  <si>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</si>
  <si>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</si>
  <si>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</si>
  <si>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</si>
  <si>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</si>
  <si>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</si>
  <si>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</si>
  <si>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</si>
  <si>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</si>
  <si>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</si>
  <si>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</si>
  <si>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</si>
  <si>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</si>
  <si>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</si>
  <si>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</si>
  <si>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</si>
  <si>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</si>
  <si>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</si>
  <si>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</si>
  <si>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</si>
  <si>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</si>
  <si>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</si>
  <si>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</si>
  <si>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</si>
  <si>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</si>
  <si>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</si>
  <si>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</si>
  <si>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</si>
  <si>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</si>
  <si>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</si>
  <si>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</si>
  <si>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</si>
  <si>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</si>
  <si>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</si>
  <si>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</si>
  <si>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</si>
  <si>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</si>
  <si>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</si>
  <si>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</si>
  <si>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</si>
  <si>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</si>
  <si>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</si>
  <si>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</si>
  <si>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</si>
  <si>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</si>
  <si>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</si>
  <si>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</si>
  <si>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</si>
  <si>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</si>
  <si>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</si>
  <si>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</si>
  <si>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</si>
  <si>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</si>
  <si>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</si>
  <si>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</si>
  <si>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</si>
  <si>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</si>
  <si>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</si>
  <si>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</si>
  <si>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</si>
  <si>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</si>
  <si>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</si>
  <si>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</si>
  <si>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</si>
  <si>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</si>
  <si>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</si>
  <si>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</si>
  <si>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</si>
  <si>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</si>
  <si>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</si>
  <si>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</si>
  <si>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</si>
  <si>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</si>
  <si>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</si>
  <si>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</si>
  <si>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</si>
  <si>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</si>
  <si>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</si>
  <si>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</si>
  <si>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</si>
  <si>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</si>
  <si>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</si>
  <si>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</si>
  <si>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</si>
  <si>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</si>
  <si>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</si>
  <si>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</si>
  <si>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</si>
  <si>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</si>
  <si>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</si>
  <si>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</si>
  <si>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</si>
  <si>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</si>
  <si>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</si>
  <si>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</si>
  <si>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</si>
  <si>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</si>
  <si>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</si>
  <si>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</si>
  <si>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</si>
  <si>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</si>
  <si>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</si>
  <si>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</si>
  <si>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</si>
  <si>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</si>
  <si>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</si>
  <si>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</si>
  <si>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</si>
  <si>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</si>
  <si>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</si>
  <si>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</si>
  <si>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</si>
  <si>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</si>
  <si>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</si>
  <si>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</si>
  <si>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</si>
  <si>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</si>
  <si>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</si>
  <si>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</si>
  <si>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</si>
  <si>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</si>
  <si>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</si>
  <si>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</si>
  <si>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</si>
  <si>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</si>
  <si>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</si>
  <si>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</si>
  <si>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</si>
  <si>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</si>
  <si>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</si>
  <si>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</si>
  <si>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</si>
  <si>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</si>
  <si>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</si>
  <si>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</si>
  <si>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</si>
  <si>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</si>
  <si>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</si>
  <si>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</si>
  <si>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</si>
  <si>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</si>
  <si>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</si>
  <si>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</si>
  <si>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</si>
  <si>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</si>
  <si>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</si>
  <si>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</si>
  <si>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</si>
  <si>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</si>
  <si>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</si>
  <si>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</si>
  <si>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</si>
  <si>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</si>
  <si>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</si>
  <si>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</si>
  <si>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</si>
  <si>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</si>
  <si>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</si>
  <si>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</si>
  <si>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</si>
  <si>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</si>
  <si>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</si>
  <si>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</si>
  <si>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</si>
  <si>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</si>
  <si>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</si>
  <si>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</si>
  <si>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</si>
  <si>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</si>
  <si>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</si>
  <si>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</si>
  <si>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</si>
  <si>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</si>
  <si>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</si>
  <si>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</si>
  <si>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</si>
  <si>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</si>
  <si>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</si>
  <si>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</si>
  <si>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</si>
  <si>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</si>
  <si>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</si>
  <si>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</si>
  <si>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</si>
  <si>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</si>
  <si>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</si>
  <si>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</si>
  <si>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</si>
  <si>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</si>
  <si>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</si>
  <si>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</si>
  <si>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</si>
  <si>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</si>
  <si>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</si>
  <si>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</si>
  <si>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</si>
  <si>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</si>
  <si>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</si>
  <si>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</si>
  <si>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</si>
  <si>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</si>
  <si>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</si>
  <si>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</si>
  <si>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</si>
  <si>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</si>
  <si>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</si>
  <si>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</si>
  <si>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</si>
  <si>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</si>
  <si>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</si>
  <si>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</si>
  <si>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</si>
  <si>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</si>
  <si>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</si>
  <si>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</si>
  <si>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</si>
  <si>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</si>
  <si>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</si>
  <si>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</si>
  <si>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</si>
  <si>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</si>
  <si>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</si>
  <si>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</si>
  <si>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</si>
  <si>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</si>
  <si>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</si>
  <si>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</si>
  <si>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</si>
  <si>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</si>
  <si>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</si>
  <si>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</si>
  <si>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</si>
  <si>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</si>
  <si>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</si>
  <si>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</si>
  <si>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</si>
  <si>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</si>
  <si>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</si>
  <si>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</si>
  <si>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</si>
  <si>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</si>
  <si>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</si>
  <si>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</si>
  <si>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</si>
  <si>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</si>
  <si>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</si>
  <si>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</si>
  <si>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</si>
  <si>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</si>
  <si>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</si>
  <si>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</si>
  <si>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</si>
  <si>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</si>
  <si>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</si>
  <si>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</si>
  <si>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</si>
  <si>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</si>
  <si>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</si>
  <si>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</si>
  <si>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</si>
  <si>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</si>
  <si>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</si>
  <si>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</si>
  <si>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</si>
  <si>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</si>
  <si>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</si>
  <si>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</si>
  <si>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</si>
  <si>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</si>
  <si>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</si>
  <si>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</si>
  <si>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</si>
  <si>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</si>
  <si>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</si>
  <si>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</si>
  <si>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</si>
  <si>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</si>
  <si>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</si>
  <si>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</si>
  <si>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</si>
  <si>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</si>
  <si>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</si>
  <si>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</si>
  <si>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</si>
  <si>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</si>
  <si>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</si>
  <si>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</si>
  <si>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</si>
  <si>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</si>
  <si>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</si>
  <si>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</si>
  <si>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</si>
  <si>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</si>
  <si>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</si>
  <si>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</si>
  <si>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</si>
  <si>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</si>
  <si>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</si>
  <si>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</si>
  <si>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</si>
  <si>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</si>
  <si>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</si>
  <si>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</si>
  <si>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</si>
  <si>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</si>
  <si>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</si>
  <si>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</si>
  <si>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</si>
  <si>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</si>
  <si>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</si>
  <si>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</si>
  <si>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</si>
  <si>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</si>
  <si>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</si>
  <si>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</si>
  <si>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</si>
  <si>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</si>
  <si>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</si>
  <si>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</si>
  <si>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</si>
  <si>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</si>
  <si>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</si>
  <si>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</si>
  <si>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</si>
  <si>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</si>
  <si>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</si>
  <si>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</si>
  <si>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</si>
  <si>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</si>
  <si>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</si>
  <si>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</si>
  <si>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</si>
  <si>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</si>
  <si>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</si>
  <si>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</si>
  <si>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</si>
  <si>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</si>
  <si>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</si>
  <si>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</si>
  <si>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</si>
  <si>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</si>
  <si>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</si>
  <si>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</si>
  <si>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</si>
  <si>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</si>
  <si>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</si>
  <si>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</si>
  <si>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</si>
  <si>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</si>
  <si>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</si>
  <si>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</si>
  <si>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</si>
  <si>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</si>
  <si>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</si>
  <si>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</si>
  <si>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</si>
  <si>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</si>
  <si>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</si>
  <si>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</si>
  <si>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</si>
  <si>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</si>
  <si>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</si>
  <si>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</si>
  <si>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</si>
  <si>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</si>
  <si>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</si>
  <si>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</si>
  <si>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</si>
  <si>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</si>
  <si>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</si>
  <si>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</si>
  <si>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</si>
  <si>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</si>
  <si>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</si>
  <si>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</si>
  <si>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</si>
  <si>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</si>
  <si>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</si>
  <si>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</si>
  <si>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</si>
  <si>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</si>
  <si>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</si>
  <si>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</si>
  <si>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</si>
  <si>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</si>
  <si>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</si>
  <si>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</si>
  <si>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</si>
  <si>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</si>
  <si>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</si>
  <si>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</si>
  <si>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</si>
  <si>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</si>
  <si>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</si>
  <si>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</si>
  <si>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</si>
  <si>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</si>
  <si>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</si>
  <si>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</si>
  <si>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</si>
  <si>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</si>
  <si>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</si>
  <si>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</si>
  <si>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</si>
  <si>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</si>
  <si>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</si>
  <si>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</si>
  <si>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</si>
  <si>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</si>
  <si>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</si>
  <si>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</si>
  <si>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</si>
  <si>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</si>
  <si>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</si>
  <si>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</si>
  <si>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</si>
  <si>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</si>
  <si>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</si>
  <si>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</si>
  <si>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</si>
  <si>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</si>
  <si>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</si>
  <si>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</si>
  <si>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</si>
  <si>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</si>
  <si>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</si>
  <si>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</si>
  <si>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</si>
  <si>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</si>
  <si>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</si>
  <si>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</si>
  <si>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</si>
  <si>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</si>
  <si>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</si>
  <si>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</si>
  <si>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</si>
  <si>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</si>
  <si>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</si>
  <si>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</si>
  <si>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</si>
  <si>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</si>
  <si>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</si>
  <si>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</si>
  <si>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</si>
  <si>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</si>
  <si>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</si>
  <si>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</si>
  <si>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</si>
  <si>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</si>
  <si>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</si>
  <si>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</si>
  <si>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</si>
  <si>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</si>
  <si>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</si>
  <si>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</si>
  <si>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</si>
  <si>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</si>
  <si>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</si>
  <si>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</si>
  <si>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</si>
  <si>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</si>
  <si>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</si>
  <si>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</si>
  <si>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</si>
  <si>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</si>
  <si>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</si>
  <si>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</si>
  <si>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</si>
  <si>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</si>
  <si>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</si>
  <si>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</si>
  <si>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</si>
  <si>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</si>
  <si>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</si>
  <si>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</si>
  <si>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</si>
  <si>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</si>
  <si>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</si>
  <si>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</si>
  <si>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</si>
  <si>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</si>
  <si>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</si>
  <si>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</si>
  <si>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</si>
  <si>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</si>
  <si>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</si>
  <si>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</si>
  <si>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</si>
  <si>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</si>
  <si>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</si>
  <si>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</si>
  <si>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</si>
  <si>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</si>
  <si>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</si>
  <si>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</si>
  <si>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</si>
  <si>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</si>
  <si>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</si>
  <si>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</si>
  <si>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</si>
  <si>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</si>
  <si>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</si>
  <si>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</si>
  <si>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</si>
  <si>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</si>
  <si>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</si>
  <si>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</si>
  <si>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</si>
  <si>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</si>
  <si>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</si>
  <si>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</si>
  <si>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</si>
  <si>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</si>
  <si>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</si>
  <si>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</si>
  <si>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</si>
  <si>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</si>
  <si>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</si>
  <si>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</si>
  <si>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</si>
  <si>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</si>
  <si>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</si>
  <si>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</si>
  <si>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</si>
  <si>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</si>
  <si>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</si>
  <si>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</si>
  <si>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</si>
  <si>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</si>
  <si>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</si>
  <si>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</si>
  <si>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</si>
  <si>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</si>
  <si>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</si>
  <si>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</si>
  <si>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</si>
  <si>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</si>
  <si>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</si>
  <si>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</si>
  <si>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</si>
  <si>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</si>
  <si>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</si>
  <si>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</si>
  <si>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</si>
  <si>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</si>
  <si>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</si>
  <si>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</si>
  <si>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</si>
  <si>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</si>
  <si>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</si>
  <si>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</si>
  <si>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</si>
  <si>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</si>
  <si>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</si>
  <si>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</si>
  <si>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</si>
  <si>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</si>
  <si>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</si>
  <si>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</si>
  <si>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</si>
  <si>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</si>
  <si>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</si>
  <si>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</si>
  <si>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</si>
  <si>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</si>
  <si>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</si>
  <si>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</si>
  <si>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</si>
  <si>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</si>
  <si>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</si>
  <si>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</si>
  <si>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</si>
  <si>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</si>
  <si>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</si>
  <si>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</si>
  <si>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</si>
  <si>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</si>
  <si>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</si>
  <si>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</si>
  <si>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</si>
  <si>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</si>
  <si>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</si>
  <si>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</si>
  <si>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</si>
  <si>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</si>
  <si>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</si>
  <si>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</si>
  <si>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</si>
  <si>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</si>
  <si>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</si>
  <si>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</si>
  <si>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</si>
  <si>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</si>
  <si>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</si>
  <si>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</si>
  <si>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</si>
  <si>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</si>
  <si>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</si>
  <si>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</si>
  <si>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</si>
  <si>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</si>
  <si>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</si>
  <si>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</si>
  <si>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</si>
  <si>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</si>
  <si>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</si>
  <si>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</si>
  <si>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</si>
  <si>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</si>
  <si>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</si>
  <si>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</si>
  <si>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</si>
  <si>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</si>
  <si>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</si>
  <si>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</si>
  <si>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</si>
  <si>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</si>
  <si>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</si>
  <si>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</si>
  <si>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</si>
  <si>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</si>
  <si>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</si>
  <si>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</si>
  <si>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</si>
  <si>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</si>
  <si>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</si>
  <si>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</si>
  <si>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</si>
  <si>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</si>
  <si>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</si>
  <si>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</si>
  <si>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</si>
  <si>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</si>
  <si>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</si>
  <si>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</si>
  <si>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</si>
  <si>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</si>
  <si>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</si>
  <si>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</si>
  <si>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</si>
  <si>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</si>
  <si>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</si>
  <si>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</si>
  <si>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</si>
  <si>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</si>
  <si>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</si>
  <si>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</si>
  <si>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</si>
  <si>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</si>
  <si>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</si>
  <si>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</si>
  <si>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</si>
  <si>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</si>
  <si>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</si>
  <si>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</si>
  <si>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</si>
  <si>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</si>
  <si>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</si>
  <si>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</si>
  <si>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</si>
  <si>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</si>
  <si>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</si>
  <si>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</si>
  <si>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</si>
  <si>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</si>
  <si>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</si>
  <si>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</si>
  <si>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</si>
  <si>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</si>
  <si>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</si>
  <si>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</si>
  <si>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</si>
  <si>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</si>
  <si>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</si>
  <si>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</si>
  <si>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</si>
  <si>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</si>
  <si>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</si>
  <si>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</si>
  <si>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</si>
  <si>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</si>
  <si>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</si>
  <si>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</si>
  <si>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</si>
  <si>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</si>
  <si>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</si>
  <si>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</si>
  <si>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</si>
  <si>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</si>
  <si>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</si>
  <si>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</si>
  <si>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</si>
  <si>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</si>
  <si>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</si>
  <si>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</si>
  <si>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</si>
  <si>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</si>
  <si>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</si>
  <si>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</si>
  <si>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</si>
  <si>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</si>
  <si>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</si>
  <si>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</si>
  <si>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</si>
  <si>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</si>
  <si>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</si>
  <si>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</si>
  <si>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</si>
  <si>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</si>
  <si>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</si>
  <si>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</si>
  <si>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</si>
  <si>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</si>
  <si>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</si>
  <si>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</si>
  <si>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</si>
  <si>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</si>
  <si>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</si>
  <si>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</si>
  <si>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</si>
  <si>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</si>
  <si>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</si>
  <si>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</si>
  <si>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</si>
  <si>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</si>
  <si>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</si>
  <si>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</si>
  <si>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</si>
  <si>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</si>
  <si>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</si>
  <si>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</si>
  <si>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</si>
  <si>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</si>
  <si>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</si>
  <si>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</si>
  <si>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</si>
  <si>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</si>
  <si>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</si>
  <si>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</si>
  <si>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</si>
  <si>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</si>
  <si>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</si>
  <si>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</si>
  <si>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</si>
  <si>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</si>
  <si>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</si>
  <si>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</si>
  <si>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</si>
  <si>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</si>
  <si>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</si>
  <si>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</si>
  <si>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</si>
  <si>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</si>
  <si>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</si>
  <si>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</si>
  <si>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</si>
  <si>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</si>
  <si>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</si>
  <si>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</si>
  <si>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</si>
  <si>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</si>
  <si>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</si>
  <si>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</si>
  <si>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</si>
  <si>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</si>
  <si>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</si>
  <si>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</si>
  <si>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</si>
  <si>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</si>
  <si>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</si>
  <si>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</si>
  <si>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</si>
  <si>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</si>
  <si>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</si>
  <si>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</si>
  <si>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</si>
  <si>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</si>
  <si>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</si>
  <si>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</si>
  <si>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</si>
  <si>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</si>
  <si>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</si>
  <si>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</si>
  <si>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</si>
  <si>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</si>
  <si>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</si>
  <si>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</si>
  <si>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</si>
  <si>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</si>
  <si>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</si>
  <si>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</si>
  <si>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</si>
  <si>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</si>
  <si>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</si>
  <si>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</si>
  <si>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</si>
  <si>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</si>
  <si>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</si>
  <si>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</si>
  <si>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</si>
  <si>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</si>
  <si>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</si>
  <si>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</si>
  <si>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</si>
  <si>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</si>
  <si>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</si>
  <si>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</si>
  <si>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</si>
  <si>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</si>
  <si>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</si>
  <si>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</si>
  <si>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</si>
  <si>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</si>
  <si>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</si>
  <si>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</si>
  <si>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</si>
  <si>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</si>
  <si>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</si>
  <si>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</si>
  <si>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</si>
  <si>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</si>
  <si>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</si>
  <si>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</si>
  <si>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</si>
  <si>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</si>
  <si>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</si>
  <si>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</si>
  <si>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</si>
  <si>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</si>
  <si>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</si>
  <si>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</si>
  <si>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</si>
  <si>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</si>
  <si>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</si>
  <si>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</si>
  <si>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</si>
  <si>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</si>
  <si>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</si>
  <si>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</si>
  <si>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</si>
  <si>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</si>
  <si>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</si>
  <si>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</si>
  <si>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</si>
  <si>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</si>
  <si>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</si>
  <si>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</si>
  <si>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</si>
  <si>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</si>
  <si>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</si>
  <si>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</si>
  <si>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</si>
  <si>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</si>
  <si>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</si>
  <si>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</si>
  <si>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</si>
  <si>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</si>
  <si>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</si>
  <si>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</si>
  <si>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</si>
  <si>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</si>
  <si>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</si>
  <si>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</si>
  <si>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</si>
  <si>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</si>
  <si>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</si>
  <si>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</si>
  <si>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</si>
  <si>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</si>
  <si>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</si>
  <si>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</si>
  <si>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</si>
  <si>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</si>
  <si>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</si>
  <si>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</si>
  <si>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</si>
  <si>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</si>
  <si>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</si>
  <si>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</si>
  <si>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</si>
  <si>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</si>
  <si>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</si>
  <si>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</si>
  <si>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</si>
  <si>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</si>
  <si>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</si>
  <si>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</si>
  <si>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</si>
  <si>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</si>
  <si>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</si>
  <si>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</si>
  <si>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</si>
  <si>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</si>
  <si>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</si>
  <si>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</si>
  <si>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</si>
  <si>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</si>
  <si>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</si>
  <si>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</si>
  <si>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</si>
  <si>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</si>
  <si>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</si>
  <si>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</si>
  <si>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</si>
  <si>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</si>
  <si>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</si>
  <si>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</si>
  <si>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</si>
  <si>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</si>
  <si>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</si>
  <si>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</si>
  <si>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</si>
  <si>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</si>
  <si>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</si>
  <si>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</si>
  <si>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</si>
  <si>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</si>
  <si>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</si>
  <si>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</si>
  <si>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</si>
  <si>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</si>
  <si>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</si>
  <si>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</si>
  <si>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</si>
  <si>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</si>
  <si>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</si>
  <si>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</si>
  <si>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</si>
  <si>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</si>
  <si>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</si>
  <si>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</si>
  <si>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</si>
  <si>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</si>
  <si>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</si>
  <si>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</si>
  <si>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</si>
  <si>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</si>
  <si>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</si>
  <si>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</si>
  <si>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</si>
  <si>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</si>
  <si>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</si>
  <si>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</si>
  <si>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</si>
  <si>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</si>
  <si>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</si>
  <si>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</si>
  <si>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</si>
  <si>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</si>
  <si>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</si>
  <si>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</si>
  <si>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</si>
  <si>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</si>
  <si>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</si>
  <si>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</si>
  <si>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</si>
  <si>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</si>
  <si>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</si>
  <si>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</si>
  <si>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</si>
  <si>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</si>
  <si>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</si>
  <si>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</si>
  <si>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</si>
  <si>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</si>
  <si>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</si>
  <si>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</si>
  <si>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</si>
  <si>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</si>
  <si>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</si>
  <si>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</si>
  <si>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</si>
  <si>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</si>
  <si>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</si>
  <si>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</si>
  <si>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</si>
  <si>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</si>
  <si>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</si>
  <si>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</si>
  <si>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</si>
  <si>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</si>
  <si>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</si>
  <si>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</si>
  <si>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</si>
  <si>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</si>
  <si>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</si>
  <si>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</si>
  <si>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</si>
  <si>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</si>
  <si>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</si>
  <si>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</si>
  <si>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</si>
  <si>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</si>
  <si>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</si>
  <si>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</si>
  <si>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</si>
  <si>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</si>
  <si>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</si>
  <si>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</si>
  <si>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</si>
  <si>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</si>
  <si>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</si>
  <si>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</si>
  <si>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</si>
  <si>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</si>
  <si>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</si>
  <si>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</si>
  <si>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</si>
  <si>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</si>
  <si>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</si>
  <si>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</si>
  <si>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</si>
  <si>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</si>
  <si>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</si>
  <si>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</si>
  <si>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</si>
  <si>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</si>
  <si>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</si>
  <si>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</si>
  <si>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</si>
  <si>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</si>
  <si>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</si>
  <si>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</si>
  <si>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</si>
  <si>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</si>
  <si>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</si>
  <si>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</si>
  <si>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</si>
  <si>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</si>
  <si>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</si>
  <si>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</si>
  <si>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</si>
  <si>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</si>
  <si>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</si>
  <si>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</si>
  <si>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</si>
  <si>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</si>
  <si>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</si>
  <si>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</si>
  <si>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</si>
  <si>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</si>
  <si>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</si>
  <si>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</si>
  <si>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</si>
  <si>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</si>
  <si>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</si>
  <si>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</si>
  <si>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</si>
  <si>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</si>
  <si>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</si>
  <si>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</si>
  <si>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</si>
  <si>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</si>
  <si>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</si>
  <si>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</si>
  <si>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</si>
  <si>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</si>
  <si>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</si>
  <si>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</si>
  <si>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</si>
  <si>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</si>
  <si>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</si>
  <si>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</si>
  <si>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</si>
  <si>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</si>
  <si>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</si>
  <si>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</si>
  <si>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</si>
  <si>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</si>
  <si>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</si>
  <si>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</si>
  <si>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</si>
  <si>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</si>
  <si>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</si>
  <si>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</si>
  <si>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</si>
  <si>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</si>
  <si>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</si>
  <si>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</si>
  <si>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</si>
  <si>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</si>
  <si>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</si>
  <si>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</si>
  <si>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</si>
  <si>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</si>
  <si>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</si>
  <si>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</si>
  <si>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</si>
  <si>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</si>
  <si>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</si>
  <si>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</si>
  <si>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</si>
  <si>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</si>
  <si>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</si>
  <si>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</si>
  <si>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</si>
  <si>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</si>
  <si>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</si>
  <si>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</si>
  <si>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</si>
  <si>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</si>
  <si>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</si>
  <si>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</si>
  <si>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</si>
  <si>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</si>
  <si>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</si>
  <si>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</si>
  <si>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</si>
  <si>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</si>
  <si>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</si>
  <si>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</si>
  <si>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</si>
  <si>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</si>
  <si>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</si>
  <si>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</si>
  <si>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</si>
  <si>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</si>
  <si>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</si>
  <si>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</si>
  <si>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</si>
  <si>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</si>
  <si>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</si>
  <si>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</si>
  <si>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</si>
  <si>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</si>
  <si>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</si>
  <si>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</si>
  <si>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</si>
  <si>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</si>
  <si>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</si>
  <si>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</si>
  <si>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</si>
  <si>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</si>
  <si>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</si>
  <si>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</si>
  <si>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</si>
  <si>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</si>
  <si>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</si>
  <si>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</si>
  <si>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</si>
  <si>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</si>
  <si>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</si>
  <si>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</si>
  <si>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</si>
  <si>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</si>
  <si>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</si>
  <si>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</si>
  <si>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</si>
  <si>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</si>
  <si>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</si>
  <si>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</si>
  <si>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</si>
  <si>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</si>
  <si>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</si>
  <si>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</si>
  <si>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</si>
  <si>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</si>
  <si>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</si>
  <si>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</si>
  <si>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</si>
  <si>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</si>
  <si>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</si>
  <si>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</si>
  <si>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</si>
  <si>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</si>
  <si>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</si>
  <si>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</si>
  <si>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</si>
  <si>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</si>
  <si>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</si>
  <si>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</si>
  <si>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</si>
  <si>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</si>
  <si>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</si>
  <si>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</si>
  <si>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</si>
  <si>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</si>
  <si>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</si>
  <si>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</si>
  <si>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</si>
  <si>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</si>
  <si>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</si>
  <si>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</si>
  <si>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</si>
  <si>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</si>
  <si>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</si>
  <si>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</si>
  <si>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</si>
  <si>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</si>
  <si>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</si>
  <si>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</si>
  <si>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</si>
  <si>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</si>
  <si>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</si>
  <si>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</si>
  <si>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</si>
  <si>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</si>
  <si>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</si>
  <si>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</si>
  <si>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</si>
  <si>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</si>
  <si>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</si>
  <si>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</si>
  <si>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</si>
  <si>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</si>
  <si>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</si>
  <si>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</si>
  <si>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</si>
  <si>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</si>
  <si>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</si>
  <si>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</si>
  <si>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</si>
  <si>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</si>
  <si>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</si>
  <si>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</si>
  <si>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</si>
  <si>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</si>
  <si>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</si>
  <si>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</si>
  <si>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</si>
  <si>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</si>
  <si>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</si>
  <si>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</si>
  <si>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</si>
  <si>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</si>
  <si>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</si>
  <si>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</si>
  <si>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</si>
  <si>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</si>
  <si>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</si>
  <si>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</si>
  <si>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</si>
  <si>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</si>
  <si>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</si>
  <si>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</si>
  <si>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</si>
  <si>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</si>
  <si>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</si>
  <si>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</si>
  <si>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</si>
  <si>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</si>
  <si>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</si>
  <si>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</si>
  <si>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</si>
  <si>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</si>
  <si>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</si>
  <si>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</si>
  <si>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</si>
  <si>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</si>
  <si>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</si>
  <si>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</si>
  <si>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</si>
  <si>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</si>
  <si>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</si>
  <si>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</si>
  <si>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</si>
  <si>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</si>
  <si>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</si>
  <si>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</si>
  <si>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</si>
  <si>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</si>
  <si>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</si>
  <si>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</si>
  <si>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</si>
  <si>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</si>
  <si>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</si>
  <si>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</si>
  <si>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</si>
  <si>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</si>
  <si>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</si>
  <si>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</si>
  <si>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</si>
  <si>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</si>
  <si>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</si>
  <si>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</si>
  <si>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</si>
  <si>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</si>
  <si>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</si>
  <si>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</si>
  <si>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</si>
  <si>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</si>
  <si>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</si>
  <si>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</si>
  <si>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</si>
  <si>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</si>
  <si>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</si>
  <si>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</si>
  <si>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</si>
  <si>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</si>
  <si>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</si>
  <si>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</si>
  <si>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</si>
  <si>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</si>
  <si>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</si>
  <si>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</si>
  <si>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</si>
  <si>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</si>
  <si>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</si>
  <si>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</si>
  <si>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</si>
  <si>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</si>
  <si>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</si>
  <si>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</si>
  <si>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</si>
  <si>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</si>
  <si>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</si>
  <si>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</si>
  <si>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</si>
  <si>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</si>
  <si>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</si>
  <si>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</si>
  <si>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</si>
  <si>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</si>
  <si>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</si>
  <si>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</si>
  <si>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</si>
  <si>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</si>
  <si>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</si>
  <si>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</si>
  <si>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</si>
  <si>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</si>
  <si>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</si>
  <si>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</si>
  <si>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</si>
  <si>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</si>
  <si>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</si>
  <si>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</si>
  <si>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</si>
  <si>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</si>
  <si>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</si>
  <si>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</si>
  <si>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</si>
  <si>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</si>
  <si>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</si>
  <si>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</si>
  <si>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</si>
  <si>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</si>
  <si>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</si>
  <si>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</si>
  <si>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</si>
  <si>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</si>
  <si>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</si>
  <si>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</si>
  <si>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</si>
  <si>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</si>
  <si>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</si>
  <si>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</si>
  <si>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</si>
  <si>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</si>
  <si>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</si>
  <si>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</si>
  <si>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</si>
  <si>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</si>
  <si>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</si>
  <si>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</si>
  <si>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</si>
  <si>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</si>
  <si>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</si>
  <si>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</si>
  <si>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</si>
  <si>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</si>
  <si>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</si>
  <si>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</si>
  <si>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</si>
  <si>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</si>
  <si>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</si>
  <si>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</si>
  <si>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</si>
  <si>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</si>
  <si>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</si>
  <si>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</si>
  <si>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</si>
  <si>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</si>
  <si>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</si>
  <si>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</si>
  <si>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</si>
  <si>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</si>
  <si>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</si>
  <si>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</si>
  <si>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</si>
  <si>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</si>
  <si>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</si>
  <si>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</si>
  <si>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</si>
  <si>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</si>
  <si>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</si>
  <si>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</si>
  <si>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</si>
  <si>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</si>
  <si>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</si>
  <si>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</si>
  <si>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</si>
  <si>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</si>
  <si>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</si>
  <si>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</si>
  <si>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</si>
  <si>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</si>
  <si>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</si>
  <si>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</si>
  <si>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</si>
  <si>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</si>
  <si>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</si>
  <si>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</si>
  <si>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</si>
  <si>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</si>
  <si>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</si>
  <si>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</si>
  <si>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</si>
  <si>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</si>
  <si>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</si>
  <si>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</si>
  <si>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</si>
  <si>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</si>
  <si>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</si>
  <si>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</si>
  <si>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</si>
  <si>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</si>
  <si>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</si>
  <si>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</si>
  <si>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</si>
  <si>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</si>
  <si>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</si>
  <si>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</si>
  <si>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</si>
  <si>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</si>
  <si>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</si>
  <si>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</si>
  <si>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</si>
  <si>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</si>
  <si>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</si>
  <si>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</si>
  <si>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</si>
  <si>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</si>
  <si>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</si>
  <si>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</si>
  <si>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</si>
  <si>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</si>
  <si>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</si>
  <si>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</si>
  <si>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</si>
  <si>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</si>
  <si>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</si>
  <si>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</si>
  <si>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</si>
  <si>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</si>
  <si>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</si>
  <si>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</si>
  <si>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</si>
  <si>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</si>
  <si>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</si>
  <si>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</si>
  <si>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</si>
  <si>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</si>
  <si>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</si>
  <si>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</si>
  <si>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</si>
  <si>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</si>
  <si>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</si>
  <si>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</si>
  <si>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</si>
  <si>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</si>
  <si>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</si>
  <si>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</si>
  <si>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</si>
  <si>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</si>
  <si>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</si>
  <si>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</si>
  <si>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</si>
  <si>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</si>
  <si>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</si>
  <si>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</si>
  <si>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</si>
  <si>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</si>
  <si>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</si>
  <si>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</si>
  <si>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</si>
  <si>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</si>
  <si>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</si>
  <si>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</si>
  <si>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</si>
  <si>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</si>
  <si>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</si>
  <si>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</si>
  <si>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</si>
  <si>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</si>
  <si>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</si>
  <si>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</si>
  <si>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</si>
  <si>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</si>
  <si>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</si>
  <si>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</si>
  <si>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</si>
  <si>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</si>
  <si>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</si>
  <si>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</si>
  <si>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</si>
  <si>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</si>
  <si>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</si>
  <si>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</si>
  <si>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</si>
  <si>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</si>
  <si>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</si>
  <si>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</si>
  <si>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</si>
  <si>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</si>
  <si>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</si>
  <si>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</si>
  <si>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</si>
  <si>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</si>
  <si>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</si>
  <si>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</si>
  <si>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</si>
  <si>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</si>
  <si>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</si>
  <si>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</si>
  <si>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</si>
  <si>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</si>
  <si>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</si>
  <si>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</si>
  <si>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</si>
  <si>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</si>
  <si>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</si>
  <si>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</si>
  <si>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</si>
  <si>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</si>
  <si>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</si>
  <si>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</si>
  <si>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</si>
  <si>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</si>
  <si>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</si>
  <si>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</si>
  <si>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</si>
  <si>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</si>
  <si>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</si>
  <si>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</si>
  <si>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</si>
  <si>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</si>
  <si>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</si>
  <si>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</si>
  <si>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</si>
  <si>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</si>
  <si>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</si>
  <si>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</si>
  <si>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</si>
  <si>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</si>
  <si>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</si>
  <si>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</si>
  <si>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</si>
  <si>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</si>
  <si>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</si>
  <si>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</si>
  <si>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</si>
  <si>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</si>
  <si>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</si>
  <si>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</si>
  <si>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</si>
  <si>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</si>
  <si>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</si>
  <si>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</si>
  <si>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</si>
  <si>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</si>
  <si>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</si>
  <si>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</si>
  <si>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</si>
  <si>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</si>
  <si>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</si>
  <si>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</si>
  <si>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</si>
  <si>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</si>
  <si>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</si>
  <si>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</si>
  <si>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</si>
  <si>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</si>
  <si>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</si>
  <si>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</si>
  <si>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</si>
  <si>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</si>
  <si>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</si>
  <si>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</si>
  <si>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</si>
  <si>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</si>
  <si>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</si>
  <si>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</si>
  <si>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</si>
  <si>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</si>
  <si>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</si>
  <si>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</si>
  <si>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</si>
  <si>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</si>
  <si>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</si>
  <si>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</si>
  <si>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</si>
  <si>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</si>
  <si>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</si>
  <si>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</si>
  <si>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</si>
  <si>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</si>
  <si>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</si>
  <si>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</si>
  <si>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</si>
  <si>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</si>
  <si>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</si>
  <si>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</si>
  <si>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</si>
  <si>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</si>
  <si>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</si>
  <si>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</si>
  <si>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</si>
  <si>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</si>
  <si>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</si>
  <si>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</si>
  <si>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</si>
  <si>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</si>
  <si>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</si>
  <si>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</si>
  <si>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</si>
  <si>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</si>
  <si>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</si>
  <si>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</si>
  <si>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</si>
  <si>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</si>
  <si>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</si>
  <si>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</si>
  <si>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</si>
  <si>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</si>
  <si>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</si>
  <si>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</si>
  <si>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</si>
  <si>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</si>
  <si>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</si>
  <si>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</si>
  <si>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</si>
  <si>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</si>
  <si>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</si>
  <si>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</si>
  <si>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</si>
  <si>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</si>
  <si>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</si>
  <si>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</si>
  <si>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</si>
  <si>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</si>
  <si>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</si>
  <si>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</si>
  <si>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</si>
  <si>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</si>
  <si>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</si>
  <si>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</si>
  <si>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</si>
  <si>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</si>
  <si>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</si>
  <si>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</si>
  <si>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</si>
  <si>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</si>
  <si>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</si>
  <si>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</si>
  <si>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</si>
  <si>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</si>
  <si>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</si>
  <si>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</si>
  <si>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</si>
  <si>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</si>
  <si>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</si>
  <si>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</si>
  <si>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</si>
  <si>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</si>
  <si>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</si>
  <si>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</si>
  <si>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</si>
  <si>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</si>
  <si>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</si>
  <si>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</si>
  <si>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</si>
  <si>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</si>
  <si>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</si>
  <si>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</si>
  <si>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</si>
  <si>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</si>
  <si>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</si>
  <si>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</si>
  <si>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</si>
  <si>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</si>
  <si>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</si>
  <si>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</si>
  <si>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</si>
  <si>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</si>
  <si>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</si>
  <si>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</si>
  <si>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</si>
  <si>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</si>
  <si>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</si>
  <si>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</si>
  <si>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</si>
  <si>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</si>
  <si>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</si>
  <si>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</si>
  <si>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</si>
  <si>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</si>
  <si>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</si>
  <si>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</si>
  <si>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</si>
  <si>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</si>
  <si>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</si>
  <si>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</si>
  <si>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</si>
  <si>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</si>
  <si>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</si>
  <si>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</si>
  <si>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</si>
  <si>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</si>
  <si>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</si>
  <si>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</si>
  <si>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</si>
  <si>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</si>
  <si>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</si>
  <si>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</si>
  <si>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</si>
  <si>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</si>
  <si>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</si>
  <si>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</si>
  <si>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</si>
  <si>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</si>
  <si>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</si>
  <si>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</si>
  <si>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</si>
  <si>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</si>
  <si>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</si>
  <si>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</si>
  <si>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</si>
  <si>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</si>
  <si>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</si>
  <si>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</si>
  <si>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</si>
  <si>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</si>
  <si>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</si>
  <si>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</si>
  <si>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</si>
  <si>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</si>
  <si>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</si>
  <si>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</si>
  <si>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</si>
  <si>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</si>
  <si>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</si>
  <si>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</si>
  <si>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</si>
  <si>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</si>
  <si>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</si>
  <si>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</si>
  <si>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</si>
  <si>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</si>
  <si>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</si>
  <si>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</si>
  <si>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</si>
  <si>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</si>
  <si>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</si>
  <si>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</si>
  <si>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</si>
  <si>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</si>
  <si>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</si>
  <si>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</si>
  <si>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</si>
  <si>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</si>
  <si>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</si>
  <si>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</si>
  <si>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</si>
  <si>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</si>
  <si>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</si>
  <si>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</si>
  <si>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</si>
  <si>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</si>
  <si>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</si>
  <si>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</si>
  <si>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</si>
  <si>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</si>
  <si>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</si>
  <si>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</si>
  <si>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</si>
  <si>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</si>
  <si>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</si>
  <si>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</si>
  <si>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</si>
  <si>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</si>
  <si>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</si>
  <si>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</si>
  <si>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</si>
  <si>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</si>
  <si>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</si>
  <si>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</si>
  <si>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</si>
  <si>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</si>
  <si>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</si>
  <si>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</si>
  <si>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</si>
  <si>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</si>
  <si>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</si>
  <si>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</si>
  <si>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</si>
  <si>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</si>
  <si>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</si>
  <si>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</si>
  <si>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</si>
  <si>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</si>
  <si>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</si>
  <si>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</si>
  <si>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</si>
  <si>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</si>
  <si>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</si>
  <si>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</si>
  <si>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</si>
  <si>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</si>
  <si>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</si>
  <si>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</si>
  <si>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</si>
  <si>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</si>
  <si>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</si>
  <si>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</si>
  <si>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</si>
  <si>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</si>
  <si>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</si>
  <si>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</si>
  <si>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</si>
  <si>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</si>
  <si>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</si>
  <si>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</si>
  <si>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</si>
  <si>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</si>
  <si>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</si>
  <si>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</si>
  <si>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</si>
  <si>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</si>
  <si>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</si>
  <si>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</si>
  <si>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</si>
  <si>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</si>
  <si>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</si>
  <si>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</si>
  <si>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</si>
  <si>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</si>
  <si>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</si>
  <si>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</si>
  <si>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</si>
  <si>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</si>
  <si>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</si>
  <si>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</si>
  <si>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</si>
  <si>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</si>
  <si>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</si>
  <si>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</si>
  <si>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</si>
  <si>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</si>
  <si>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</si>
  <si>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</si>
  <si>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</si>
  <si>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</si>
  <si>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</si>
  <si>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</si>
  <si>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</si>
  <si>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</si>
  <si>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</si>
  <si>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</si>
  <si>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</si>
  <si>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</si>
  <si>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</si>
  <si>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</si>
  <si>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</si>
  <si>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</si>
  <si>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</si>
  <si>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</si>
  <si>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</si>
  <si>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</si>
  <si>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</si>
  <si>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</si>
  <si>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</si>
  <si>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</si>
  <si>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</si>
  <si>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</si>
  <si>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</si>
  <si>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</si>
  <si>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</si>
  <si>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</si>
  <si>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</si>
  <si>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</si>
  <si>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</si>
  <si>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</si>
  <si>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</si>
  <si>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</si>
  <si>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</si>
  <si>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</si>
  <si>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</si>
  <si>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</si>
  <si>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</si>
  <si>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</si>
  <si>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</si>
  <si>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</si>
  <si>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</si>
  <si>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</si>
  <si>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</si>
  <si>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</si>
  <si>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</si>
  <si>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</si>
  <si>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</si>
  <si>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</si>
  <si>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</si>
  <si>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</si>
  <si>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</si>
  <si>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</si>
  <si>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</si>
  <si>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</si>
  <si>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</si>
  <si>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</si>
  <si>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</si>
  <si>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</si>
  <si>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</si>
  <si>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</si>
  <si>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</si>
  <si>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</si>
  <si>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</si>
  <si>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</si>
  <si>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</si>
  <si>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</si>
  <si>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</si>
  <si>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</si>
  <si>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</si>
  <si>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</si>
  <si>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</si>
  <si>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</si>
  <si>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</si>
  <si>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</si>
  <si>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</si>
  <si>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</si>
  <si>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</si>
  <si>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</si>
  <si>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</si>
  <si>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</si>
  <si>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</si>
  <si>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</si>
  <si>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</si>
  <si>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</si>
  <si>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</si>
  <si>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</si>
  <si>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</si>
  <si>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</si>
  <si>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</si>
  <si>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</si>
  <si>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</si>
  <si>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</si>
  <si>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</si>
  <si>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</si>
  <si>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</si>
  <si>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</si>
  <si>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</si>
  <si>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</si>
  <si>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</si>
  <si>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</si>
  <si>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</si>
  <si>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</si>
  <si>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</si>
  <si>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</si>
  <si>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</si>
  <si>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</si>
  <si>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</si>
  <si>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</si>
  <si>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</si>
  <si>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</si>
  <si>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</si>
  <si>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</si>
  <si>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</si>
  <si>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</si>
  <si>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</si>
  <si>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</si>
  <si>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</si>
  <si>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</si>
  <si>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</si>
  <si>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</si>
  <si>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</si>
  <si>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</si>
  <si>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</si>
  <si>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</si>
  <si>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</si>
  <si>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</si>
  <si>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</si>
  <si>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</si>
  <si>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</si>
  <si>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</si>
  <si>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</si>
  <si>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</si>
  <si>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</si>
  <si>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</si>
  <si>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</si>
  <si>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</si>
  <si>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</si>
  <si>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</si>
  <si>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</si>
  <si>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</si>
  <si>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</si>
  <si>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</si>
  <si>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</si>
  <si>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</si>
  <si>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</si>
  <si>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</si>
  <si>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</si>
  <si>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</si>
  <si>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</si>
  <si>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</si>
  <si>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</si>
  <si>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</si>
  <si>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</si>
  <si>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</si>
  <si>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</si>
  <si>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</si>
  <si>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</si>
  <si>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</si>
  <si>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</si>
  <si>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</si>
  <si>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</si>
  <si>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</si>
  <si>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</si>
  <si>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</si>
  <si>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</si>
  <si>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</si>
  <si>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</si>
  <si>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</si>
  <si>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</si>
  <si>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</si>
  <si>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</si>
  <si>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</si>
  <si>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</si>
  <si>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</si>
  <si>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</si>
  <si>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</si>
  <si>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</si>
  <si>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</si>
  <si>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</si>
  <si>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</si>
  <si>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</si>
  <si>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</si>
  <si>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</si>
  <si>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</si>
  <si>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</si>
  <si>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</si>
  <si>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</si>
  <si>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</si>
  <si>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</si>
  <si>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</si>
  <si>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</si>
  <si>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</si>
  <si>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</si>
  <si>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</si>
  <si>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</si>
  <si>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</si>
  <si>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</si>
  <si>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</si>
  <si>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</si>
  <si>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</si>
  <si>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</si>
  <si>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</si>
  <si>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</si>
  <si>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</si>
  <si>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</si>
  <si>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</si>
  <si>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</si>
  <si>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</si>
  <si>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</si>
  <si>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</si>
  <si>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</si>
  <si>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</si>
  <si>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</si>
  <si>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</si>
  <si>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</si>
  <si>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</si>
  <si>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</si>
  <si>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</si>
  <si>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</si>
  <si>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</si>
  <si>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</si>
  <si>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</si>
  <si>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</si>
  <si>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</si>
  <si>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</si>
  <si>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</si>
  <si>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</si>
  <si>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</si>
  <si>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</si>
  <si>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</si>
  <si>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</si>
  <si>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</si>
  <si>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</si>
  <si>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</si>
  <si>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</si>
  <si>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</si>
  <si>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</si>
  <si>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</si>
  <si>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</si>
  <si>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</si>
  <si>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</si>
  <si>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</si>
  <si>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</si>
  <si>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</si>
  <si>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</si>
  <si>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</si>
  <si>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</si>
  <si>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</si>
  <si>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</si>
  <si>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</si>
  <si>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</si>
  <si>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</si>
  <si>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</si>
  <si>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</si>
  <si>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</si>
  <si>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</si>
  <si>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</si>
  <si>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</si>
  <si>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</si>
  <si>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</si>
  <si>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</si>
  <si>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</si>
  <si>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</si>
  <si>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</si>
  <si>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</si>
  <si>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</si>
  <si>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</si>
  <si>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</si>
  <si>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</si>
  <si>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</si>
  <si>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</si>
  <si>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</si>
  <si>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</si>
  <si>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</si>
  <si>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</si>
  <si>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</si>
  <si>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</si>
  <si>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</si>
  <si>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</si>
  <si>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</si>
  <si>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</si>
  <si>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</si>
  <si>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</si>
  <si>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</si>
  <si>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</si>
  <si>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</si>
  <si>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</si>
  <si>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</si>
  <si>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</si>
  <si>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</si>
  <si>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</si>
  <si>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</si>
  <si>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</si>
  <si>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</si>
  <si>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</si>
  <si>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</si>
  <si>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</si>
  <si>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</si>
  <si>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</si>
  <si>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</si>
  <si>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</si>
  <si>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</si>
  <si>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</si>
  <si>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</si>
  <si>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</si>
  <si>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</si>
  <si>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</si>
  <si>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</si>
  <si>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</si>
  <si>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</si>
  <si>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</si>
  <si>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</si>
  <si>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</si>
  <si>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</si>
  <si>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</si>
  <si>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</si>
  <si>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</si>
  <si>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</si>
  <si>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</si>
  <si>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</si>
  <si>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</si>
  <si>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</si>
  <si>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</si>
  <si>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</si>
  <si>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</si>
  <si>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</si>
  <si>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</si>
  <si>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</si>
  <si>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</si>
  <si>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</si>
  <si>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</si>
  <si>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</si>
  <si>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</si>
  <si>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</si>
  <si>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</si>
  <si>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</si>
  <si>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</si>
  <si>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</si>
  <si>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</si>
  <si>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</si>
  <si>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</si>
  <si>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</si>
  <si>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</si>
  <si>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</si>
  <si>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</si>
  <si>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</si>
  <si>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</si>
  <si>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</si>
  <si>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</si>
  <si>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</si>
  <si>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</si>
  <si>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</si>
  <si>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</si>
  <si>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</si>
  <si>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</si>
  <si>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</si>
  <si>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</si>
  <si>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</si>
  <si>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</si>
  <si>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</si>
  <si>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</si>
  <si>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</si>
  <si>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</si>
  <si>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</si>
  <si>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</si>
  <si>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</si>
  <si>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</si>
  <si>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</si>
  <si>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</si>
  <si>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</si>
  <si>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</si>
  <si>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</si>
  <si>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</si>
  <si>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</si>
  <si>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</si>
  <si>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</si>
  <si>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</si>
  <si>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</si>
  <si>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</si>
  <si>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</si>
  <si>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</si>
  <si>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</si>
  <si>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</si>
  <si>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</si>
  <si>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</si>
  <si>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</si>
  <si>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</si>
  <si>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</si>
  <si>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</si>
  <si>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</si>
  <si>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</si>
  <si>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</si>
  <si>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</si>
  <si>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</si>
  <si>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</si>
  <si>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</si>
  <si>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</si>
  <si>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</si>
  <si>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</si>
  <si>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</si>
  <si>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</si>
  <si>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</si>
  <si>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</si>
  <si>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</si>
  <si>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</si>
  <si>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</si>
  <si>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</si>
  <si>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</si>
  <si>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</si>
  <si>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</si>
  <si>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</si>
  <si>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</si>
  <si>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</si>
  <si>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</si>
  <si>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</si>
  <si>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</si>
  <si>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</si>
  <si>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</si>
  <si>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</si>
  <si>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</si>
  <si>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</si>
  <si>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</si>
  <si>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</si>
  <si>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</si>
  <si>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</si>
  <si>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</si>
  <si>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</si>
  <si>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</si>
  <si>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</si>
  <si>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</si>
  <si>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</si>
  <si>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</si>
  <si>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</si>
  <si>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</si>
  <si>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</si>
  <si>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</si>
  <si>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</si>
  <si>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</si>
  <si>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</si>
  <si>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</si>
  <si>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</si>
  <si>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</si>
  <si>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</si>
  <si>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</si>
  <si>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</si>
  <si>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</si>
  <si>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</si>
  <si>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</si>
  <si>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</si>
  <si>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</si>
  <si>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</si>
  <si>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</si>
  <si>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</si>
  <si>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</si>
  <si>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</si>
  <si>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</si>
  <si>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</si>
  <si>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</si>
  <si>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</si>
  <si>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</si>
  <si>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</si>
  <si>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</si>
  <si>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</si>
  <si>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</si>
  <si>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</si>
  <si>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</si>
  <si>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</si>
  <si>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</si>
  <si>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</si>
  <si>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</si>
  <si>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</si>
  <si>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</si>
  <si>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</si>
  <si>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</si>
  <si>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</si>
  <si>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</si>
  <si>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</si>
  <si>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</si>
  <si>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</si>
  <si>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</si>
  <si>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</si>
  <si>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</si>
  <si>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</si>
  <si>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</si>
  <si>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</si>
  <si>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</si>
  <si>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</si>
  <si>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</si>
  <si>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</si>
  <si>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</si>
  <si>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</si>
  <si>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</si>
  <si>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</si>
  <si>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</si>
  <si>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</si>
  <si>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</si>
  <si>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</si>
  <si>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</si>
  <si>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</si>
  <si>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</si>
  <si>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</si>
  <si>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</si>
  <si>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</si>
  <si>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</si>
  <si>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</si>
  <si>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</si>
  <si>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</si>
  <si>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</si>
  <si>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</si>
  <si>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</si>
  <si>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</si>
  <si>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</si>
  <si>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</si>
  <si>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</si>
  <si>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</si>
  <si>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</si>
  <si>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</si>
  <si>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</si>
  <si>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</si>
  <si>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</si>
  <si>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</si>
  <si>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</si>
  <si>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</si>
  <si>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</si>
  <si>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</si>
  <si>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</si>
  <si>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</si>
  <si>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</si>
  <si>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</si>
  <si>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</si>
  <si>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</si>
  <si>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</si>
  <si>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</si>
  <si>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</si>
  <si>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</si>
  <si>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</si>
  <si>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</si>
  <si>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</si>
  <si>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</si>
  <si>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</si>
  <si>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</si>
  <si>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</si>
  <si>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</si>
  <si>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</si>
  <si>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</si>
  <si>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</si>
  <si>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</si>
  <si>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</si>
  <si>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</si>
  <si>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</si>
  <si>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</si>
  <si>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</si>
  <si>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</si>
  <si>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</si>
  <si>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</si>
  <si>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</si>
  <si>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</si>
  <si>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</si>
  <si>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</si>
  <si>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</si>
  <si>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</si>
  <si>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</si>
  <si>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</si>
  <si>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</si>
  <si>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</si>
  <si>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</si>
  <si>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</si>
  <si>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</si>
  <si>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</si>
  <si>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</si>
  <si>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</si>
  <si>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</si>
  <si>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</si>
  <si>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</si>
  <si>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</si>
  <si>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</si>
  <si>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</si>
  <si>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</si>
  <si>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</si>
  <si>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</si>
  <si>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</si>
  <si>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</si>
  <si>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</si>
  <si>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</si>
  <si>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</si>
  <si>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</si>
  <si>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</si>
  <si>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</si>
  <si>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</si>
  <si>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</si>
  <si>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</si>
  <si>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</si>
  <si>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</si>
  <si>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</si>
  <si>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</si>
  <si>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</si>
  <si>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</si>
  <si>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</si>
  <si>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</si>
  <si>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</si>
  <si>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</si>
  <si>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</si>
  <si>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</si>
  <si>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</si>
  <si>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</si>
  <si>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</si>
  <si>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</si>
  <si>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</si>
  <si>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</si>
  <si>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</si>
  <si>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</si>
  <si>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</si>
  <si>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</si>
  <si>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</si>
  <si>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</si>
  <si>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</si>
  <si>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</si>
  <si>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</si>
  <si>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</si>
  <si>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</si>
  <si>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</si>
  <si>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</si>
  <si>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</si>
  <si>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</si>
  <si>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</si>
  <si>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</si>
  <si>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</si>
  <si>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</si>
  <si>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</si>
  <si>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</si>
  <si>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</si>
  <si>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</si>
  <si>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</si>
  <si>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</si>
  <si>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</si>
  <si>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</si>
  <si>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</si>
  <si>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</si>
  <si>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</si>
  <si>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</si>
  <si>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</si>
  <si>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</si>
  <si>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</si>
  <si>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</si>
  <si>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</si>
  <si>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</si>
  <si>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</si>
  <si>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</si>
  <si>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</si>
  <si>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</si>
  <si>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</si>
  <si>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</si>
  <si>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</si>
  <si>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</si>
  <si>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</si>
  <si>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</si>
  <si>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</si>
  <si>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</si>
  <si>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</si>
  <si>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</si>
  <si>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</si>
  <si>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</si>
  <si>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</si>
  <si>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</si>
  <si>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</si>
  <si>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</si>
  <si>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</si>
  <si>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</si>
  <si>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</si>
  <si>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</si>
  <si>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</si>
  <si>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</si>
  <si>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</si>
  <si>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</si>
  <si>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</si>
  <si>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</si>
  <si>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</si>
  <si>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</si>
  <si>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</si>
  <si>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</si>
  <si>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</si>
  <si>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</si>
  <si>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</si>
  <si>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</si>
  <si>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</si>
  <si>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</si>
  <si>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</si>
  <si>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</si>
  <si>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</si>
  <si>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</si>
  <si>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</si>
  <si>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</si>
  <si>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</si>
  <si>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</si>
  <si>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</si>
  <si>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</si>
  <si>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</si>
  <si>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</si>
  <si>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</si>
  <si>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</si>
  <si>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</si>
  <si>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</si>
  <si>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</si>
  <si>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</si>
  <si>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</si>
  <si>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</si>
  <si>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</si>
  <si>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</si>
  <si>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</si>
  <si>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</si>
  <si>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</si>
  <si>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</si>
  <si>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</si>
  <si>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</si>
  <si>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</si>
  <si>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</si>
  <si>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</si>
  <si>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</si>
  <si>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</si>
  <si>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</si>
  <si>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</si>
  <si>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</si>
  <si>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</si>
  <si>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</si>
  <si>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</si>
  <si>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</si>
  <si>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</si>
  <si>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</si>
  <si>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</si>
  <si>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</si>
  <si>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</si>
  <si>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</si>
  <si>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</si>
  <si>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</si>
  <si>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</si>
  <si>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</si>
  <si>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</si>
  <si>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</si>
  <si>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</si>
  <si>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</si>
  <si>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</si>
  <si>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</si>
  <si>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</si>
  <si>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</si>
  <si>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</si>
  <si>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</si>
  <si>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</si>
  <si>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</si>
  <si>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</si>
  <si>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</si>
  <si>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</si>
  <si>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</si>
  <si>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</si>
  <si>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</si>
  <si>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</si>
  <si>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</si>
  <si>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</si>
  <si>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</si>
  <si>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</si>
  <si>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</si>
  <si>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</si>
  <si>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</si>
  <si>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</si>
  <si>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</si>
  <si>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</si>
  <si>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</si>
  <si>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</si>
  <si>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</si>
  <si>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</si>
  <si>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</si>
  <si>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</si>
  <si>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</si>
  <si>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</si>
  <si>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</si>
  <si>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</si>
  <si>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</si>
  <si>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</si>
  <si>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</si>
  <si>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</si>
  <si>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</si>
  <si>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</si>
  <si>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</si>
  <si>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</si>
  <si>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</si>
  <si>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</si>
  <si>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</si>
  <si>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</si>
  <si>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</si>
  <si>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</si>
  <si>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</si>
  <si>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</si>
  <si>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</si>
  <si>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</si>
  <si>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</si>
  <si>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</si>
  <si>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</si>
  <si>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</si>
  <si>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</si>
  <si>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</si>
  <si>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</si>
  <si>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</si>
  <si>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</si>
  <si>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</si>
  <si>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</si>
  <si>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</si>
  <si>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</si>
  <si>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</si>
  <si>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</si>
  <si>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</si>
  <si>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</si>
  <si>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</si>
  <si>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</si>
  <si>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</si>
  <si>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</si>
  <si>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</si>
  <si>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</si>
  <si>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</si>
  <si>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</si>
  <si>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</si>
  <si>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</si>
  <si>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</si>
  <si>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</si>
  <si>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</si>
  <si>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</si>
  <si>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</si>
  <si>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</si>
  <si>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</si>
  <si>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</si>
  <si>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</si>
  <si>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</si>
  <si>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</si>
  <si>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</si>
  <si>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</si>
  <si>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</si>
  <si>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</si>
  <si>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</si>
  <si>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</si>
  <si>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</si>
  <si>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</si>
  <si>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</si>
  <si>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</si>
  <si>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</si>
  <si>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</si>
  <si>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</si>
  <si>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</si>
  <si>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</si>
  <si>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</si>
  <si>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</si>
  <si>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</si>
  <si>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</si>
  <si>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</si>
  <si>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</si>
  <si>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</si>
  <si>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</si>
  <si>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</si>
  <si>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</si>
  <si>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</si>
  <si>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</si>
  <si>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</si>
  <si>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</si>
  <si>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</si>
  <si>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</si>
  <si>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</si>
  <si>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</si>
  <si>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</si>
  <si>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</si>
  <si>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</si>
  <si>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</si>
  <si>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</si>
  <si>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</si>
  <si>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</si>
  <si>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</si>
  <si>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</si>
  <si>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</si>
  <si>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</si>
  <si>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</si>
  <si>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</si>
  <si>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</si>
  <si>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</si>
  <si>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</si>
  <si>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</si>
  <si>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</si>
  <si>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</si>
  <si>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</si>
  <si>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</si>
  <si>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</si>
  <si>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</si>
  <si>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</si>
  <si>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</si>
  <si>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</si>
  <si>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</si>
  <si>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</si>
  <si>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</si>
  <si>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</si>
  <si>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</si>
  <si>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</si>
  <si>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</si>
  <si>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</si>
  <si>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</si>
  <si>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</si>
  <si>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</si>
  <si>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</si>
  <si>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</si>
  <si>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</si>
  <si>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</si>
  <si>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</si>
  <si>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</si>
  <si>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</si>
  <si>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</si>
  <si>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</si>
  <si>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</si>
  <si>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</si>
  <si>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</si>
  <si>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</si>
  <si>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</si>
  <si>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</si>
  <si>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</si>
  <si>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</si>
  <si>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</si>
  <si>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</si>
  <si>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</si>
  <si>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</si>
  <si>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</si>
  <si>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</si>
  <si>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</si>
  <si>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</si>
  <si>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</si>
  <si>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</si>
  <si>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</si>
  <si>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</si>
  <si>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</si>
  <si>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</si>
  <si>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</si>
  <si>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</si>
  <si>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</si>
  <si>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</si>
  <si>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</si>
  <si>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</si>
  <si>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</si>
  <si>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</si>
  <si>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</si>
  <si>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</si>
  <si>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</si>
  <si>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</si>
  <si>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</si>
  <si>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</si>
  <si>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</si>
  <si>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</si>
  <si>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</si>
  <si>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</si>
  <si>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</si>
  <si>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</si>
  <si>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</si>
  <si>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</si>
  <si>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</si>
  <si>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</si>
  <si>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</si>
  <si>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</si>
  <si>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</si>
  <si>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</si>
  <si>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</si>
  <si>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</si>
  <si>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</si>
  <si>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</si>
  <si>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</si>
  <si>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</si>
  <si>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</si>
  <si>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</si>
  <si>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</si>
  <si>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</si>
  <si>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</si>
  <si>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</si>
  <si>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</si>
  <si>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</si>
  <si>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</si>
  <si>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</si>
  <si>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</si>
  <si>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</si>
  <si>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</si>
  <si>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</si>
  <si>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</si>
  <si>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</si>
  <si>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</si>
  <si>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</si>
  <si>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</si>
  <si>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</si>
  <si>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</si>
  <si>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</si>
  <si>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</si>
  <si>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</si>
  <si>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</si>
  <si>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</si>
  <si>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</si>
  <si>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</si>
  <si>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</si>
  <si>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</si>
  <si>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</si>
  <si>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</si>
  <si>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</si>
  <si>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</si>
  <si>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</si>
  <si>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</si>
  <si>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</si>
  <si>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</si>
  <si>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</si>
  <si>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</si>
  <si>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</si>
  <si>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</si>
  <si>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</si>
  <si>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</si>
  <si>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</si>
  <si>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</si>
  <si>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</si>
  <si>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</si>
  <si>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</si>
  <si>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</si>
  <si>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</si>
  <si>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</si>
  <si>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</si>
  <si>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</si>
  <si>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</si>
  <si>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</si>
  <si>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</si>
  <si>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</si>
  <si>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</si>
  <si>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</si>
  <si>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</si>
  <si>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</si>
  <si>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</si>
  <si>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</si>
  <si>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</si>
  <si>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</si>
  <si>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</si>
  <si>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</si>
  <si>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</si>
  <si>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</si>
  <si>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</si>
  <si>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</si>
  <si>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</si>
  <si>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</si>
  <si>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</si>
  <si>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</si>
  <si>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</si>
  <si>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</si>
  <si>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</si>
  <si>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</si>
  <si>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</si>
  <si>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</si>
  <si>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</si>
  <si>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</si>
  <si>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</si>
  <si>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</si>
  <si>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</si>
  <si>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</si>
  <si>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</si>
  <si>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</si>
  <si>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</si>
  <si>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</si>
  <si>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</si>
  <si>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</si>
  <si>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</si>
  <si>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</si>
  <si>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</si>
  <si>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</si>
  <si>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</si>
  <si>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</si>
  <si>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</si>
  <si>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</si>
  <si>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</si>
  <si>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</si>
  <si>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</si>
  <si>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</si>
  <si>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</si>
  <si>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</si>
  <si>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</si>
  <si>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</si>
  <si>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</si>
  <si>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</si>
  <si>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</si>
  <si>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</si>
  <si>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</si>
  <si>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</si>
  <si>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</si>
  <si>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</si>
  <si>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</si>
  <si>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</si>
  <si>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</si>
  <si>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</si>
  <si>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</si>
  <si>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</si>
  <si>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</si>
  <si>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</si>
  <si>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</si>
  <si>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</si>
  <si>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</si>
  <si>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</si>
  <si>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</si>
  <si>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</si>
  <si>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</si>
  <si>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</si>
  <si>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</si>
  <si>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</si>
  <si>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</si>
  <si>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</si>
  <si>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</si>
  <si>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</si>
  <si>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</si>
  <si>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</si>
  <si>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</si>
  <si>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</si>
  <si>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</si>
  <si>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</si>
  <si>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</si>
  <si>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</si>
  <si>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</si>
  <si>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</si>
  <si>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</si>
  <si>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</si>
  <si>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</si>
  <si>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</si>
  <si>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</si>
  <si>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</si>
  <si>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</si>
  <si>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</si>
  <si>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</si>
  <si>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</si>
  <si>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</si>
  <si>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</si>
  <si>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</si>
  <si>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</si>
  <si>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</si>
  <si>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</si>
  <si>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</si>
  <si>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</si>
  <si>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</si>
  <si>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</si>
  <si>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</si>
  <si>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</si>
  <si>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</si>
  <si>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</si>
  <si>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</si>
  <si>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</si>
  <si>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</si>
  <si>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</si>
  <si>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</si>
  <si>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</si>
  <si>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</si>
  <si>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</si>
  <si>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</si>
  <si>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</si>
  <si>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</si>
  <si>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</si>
  <si>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</si>
  <si>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</si>
  <si>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</si>
  <si>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</si>
  <si>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</si>
  <si>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</si>
  <si>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</si>
  <si>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</si>
  <si>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</si>
  <si>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</si>
  <si>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</si>
  <si>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</si>
  <si>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</si>
  <si>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</si>
  <si>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</si>
  <si>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</si>
  <si>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</si>
  <si>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</si>
  <si>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</si>
  <si>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</si>
  <si>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</si>
  <si>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</si>
  <si>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</si>
  <si>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</si>
  <si>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</si>
  <si>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</si>
  <si>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</si>
  <si>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</si>
  <si>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</si>
  <si>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</si>
  <si>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</si>
  <si>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</si>
  <si>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</si>
  <si>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</si>
  <si>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</si>
  <si>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</si>
  <si>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</si>
  <si>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</si>
  <si>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</si>
  <si>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</si>
  <si>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</si>
  <si>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</si>
  <si>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</si>
  <si>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</si>
  <si>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</si>
  <si>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</si>
  <si>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</si>
  <si>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</si>
  <si>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</si>
  <si>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</si>
  <si>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</si>
  <si>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</si>
  <si>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</si>
  <si>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</si>
  <si>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</si>
  <si>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</si>
  <si>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</si>
  <si>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</si>
  <si>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</si>
  <si>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</si>
  <si>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</si>
  <si>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</si>
  <si>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</si>
  <si>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</si>
  <si>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</si>
  <si>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</si>
  <si>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</si>
  <si>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</si>
  <si>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</si>
  <si>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</si>
  <si>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</si>
  <si>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</si>
  <si>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</si>
  <si>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</si>
  <si>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</si>
  <si>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</si>
  <si>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</si>
  <si>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</si>
  <si>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</si>
  <si>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</si>
  <si>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</si>
  <si>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</si>
  <si>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</si>
  <si>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</si>
  <si>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</si>
  <si>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</si>
  <si>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</si>
  <si>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</si>
  <si>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</si>
  <si>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</si>
  <si>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</si>
  <si>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</si>
  <si>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</si>
  <si>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</si>
  <si>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</si>
  <si>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</si>
  <si>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</si>
  <si>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</si>
  <si>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</si>
  <si>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</si>
  <si>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</si>
  <si>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</si>
  <si>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</si>
  <si>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</si>
  <si>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</si>
  <si>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</si>
  <si>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</si>
  <si>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</si>
  <si>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</si>
  <si>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</si>
  <si>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</si>
  <si>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</si>
  <si>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</si>
  <si>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</si>
  <si>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</si>
  <si>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</si>
  <si>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</si>
  <si>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</si>
  <si>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</si>
  <si>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</si>
  <si>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</si>
  <si>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</si>
  <si>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</si>
  <si>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</si>
  <si>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</si>
  <si>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</si>
  <si>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</si>
  <si>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</si>
  <si>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</si>
  <si>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</si>
  <si>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</si>
  <si>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</si>
  <si>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</si>
  <si>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</si>
  <si>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</si>
  <si>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</si>
  <si>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</si>
  <si>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</si>
  <si>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</si>
  <si>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</si>
  <si>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</si>
  <si>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</si>
  <si>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</si>
  <si>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</si>
  <si>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</si>
  <si>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</si>
  <si>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</si>
  <si>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</si>
  <si>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</si>
  <si>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</si>
  <si>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</si>
  <si>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</si>
  <si>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</si>
  <si>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</si>
  <si>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</si>
  <si>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</si>
  <si>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</si>
  <si>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</si>
  <si>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</si>
  <si>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</si>
  <si>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</si>
  <si>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</si>
  <si>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</si>
  <si>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</si>
  <si>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</si>
  <si>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</si>
  <si>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</si>
  <si>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</si>
  <si>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</si>
  <si>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</si>
  <si>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</si>
  <si>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</si>
  <si>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</si>
  <si>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</si>
  <si>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</si>
  <si>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</si>
  <si>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</si>
  <si>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</si>
  <si>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</si>
  <si>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</si>
  <si>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</si>
  <si>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</si>
  <si>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</si>
  <si>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</si>
  <si>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</si>
  <si>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</si>
  <si>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</si>
  <si>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</si>
  <si>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</si>
  <si>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</si>
  <si>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</si>
  <si>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</si>
  <si>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</si>
  <si>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</si>
  <si>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</si>
  <si>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</si>
  <si>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</si>
  <si>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</si>
  <si>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</si>
  <si>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</si>
  <si>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</si>
  <si>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</si>
  <si>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</si>
  <si>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</si>
  <si>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</si>
  <si>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</si>
  <si>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</si>
  <si>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</si>
  <si>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</si>
  <si>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</si>
  <si>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</si>
  <si>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</si>
  <si>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</si>
  <si>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</si>
  <si>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</si>
  <si>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</si>
  <si>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</si>
  <si>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</si>
  <si>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</si>
  <si>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</si>
  <si>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</si>
  <si>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</si>
  <si>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</si>
  <si>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</si>
  <si>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</si>
  <si>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</si>
  <si>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</si>
  <si>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</si>
  <si>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</si>
  <si>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</si>
  <si>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</si>
  <si>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</si>
  <si>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</si>
  <si>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</si>
  <si>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</si>
  <si>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</si>
  <si>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</si>
  <si>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</si>
  <si>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</si>
  <si>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</si>
  <si>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</si>
  <si>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</si>
  <si>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</si>
  <si>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</si>
  <si>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</si>
  <si>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</si>
  <si>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</si>
  <si>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</si>
  <si>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</si>
  <si>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</si>
  <si>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</si>
  <si>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</si>
  <si>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</si>
  <si>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</si>
  <si>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</si>
  <si>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</si>
  <si>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</si>
  <si>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</si>
  <si>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</si>
  <si>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</si>
  <si>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</si>
  <si>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</si>
  <si>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</si>
  <si>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</si>
  <si>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</si>
  <si>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</si>
  <si>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</si>
  <si>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</si>
  <si>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</si>
  <si>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</si>
  <si>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</si>
  <si>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</si>
  <si>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</si>
  <si>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</si>
  <si>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</si>
  <si>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</si>
  <si>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</si>
  <si>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</si>
  <si>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</si>
  <si>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</si>
  <si>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</si>
  <si>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</si>
  <si>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</si>
  <si>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</si>
  <si>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</si>
  <si>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</si>
  <si>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</si>
  <si>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</si>
  <si>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</si>
  <si>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</si>
  <si>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</si>
  <si>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</si>
  <si>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</si>
  <si>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</si>
  <si>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</si>
  <si>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</si>
  <si>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</si>
  <si>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</si>
  <si>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</si>
  <si>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</si>
  <si>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</si>
  <si>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</si>
  <si>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</si>
  <si>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</si>
  <si>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</si>
  <si>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</si>
  <si>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</si>
  <si>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</si>
  <si>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</si>
  <si>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</si>
  <si>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</si>
  <si>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</si>
  <si>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</si>
  <si>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</si>
  <si>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</si>
  <si>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</si>
  <si>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</si>
  <si>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</si>
  <si>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</si>
  <si>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</si>
  <si>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</si>
  <si>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</si>
  <si>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</si>
  <si>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</si>
  <si>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</si>
  <si>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</si>
  <si>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</si>
  <si>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</si>
  <si>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</si>
  <si>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</si>
  <si>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</si>
  <si>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</si>
  <si>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</si>
  <si>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</si>
  <si>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</si>
  <si>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</si>
  <si>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</si>
  <si>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</si>
  <si>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</si>
  <si>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</si>
  <si>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</si>
  <si>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</si>
  <si>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</si>
  <si>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</si>
  <si>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</si>
  <si>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</si>
  <si>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</si>
  <si>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</si>
  <si>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</si>
  <si>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</si>
  <si>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</si>
  <si>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</si>
  <si>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</si>
  <si>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</si>
  <si>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</si>
  <si>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</si>
  <si>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</si>
  <si>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</si>
  <si>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</si>
  <si>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</si>
  <si>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</si>
  <si>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</si>
  <si>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</si>
  <si>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</si>
  <si>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</si>
  <si>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</si>
  <si>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</si>
  <si>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</si>
  <si>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</si>
  <si>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</si>
  <si>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</si>
  <si>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</si>
  <si>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</si>
  <si>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</si>
  <si>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</si>
  <si>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</si>
  <si>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</si>
  <si>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</si>
  <si>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</si>
  <si>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</si>
  <si>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</si>
  <si>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</si>
  <si>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</si>
  <si>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</si>
  <si>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</si>
  <si>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</si>
  <si>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</si>
  <si>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</si>
  <si>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</si>
  <si>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</si>
  <si>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</si>
  <si>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</si>
  <si>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</si>
  <si>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</si>
  <si>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</si>
  <si>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</si>
  <si>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</si>
  <si>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</si>
  <si>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</si>
  <si>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</si>
  <si>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</si>
  <si>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</si>
  <si>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</si>
  <si>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</si>
  <si>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</si>
  <si>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</si>
  <si>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</si>
  <si>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</si>
  <si>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</si>
  <si>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</si>
  <si>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</si>
  <si>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</si>
  <si>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</si>
  <si>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</si>
  <si>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</si>
  <si>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</si>
  <si>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</si>
  <si>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</si>
  <si>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</si>
  <si>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</si>
  <si>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</si>
  <si>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</si>
  <si>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</si>
  <si>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</si>
  <si>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</si>
  <si>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</si>
  <si>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</si>
  <si>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</si>
  <si>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</si>
  <si>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</si>
  <si>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</si>
  <si>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</si>
  <si>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</si>
  <si>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</si>
  <si>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</si>
  <si>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</si>
  <si>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</si>
  <si>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</si>
  <si>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</si>
  <si>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</si>
  <si>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</si>
  <si>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</si>
  <si>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</si>
  <si>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</si>
  <si>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</si>
  <si>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</si>
  <si>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</si>
  <si>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</si>
  <si>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</si>
  <si>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</si>
  <si>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</si>
  <si>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</si>
  <si>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</si>
  <si>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</si>
  <si>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</si>
  <si>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</si>
  <si>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</si>
  <si>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</si>
  <si>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</si>
  <si>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</si>
  <si>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</si>
  <si>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</si>
  <si>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</si>
  <si>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</si>
  <si>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</si>
  <si>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</si>
  <si>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</si>
  <si>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</si>
  <si>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</si>
  <si>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</si>
  <si>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</si>
  <si>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</si>
  <si>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</si>
  <si>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</si>
  <si>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</si>
  <si>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</si>
  <si>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</si>
  <si>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</si>
  <si>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</si>
  <si>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</si>
  <si>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</si>
  <si>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</si>
  <si>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</si>
  <si>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</si>
  <si>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</si>
  <si>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</si>
  <si>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</si>
  <si>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</si>
  <si>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</si>
  <si>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</si>
  <si>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</si>
  <si>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</si>
  <si>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</si>
  <si>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</si>
  <si>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</si>
  <si>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</si>
  <si>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</si>
  <si>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</si>
  <si>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</si>
  <si>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</si>
  <si>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</si>
  <si>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</si>
  <si>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</si>
  <si>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</si>
  <si>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</si>
  <si>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</si>
  <si>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</si>
  <si>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</si>
  <si>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</si>
  <si>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</si>
  <si>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</si>
  <si>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</si>
  <si>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</si>
  <si>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</si>
  <si>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</si>
  <si>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</si>
  <si>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</si>
  <si>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</si>
  <si>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</si>
  <si>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</si>
  <si>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</si>
  <si>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</si>
  <si>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</si>
  <si>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</si>
  <si>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</si>
  <si>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</si>
  <si>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</si>
  <si>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</si>
  <si>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</si>
  <si>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</si>
  <si>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</si>
  <si>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</si>
  <si>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</si>
  <si>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</si>
  <si>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</si>
  <si>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</si>
  <si>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</si>
  <si>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</si>
  <si>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</si>
  <si>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</si>
  <si>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</si>
  <si>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</si>
  <si>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</si>
  <si>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</si>
  <si>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</si>
  <si>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</si>
  <si>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</si>
  <si>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</si>
  <si>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</si>
  <si>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</si>
  <si>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</si>
  <si>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</si>
  <si>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</si>
  <si>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</si>
  <si>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</si>
  <si>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</si>
  <si>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</si>
  <si>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</si>
  <si>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</si>
  <si>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</si>
  <si>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</si>
  <si>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</si>
  <si>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</si>
  <si>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</si>
  <si>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</si>
  <si>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</si>
  <si>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</si>
  <si>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</si>
  <si>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</si>
  <si>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</si>
  <si>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</si>
  <si>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</si>
  <si>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</si>
  <si>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</si>
  <si>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</si>
  <si>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</si>
  <si>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</si>
  <si>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</si>
  <si>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</si>
  <si>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</si>
  <si>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</si>
  <si>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</si>
  <si>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</si>
  <si>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</si>
  <si>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</si>
  <si>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</si>
  <si>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</si>
  <si>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</si>
  <si>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</si>
  <si>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</si>
  <si>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</si>
  <si>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</si>
  <si>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</si>
  <si>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</si>
  <si>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</si>
  <si>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</si>
  <si>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</si>
  <si>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</si>
  <si>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</si>
  <si>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</si>
  <si>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</si>
  <si>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</si>
  <si>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</si>
  <si>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</si>
  <si>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</si>
  <si>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</si>
  <si>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</si>
  <si>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</si>
  <si>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</si>
  <si>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</si>
  <si>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</si>
  <si>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</si>
  <si>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</si>
  <si>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</si>
  <si>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</si>
  <si>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</si>
  <si>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</si>
  <si>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</si>
  <si>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</si>
  <si>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</si>
  <si>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</si>
  <si>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</si>
  <si>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</si>
  <si>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</si>
  <si>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</si>
  <si>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</si>
  <si>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</si>
  <si>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</si>
  <si>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</si>
  <si>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</si>
  <si>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</si>
  <si>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</si>
  <si>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</si>
  <si>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</si>
  <si>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</si>
  <si>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</si>
  <si>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</si>
  <si>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</si>
  <si>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</si>
  <si>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</si>
  <si>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</si>
  <si>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</si>
  <si>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</si>
  <si>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</si>
  <si>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</si>
  <si>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</si>
  <si>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</si>
  <si>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</si>
  <si>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</si>
  <si>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</si>
  <si>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</si>
  <si>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</si>
  <si>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</si>
  <si>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</si>
  <si>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</si>
  <si>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</si>
  <si>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</si>
  <si>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</si>
  <si>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</si>
  <si>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</si>
  <si>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</si>
  <si>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</si>
  <si>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</si>
  <si>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</si>
  <si>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</si>
  <si>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</si>
  <si>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</si>
  <si>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</si>
  <si>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</si>
  <si>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</si>
  <si>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</si>
  <si>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</si>
  <si>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</si>
  <si>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</si>
  <si>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</si>
  <si>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</si>
  <si>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</si>
  <si>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</si>
  <si>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</si>
  <si>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</si>
  <si>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</si>
  <si>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</si>
  <si>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</si>
  <si>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</si>
  <si>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</si>
  <si>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</si>
  <si>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</si>
  <si>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</si>
  <si>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</si>
  <si>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</si>
  <si>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</si>
  <si>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</si>
  <si>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</si>
  <si>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</si>
  <si>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</si>
  <si>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</si>
  <si>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</si>
  <si>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</si>
  <si>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</si>
  <si>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</si>
  <si>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</si>
  <si>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</si>
  <si>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</si>
  <si>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</si>
  <si>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</si>
  <si>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</si>
  <si>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</si>
  <si>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</si>
  <si>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</si>
  <si>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</si>
  <si>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</si>
  <si>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</si>
  <si>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</si>
  <si>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</si>
  <si>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</si>
  <si>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</si>
  <si>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</si>
  <si>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</si>
  <si>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</si>
  <si>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</si>
  <si>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</si>
  <si>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</si>
  <si>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</si>
  <si>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</si>
  <si>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</si>
  <si>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</si>
  <si>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</si>
  <si>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</si>
  <si>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</si>
  <si>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</si>
  <si>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</si>
  <si>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</si>
  <si>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</si>
  <si>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</si>
  <si>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</si>
  <si>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</si>
  <si>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</si>
  <si>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</si>
  <si>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</si>
  <si>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</si>
  <si>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</si>
  <si>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</si>
  <si>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</si>
  <si>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</si>
  <si>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</si>
  <si>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</si>
  <si>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</si>
  <si>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</si>
  <si>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</si>
  <si>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</si>
  <si>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</si>
  <si>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</si>
  <si>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</si>
  <si>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</si>
  <si>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</si>
  <si>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</si>
  <si>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</si>
  <si>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</si>
  <si>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</si>
  <si>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</si>
  <si>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</si>
  <si>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</si>
  <si>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</si>
  <si>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</si>
  <si>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</si>
  <si>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</si>
  <si>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</si>
  <si>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</si>
  <si>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</si>
  <si>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</si>
  <si>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</si>
  <si>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</si>
  <si>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</si>
  <si>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</si>
  <si>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</si>
  <si>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</si>
  <si>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</si>
  <si>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</si>
  <si>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</si>
  <si>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</si>
  <si>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</si>
  <si>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</si>
  <si>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</si>
  <si>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</si>
  <si>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</si>
  <si>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</si>
  <si>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</si>
  <si>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</si>
  <si>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</si>
  <si>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</si>
  <si>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</si>
  <si>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</si>
  <si>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</si>
  <si>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</si>
  <si>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</si>
  <si>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</si>
  <si>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</si>
  <si>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</si>
  <si>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</si>
  <si>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</si>
  <si>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</si>
  <si>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</si>
  <si>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</si>
  <si>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</si>
  <si>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</si>
  <si>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</si>
  <si>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</si>
  <si>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</si>
  <si>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</si>
  <si>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</si>
  <si>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</si>
  <si>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</si>
  <si>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</si>
  <si>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</si>
  <si>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</si>
  <si>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</si>
  <si>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</si>
  <si>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</si>
  <si>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</si>
  <si>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</si>
  <si>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</si>
  <si>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</si>
  <si>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</si>
  <si>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</si>
  <si>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</si>
  <si>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</si>
  <si>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</si>
  <si>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</si>
  <si>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</si>
  <si>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</si>
  <si>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</si>
  <si>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</si>
  <si>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</si>
  <si>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</si>
  <si>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</si>
  <si>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</si>
  <si>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</si>
  <si>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</si>
  <si>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</si>
  <si>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</si>
  <si>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</si>
  <si>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</si>
  <si>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</si>
  <si>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</si>
  <si>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</si>
  <si>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</si>
  <si>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</si>
  <si>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</si>
  <si>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</si>
  <si>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</si>
  <si>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</si>
  <si>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</si>
  <si>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</si>
  <si>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</si>
  <si>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</si>
  <si>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</si>
  <si>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</si>
  <si>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</si>
  <si>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</si>
  <si>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</si>
  <si>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</si>
  <si>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</si>
  <si>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</si>
  <si>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</si>
  <si>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</si>
  <si>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</si>
  <si>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</si>
  <si>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</si>
  <si>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</si>
  <si>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</si>
  <si>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</si>
  <si>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</si>
  <si>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</si>
  <si>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</si>
  <si>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</si>
  <si>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</si>
  <si>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</si>
  <si>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</si>
  <si>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</si>
  <si>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</si>
  <si>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</si>
  <si>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</si>
  <si>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</si>
  <si>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</si>
  <si>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</si>
  <si>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</si>
  <si>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</si>
  <si>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</si>
  <si>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</si>
  <si>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</si>
  <si>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</si>
  <si>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</si>
  <si>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</si>
  <si>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</si>
  <si>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</si>
  <si>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</si>
  <si>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</si>
  <si>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</si>
  <si>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</si>
  <si>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</si>
  <si>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</si>
  <si>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</si>
  <si>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</si>
  <si>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</si>
  <si>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</si>
  <si>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</si>
  <si>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</si>
  <si>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</si>
  <si>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</si>
  <si>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</si>
  <si>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</si>
  <si>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</si>
  <si>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</si>
  <si>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</si>
  <si>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</si>
  <si>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</si>
  <si>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</si>
  <si>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</si>
  <si>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</si>
  <si>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</si>
  <si>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</si>
  <si>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</si>
  <si>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</si>
  <si>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</si>
  <si>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</si>
  <si>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</si>
  <si>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</si>
  <si>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</si>
  <si>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</si>
  <si>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</si>
  <si>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</si>
  <si>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</si>
  <si>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</si>
  <si>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</si>
  <si>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</si>
  <si>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</si>
  <si>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</si>
  <si>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</si>
  <si>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</si>
  <si>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</si>
  <si>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</si>
  <si>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</si>
  <si>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</si>
  <si>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</si>
  <si>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</si>
  <si>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</si>
  <si>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</si>
  <si>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</si>
  <si>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</si>
  <si>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</si>
  <si>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</si>
  <si>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</si>
  <si>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</si>
  <si>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</si>
  <si>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</si>
  <si>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</si>
  <si>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</si>
  <si>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</si>
  <si>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</si>
  <si>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</si>
  <si>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</si>
  <si>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</si>
  <si>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</si>
  <si>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</si>
  <si>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</si>
  <si>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</si>
  <si>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</si>
  <si>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</si>
  <si>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</si>
  <si>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</si>
  <si>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</si>
  <si>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</si>
  <si>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</si>
  <si>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</si>
  <si>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</si>
  <si>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</si>
  <si>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</si>
  <si>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</si>
  <si>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</si>
  <si>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</si>
  <si>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</si>
  <si>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</si>
  <si>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</si>
  <si>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</si>
  <si>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</si>
  <si>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</si>
  <si>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</si>
  <si>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</si>
  <si>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</si>
  <si>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</si>
  <si>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</si>
  <si>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</si>
  <si>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</si>
  <si>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</si>
  <si>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</si>
  <si>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</si>
  <si>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</si>
  <si>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</si>
  <si>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</si>
  <si>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</si>
  <si>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</si>
  <si>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</si>
  <si>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</si>
  <si>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</si>
  <si>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</si>
  <si>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</si>
  <si>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</si>
  <si>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</si>
  <si>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</si>
  <si>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</si>
  <si>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</si>
  <si>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</si>
  <si>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</si>
  <si>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</si>
  <si>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</si>
  <si>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</si>
  <si>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</si>
  <si>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</si>
  <si>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</si>
  <si>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</si>
  <si>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</si>
  <si>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</si>
  <si>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</si>
  <si>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</si>
  <si>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</si>
  <si>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</si>
  <si>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</si>
  <si>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</si>
  <si>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</si>
  <si>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</si>
  <si>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</si>
  <si>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</si>
  <si>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</si>
  <si>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</si>
  <si>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</si>
  <si>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</si>
  <si>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</si>
  <si>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</si>
  <si>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</si>
  <si>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</si>
  <si>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</si>
  <si>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</si>
  <si>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</si>
  <si>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</si>
  <si>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</si>
  <si>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</si>
  <si>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</si>
  <si>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</si>
  <si>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</si>
  <si>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</si>
  <si>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</si>
  <si>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</si>
  <si>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</si>
  <si>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</si>
  <si>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</si>
  <si>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</si>
  <si>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</si>
  <si>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</si>
  <si>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</si>
  <si>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</si>
  <si>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</si>
  <si>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</si>
  <si>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</si>
  <si>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</si>
  <si>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</si>
  <si>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</si>
  <si>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</si>
  <si>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</si>
  <si>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</si>
  <si>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</si>
  <si>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</si>
  <si>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</si>
  <si>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</si>
  <si>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</si>
  <si>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</si>
  <si>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</si>
  <si>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</si>
  <si>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</si>
  <si>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</si>
  <si>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</si>
  <si>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</si>
  <si>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</si>
  <si>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</si>
  <si>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</si>
  <si>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</si>
  <si>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</si>
  <si>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</si>
  <si>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</si>
  <si>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</si>
  <si>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</si>
  <si>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</si>
  <si>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</si>
  <si>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</si>
  <si>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</si>
  <si>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</si>
  <si>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</si>
  <si>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</si>
  <si>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</si>
  <si>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</si>
  <si>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</si>
  <si>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</si>
  <si>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</si>
  <si>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</si>
  <si>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</si>
  <si>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</si>
  <si>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</si>
  <si>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</si>
  <si>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</si>
  <si>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</si>
  <si>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</si>
  <si>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</si>
  <si>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</si>
  <si>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</si>
  <si>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</si>
  <si>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</si>
  <si>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</si>
  <si>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</si>
  <si>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</si>
  <si>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</si>
  <si>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</si>
  <si>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</si>
  <si>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</si>
  <si>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</si>
  <si>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</si>
  <si>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</si>
  <si>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</si>
  <si>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</si>
  <si>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</si>
  <si>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</si>
  <si>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</si>
  <si>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</si>
  <si>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</si>
  <si>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</si>
  <si>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</si>
  <si>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</si>
  <si>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</si>
  <si>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</si>
  <si>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</si>
  <si>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</si>
  <si>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</si>
  <si>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</si>
  <si>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</si>
  <si>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</si>
  <si>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</si>
  <si>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</si>
  <si>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</si>
  <si>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</si>
  <si>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</si>
  <si>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</si>
  <si>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</si>
  <si>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</si>
  <si>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</si>
  <si>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</si>
  <si>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</si>
  <si>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</si>
  <si>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</si>
  <si>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</si>
  <si>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</si>
  <si>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</si>
  <si>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</si>
  <si>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</si>
  <si>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</si>
  <si>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</si>
  <si>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</si>
  <si>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</si>
  <si>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</si>
  <si>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</si>
  <si>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</si>
  <si>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</si>
  <si>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</si>
  <si>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</si>
  <si>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</si>
  <si>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</si>
  <si>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</si>
  <si>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</si>
  <si>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</si>
  <si>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</si>
  <si>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</si>
  <si>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</si>
  <si>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</si>
  <si>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</si>
  <si>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</si>
  <si>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</si>
  <si>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</si>
  <si>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</si>
  <si>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</si>
  <si>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</si>
  <si>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</si>
  <si>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</si>
  <si>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</si>
  <si>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</si>
  <si>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</si>
  <si>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</si>
  <si>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</si>
  <si>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</si>
  <si>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</si>
  <si>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</si>
  <si>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</si>
  <si>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</si>
  <si>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</si>
  <si>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</si>
  <si>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</si>
  <si>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</si>
  <si>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</si>
  <si>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</si>
  <si>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</si>
  <si>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</si>
  <si>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</si>
  <si>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</si>
  <si>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</si>
  <si>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</si>
  <si>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</si>
  <si>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</si>
  <si>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</si>
  <si>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</si>
  <si>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</si>
  <si>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</si>
  <si>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</si>
  <si>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</si>
  <si>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</si>
  <si>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</si>
  <si>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</si>
  <si>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</si>
  <si>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</si>
  <si>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</si>
  <si>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</si>
  <si>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</si>
  <si>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</si>
  <si>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</si>
  <si>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</si>
  <si>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</si>
  <si>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</si>
  <si>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</si>
  <si>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</si>
  <si>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</si>
  <si>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</si>
  <si>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</si>
  <si>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</si>
  <si>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</si>
  <si>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</si>
  <si>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</si>
  <si>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</si>
  <si>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</si>
  <si>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</si>
  <si>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</si>
  <si>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</si>
  <si>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</si>
  <si>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</si>
  <si>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</si>
  <si>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</si>
  <si>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</si>
  <si>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</si>
  <si>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</si>
  <si>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</si>
  <si>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</si>
  <si>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</si>
  <si>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</si>
  <si>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</si>
  <si>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</si>
  <si>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</si>
  <si>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</si>
  <si>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</si>
  <si>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</si>
  <si>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</si>
  <si>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</si>
  <si>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</si>
  <si>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</si>
  <si>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</si>
  <si>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</si>
  <si>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</si>
  <si>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</si>
  <si>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</si>
  <si>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</si>
  <si>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</si>
  <si>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</si>
  <si>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</si>
  <si>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</si>
  <si>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</si>
  <si>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</si>
  <si>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</si>
  <si>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</si>
  <si>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</si>
  <si>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</si>
  <si>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</si>
  <si>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</si>
  <si>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</si>
  <si>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</si>
  <si>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</si>
  <si>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</si>
  <si>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</si>
  <si>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</si>
  <si>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</si>
  <si>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</si>
  <si>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</si>
  <si>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</si>
  <si>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</si>
  <si>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</si>
  <si>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</si>
  <si>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</si>
  <si>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</si>
  <si>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</si>
  <si>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</si>
  <si>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</si>
  <si>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</si>
  <si>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</si>
  <si>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</si>
  <si>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</si>
  <si>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</si>
  <si>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</si>
  <si>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</si>
  <si>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</si>
  <si>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</si>
  <si>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</si>
  <si>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</si>
  <si>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</si>
  <si>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</si>
  <si>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</si>
  <si>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</si>
  <si>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</si>
  <si>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</si>
  <si>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</si>
  <si>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</si>
  <si>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</si>
  <si>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</si>
  <si>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</si>
  <si>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</si>
  <si>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</si>
  <si>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</si>
  <si>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</si>
  <si>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</si>
  <si>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</si>
  <si>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</si>
  <si>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</si>
  <si>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</si>
  <si>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</si>
  <si>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</si>
  <si>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</si>
  <si>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</si>
  <si>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</si>
  <si>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</si>
  <si>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</si>
  <si>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</si>
  <si>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</si>
  <si>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</si>
  <si>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</si>
  <si>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</si>
  <si>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</si>
  <si>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</si>
  <si>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</si>
  <si>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</si>
  <si>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</si>
  <si>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</si>
  <si>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</si>
  <si>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</si>
  <si>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</si>
  <si>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</si>
  <si>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</si>
  <si>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</si>
  <si>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</si>
  <si>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</si>
  <si>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</si>
  <si>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</si>
  <si>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</si>
  <si>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</si>
  <si>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</si>
  <si>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</si>
  <si>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</si>
  <si>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</si>
  <si>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</si>
  <si>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</si>
  <si>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</si>
  <si>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</si>
  <si>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</si>
  <si>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</si>
  <si>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</si>
  <si>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</si>
  <si>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</si>
  <si>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</si>
  <si>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</si>
  <si>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</si>
  <si>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</si>
  <si>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</si>
  <si>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</si>
  <si>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</si>
  <si>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</si>
  <si>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</si>
  <si>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</si>
  <si>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</si>
  <si>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</si>
  <si>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</si>
  <si>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</si>
  <si>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</si>
  <si>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</si>
  <si>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</si>
  <si>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</si>
  <si>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</si>
  <si>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</si>
  <si>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</si>
  <si>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</si>
  <si>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</si>
  <si>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</si>
  <si>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</si>
  <si>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</si>
  <si>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</si>
  <si>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</si>
  <si>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</si>
  <si>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</si>
  <si>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</si>
  <si>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</si>
  <si>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</si>
  <si>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</si>
  <si>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</si>
  <si>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</si>
  <si>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</si>
  <si>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</si>
  <si>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</si>
  <si>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</si>
  <si>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</si>
  <si>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</si>
  <si>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</si>
  <si>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</si>
  <si>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</si>
  <si>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</si>
  <si>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</si>
  <si>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</si>
  <si>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</si>
  <si>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</si>
  <si>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</si>
  <si>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</si>
  <si>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</si>
  <si>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</si>
  <si>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</si>
  <si>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</si>
  <si>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</si>
  <si>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</si>
  <si>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</si>
  <si>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</si>
  <si>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</si>
  <si>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</si>
  <si>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</si>
  <si>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</si>
  <si>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</si>
  <si>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</si>
  <si>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</si>
  <si>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</si>
  <si>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</si>
  <si>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</si>
  <si>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</si>
  <si>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</si>
  <si>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</si>
  <si>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</si>
  <si>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</si>
  <si>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</si>
  <si>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</si>
  <si>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</si>
  <si>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</si>
  <si>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</si>
  <si>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</si>
  <si>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</si>
  <si>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</si>
  <si>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</si>
  <si>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</si>
  <si>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</si>
  <si>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</si>
  <si>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</si>
  <si>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</si>
  <si>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</si>
  <si>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</si>
  <si>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</si>
  <si>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</si>
  <si>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</si>
  <si>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</si>
  <si>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</si>
  <si>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</si>
  <si>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</si>
  <si>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</si>
  <si>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</si>
  <si>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</si>
  <si>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</si>
  <si>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</si>
  <si>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</si>
  <si>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</si>
  <si>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</si>
  <si>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</si>
  <si>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</si>
  <si>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</si>
  <si>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</si>
  <si>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</si>
  <si>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</si>
  <si>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</si>
  <si>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</si>
  <si>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</si>
  <si>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</si>
  <si>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</si>
  <si>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</si>
  <si>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</si>
  <si>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</si>
  <si>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</si>
  <si>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</si>
  <si>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</si>
  <si>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</si>
  <si>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</si>
  <si>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</si>
  <si>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</si>
  <si>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</si>
  <si>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</si>
  <si>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</si>
  <si>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</si>
  <si>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</si>
  <si>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</si>
  <si>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</si>
  <si>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</si>
  <si>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</si>
  <si>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</si>
  <si>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</si>
  <si>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</si>
  <si>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</si>
  <si>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</si>
  <si>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</si>
  <si>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</si>
  <si>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</si>
  <si>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</si>
  <si>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</si>
  <si>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</si>
  <si>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</si>
  <si>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</si>
  <si>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</si>
  <si>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</si>
  <si>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</si>
  <si>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</si>
  <si>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</si>
  <si>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</si>
  <si>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</si>
  <si>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</si>
  <si>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</si>
  <si>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</si>
  <si>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</si>
  <si>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</si>
  <si>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</si>
  <si>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</si>
  <si>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</si>
  <si>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</si>
  <si>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</si>
  <si>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</si>
  <si>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</si>
  <si>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</si>
  <si>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</si>
  <si>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</si>
  <si>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</si>
  <si>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</si>
  <si>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</si>
  <si>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</si>
  <si>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</si>
  <si>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</si>
  <si>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</si>
  <si>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</si>
  <si>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</si>
  <si>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</si>
  <si>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</si>
  <si>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</si>
  <si>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</si>
  <si>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</si>
  <si>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</si>
  <si>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</si>
  <si>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</si>
  <si>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</si>
  <si>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</si>
  <si>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</si>
  <si>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</si>
  <si>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</si>
  <si>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</si>
  <si>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</si>
  <si>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</si>
  <si>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</si>
  <si>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</si>
  <si>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</si>
  <si>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</si>
  <si>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</si>
  <si>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</si>
  <si>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</si>
  <si>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</si>
  <si>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</si>
  <si>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</si>
  <si>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</si>
  <si>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</si>
  <si>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</si>
  <si>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</si>
  <si>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</si>
  <si>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</si>
  <si>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</si>
  <si>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</si>
  <si>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</si>
  <si>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</si>
  <si>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</si>
  <si>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</si>
  <si>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</si>
  <si>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</si>
  <si>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</si>
  <si>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</si>
  <si>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</si>
  <si>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</si>
  <si>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</si>
  <si>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</si>
  <si>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</si>
  <si>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</si>
  <si>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</si>
  <si>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</si>
  <si>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</si>
  <si>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</si>
  <si>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</si>
  <si>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</si>
  <si>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</si>
  <si>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</si>
  <si>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</si>
  <si>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</si>
  <si>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</si>
  <si>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</si>
  <si>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</si>
  <si>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</si>
  <si>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</si>
  <si>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</si>
  <si>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</si>
  <si>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</si>
  <si>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</si>
  <si>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</si>
  <si>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</si>
  <si>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</si>
  <si>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</si>
  <si>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</si>
  <si>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</si>
  <si>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</si>
  <si>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</si>
  <si>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</si>
  <si>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</si>
  <si>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</si>
  <si>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</si>
  <si>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</si>
  <si>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</si>
  <si>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</si>
  <si>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</si>
  <si>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</si>
  <si>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</si>
  <si>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</si>
  <si>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</si>
  <si>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</si>
  <si>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</si>
  <si>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</si>
  <si>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</si>
  <si>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</si>
  <si>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</si>
  <si>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</si>
  <si>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</si>
  <si>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</si>
  <si>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</si>
  <si>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</si>
  <si>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</si>
  <si>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</si>
  <si>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</si>
  <si>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</si>
  <si>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</si>
  <si>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</si>
  <si>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</si>
  <si>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</si>
  <si>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</si>
  <si>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</si>
  <si>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</si>
  <si>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</si>
  <si>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</si>
  <si>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</si>
  <si>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</si>
  <si>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</si>
  <si>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</si>
  <si>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</si>
  <si>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</si>
  <si>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</si>
  <si>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</si>
  <si>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</si>
  <si>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</si>
  <si>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</si>
  <si>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</si>
  <si>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</si>
  <si>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</si>
  <si>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</si>
  <si>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</si>
  <si>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</si>
  <si>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</si>
  <si>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</si>
  <si>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</si>
  <si>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</si>
  <si>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</si>
  <si>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</si>
  <si>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</si>
  <si>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</si>
  <si>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</si>
  <si>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</si>
  <si>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</si>
  <si>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</si>
  <si>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</si>
  <si>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</si>
  <si>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</si>
  <si>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</si>
  <si>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</si>
  <si>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</si>
  <si>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</si>
  <si>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</si>
  <si>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</si>
  <si>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</si>
  <si>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</si>
  <si>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</si>
  <si>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</si>
  <si>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</si>
  <si>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</si>
  <si>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</si>
  <si>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</si>
  <si>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</si>
  <si>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</si>
  <si>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</si>
  <si>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</si>
  <si>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</si>
  <si>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</si>
  <si>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</si>
  <si>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</si>
  <si>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</si>
  <si>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</si>
  <si>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</si>
  <si>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</si>
  <si>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</si>
  <si>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</si>
  <si>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</si>
  <si>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</si>
  <si>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</si>
  <si>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</si>
  <si>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</si>
  <si>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</si>
  <si>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</si>
  <si>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</si>
  <si>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</si>
  <si>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</si>
  <si>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</si>
  <si>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</si>
  <si>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</si>
  <si>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</si>
  <si>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</si>
  <si>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</si>
  <si>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</si>
  <si>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</si>
  <si>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</si>
  <si>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</si>
  <si>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</si>
  <si>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</si>
  <si>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</si>
  <si>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</si>
  <si>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</si>
  <si>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</si>
  <si>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</si>
  <si>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</si>
  <si>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</si>
  <si>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</si>
  <si>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</si>
  <si>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</si>
  <si>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</si>
  <si>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</si>
  <si>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</si>
  <si>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</si>
  <si>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</si>
  <si>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</si>
  <si>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</si>
  <si>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</si>
  <si>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</si>
  <si>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</si>
  <si>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</si>
  <si>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</si>
  <si>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</si>
  <si>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</si>
  <si>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</si>
  <si>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</si>
  <si>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</si>
  <si>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</si>
  <si>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</si>
  <si>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</si>
  <si>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</si>
  <si>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</si>
  <si>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</si>
  <si>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</si>
  <si>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</si>
  <si>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</si>
  <si>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</si>
  <si>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</si>
  <si>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</si>
  <si>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</si>
  <si>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</si>
  <si>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</si>
  <si>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</si>
  <si>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</si>
  <si>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</si>
  <si>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</si>
  <si>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</si>
  <si>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</si>
  <si>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</si>
  <si>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</si>
  <si>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</si>
  <si>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</si>
  <si>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</si>
  <si>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</si>
  <si>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</si>
  <si>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</si>
  <si>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</si>
  <si>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</si>
  <si>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</si>
  <si>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</si>
  <si>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</si>
  <si>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</si>
  <si>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</si>
  <si>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</si>
  <si>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</si>
  <si>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</si>
  <si>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</si>
  <si>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</si>
  <si>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</si>
  <si>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</si>
  <si>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</si>
  <si>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</si>
  <si>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</si>
  <si>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</si>
  <si>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</si>
  <si>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</si>
  <si>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</si>
  <si>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</si>
  <si>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</si>
  <si>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</si>
  <si>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</si>
  <si>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</si>
  <si>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</si>
  <si>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</si>
  <si>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</si>
  <si>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</si>
  <si>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</si>
  <si>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</si>
  <si>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</si>
  <si>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</si>
  <si>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</si>
  <si>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</si>
  <si>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</si>
  <si>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</si>
  <si>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</si>
  <si>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</si>
  <si>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</si>
  <si>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</si>
  <si>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</si>
  <si>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</si>
  <si>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</si>
  <si>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</si>
  <si>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</si>
  <si>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</si>
  <si>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</si>
  <si>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</si>
  <si>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</si>
  <si>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</si>
  <si>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</si>
  <si>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</si>
  <si>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</si>
  <si>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</si>
  <si>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</si>
  <si>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</si>
  <si>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</si>
  <si>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</si>
  <si>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</si>
  <si>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</si>
  <si>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</si>
  <si>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</si>
  <si>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</si>
  <si>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</si>
  <si>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</si>
  <si>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</si>
  <si>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</si>
  <si>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</si>
  <si>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</si>
  <si>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</si>
  <si>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</si>
  <si>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</si>
  <si>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</si>
  <si>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</si>
  <si>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</si>
  <si>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</si>
  <si>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</si>
  <si>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</si>
  <si>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</si>
  <si>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</si>
  <si>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</si>
  <si>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</si>
  <si>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</si>
  <si>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</si>
  <si>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</si>
  <si>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</si>
  <si>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</si>
  <si>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</si>
  <si>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</si>
  <si>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</si>
  <si>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</si>
  <si>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</si>
  <si>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</si>
  <si>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</si>
  <si>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</si>
  <si>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</si>
  <si>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</si>
  <si>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</si>
  <si>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</si>
  <si>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</si>
  <si>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</si>
  <si>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</si>
  <si>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</si>
  <si>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</si>
  <si>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</si>
  <si>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</si>
  <si>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</si>
  <si>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</si>
  <si>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</si>
  <si>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</si>
  <si>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</si>
  <si>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</si>
  <si>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</si>
  <si>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</si>
  <si>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</si>
  <si>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</si>
  <si>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</si>
  <si>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</si>
  <si>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</si>
  <si>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</si>
  <si>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</si>
  <si>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</si>
  <si>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</si>
  <si>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</si>
  <si>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</si>
  <si>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</si>
  <si>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</si>
  <si>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</si>
  <si>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</si>
  <si>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</si>
  <si>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</si>
  <si>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</si>
  <si>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</si>
  <si>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</si>
  <si>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</si>
  <si>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</si>
  <si>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</si>
  <si>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</si>
  <si>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</si>
  <si>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</si>
  <si>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</si>
  <si>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</si>
  <si>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</si>
  <si>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</si>
  <si>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</si>
  <si>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</si>
  <si>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</si>
  <si>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</si>
  <si>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</si>
  <si>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</si>
  <si>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</si>
  <si>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</si>
  <si>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</si>
  <si>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</si>
  <si>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</si>
  <si>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</si>
  <si>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</si>
  <si>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</si>
  <si>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</si>
  <si>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</si>
  <si>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</si>
  <si>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</si>
  <si>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</si>
  <si>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</si>
  <si>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</si>
  <si>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</si>
  <si>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</si>
  <si>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</si>
  <si>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</si>
  <si>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</si>
  <si>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</si>
  <si>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</si>
  <si>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</si>
  <si>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</si>
  <si>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</si>
  <si>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</si>
  <si>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</si>
  <si>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</si>
  <si>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</si>
  <si>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</si>
  <si>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</si>
  <si>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</si>
  <si>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</si>
  <si>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</si>
  <si>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</si>
  <si>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</si>
  <si>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</si>
  <si>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</si>
  <si>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</si>
  <si>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</si>
  <si>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</si>
  <si>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</si>
  <si>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</si>
  <si>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</si>
  <si>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</si>
  <si>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</si>
  <si>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</si>
  <si>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</si>
  <si>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</si>
  <si>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</si>
  <si>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</si>
  <si>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</si>
  <si>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</si>
  <si>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</si>
  <si>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</si>
  <si>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</si>
  <si>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</si>
  <si>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</si>
  <si>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</si>
  <si>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</si>
  <si>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</si>
  <si>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</si>
  <si>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</si>
  <si>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</si>
  <si>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</si>
  <si>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</si>
  <si>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</si>
  <si>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</si>
  <si>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</si>
  <si>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</si>
  <si>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</si>
  <si>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</si>
  <si>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</si>
  <si>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</si>
  <si>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</si>
  <si>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</si>
  <si>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</si>
  <si>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</si>
  <si>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</si>
  <si>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</si>
  <si>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</si>
  <si>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</si>
  <si>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</si>
  <si>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</si>
  <si>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</si>
  <si>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</si>
  <si>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</si>
  <si>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</si>
  <si>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</si>
  <si>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</si>
  <si>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</si>
  <si>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</si>
  <si>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</si>
  <si>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</si>
  <si>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</si>
  <si>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</si>
  <si>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</si>
  <si>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</si>
  <si>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</si>
  <si>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</si>
  <si>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</si>
  <si>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</si>
  <si>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</si>
  <si>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</si>
  <si>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</si>
  <si>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</si>
  <si>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</si>
  <si>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</si>
  <si>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</si>
  <si>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</si>
  <si>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</si>
  <si>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</si>
  <si>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</si>
  <si>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</si>
  <si>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</si>
  <si>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</si>
  <si>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</si>
  <si>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</si>
  <si>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</si>
  <si>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</si>
  <si>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</si>
  <si>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</si>
  <si>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</si>
  <si>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</si>
  <si>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</si>
  <si>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</si>
  <si>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</si>
  <si>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</si>
  <si>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</si>
  <si>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</si>
  <si>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</si>
  <si>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</si>
  <si>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</si>
  <si>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</si>
  <si>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</si>
  <si>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</si>
  <si>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</si>
  <si>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</si>
  <si>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</si>
  <si>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</si>
  <si>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</si>
  <si>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</si>
  <si>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</si>
  <si>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</si>
  <si>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</si>
  <si>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</si>
  <si>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</si>
  <si>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</si>
  <si>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</si>
  <si>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</si>
  <si>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</si>
  <si>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</si>
  <si>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</si>
  <si>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</si>
  <si>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</si>
  <si>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</si>
  <si>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</si>
  <si>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</si>
  <si>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</si>
  <si>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</si>
  <si>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</si>
  <si>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</si>
  <si>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</si>
  <si>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</si>
  <si>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</si>
  <si>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</si>
  <si>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</si>
  <si>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</si>
  <si>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</si>
  <si>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</si>
  <si>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</si>
  <si>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</si>
  <si>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</si>
  <si>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</si>
  <si>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</si>
  <si>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</si>
  <si>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</si>
  <si>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</si>
  <si>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</si>
  <si>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</si>
  <si>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</si>
  <si>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</si>
  <si>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</si>
  <si>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</si>
  <si>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</si>
  <si>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</si>
  <si>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</si>
  <si>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</si>
  <si>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</si>
  <si>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</si>
  <si>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</si>
  <si>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</si>
  <si>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</si>
  <si>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</si>
  <si>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</si>
  <si>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</si>
  <si>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</si>
  <si>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</si>
  <si>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</si>
  <si>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</si>
  <si>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</si>
  <si>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</si>
  <si>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</si>
  <si>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</si>
  <si>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</si>
  <si>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</si>
  <si>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</si>
  <si>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</si>
  <si>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</si>
  <si>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</si>
  <si>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</si>
  <si>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</si>
  <si>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</si>
  <si>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</si>
  <si>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</si>
  <si>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</si>
  <si>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</si>
  <si>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</si>
  <si>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</si>
  <si>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</si>
  <si>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</si>
  <si>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</si>
  <si>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</si>
  <si>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</si>
  <si>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</si>
  <si>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</si>
  <si>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</si>
  <si>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</si>
  <si>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</si>
  <si>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</si>
  <si>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</si>
  <si>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</si>
  <si>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</si>
  <si>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</si>
  <si>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</si>
  <si>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</si>
  <si>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</si>
  <si>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</si>
  <si>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</si>
  <si>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</si>
  <si>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</si>
  <si>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</si>
  <si>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</si>
  <si>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</si>
  <si>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</si>
  <si>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</si>
  <si>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</si>
  <si>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</si>
  <si>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</si>
  <si>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</si>
  <si>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</si>
  <si>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</si>
  <si>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</si>
  <si>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</si>
  <si>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</si>
  <si>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</si>
  <si>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</si>
  <si>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</si>
  <si>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</si>
  <si>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</si>
  <si>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</si>
  <si>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</si>
  <si>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</si>
  <si>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</si>
  <si>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</si>
  <si>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</si>
  <si>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</si>
  <si>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</si>
  <si>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</si>
  <si>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</si>
  <si>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</si>
  <si>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</si>
  <si>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</si>
  <si>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</si>
  <si>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</si>
  <si>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</si>
  <si>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</si>
  <si>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</si>
  <si>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</si>
  <si>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</si>
  <si>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</si>
  <si>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</si>
  <si>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</si>
  <si>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</si>
  <si>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</si>
  <si>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</si>
  <si>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</si>
  <si>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</si>
  <si>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</si>
  <si>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</si>
  <si>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</si>
  <si>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</si>
  <si>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</si>
  <si>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</si>
  <si>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</si>
  <si>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</si>
  <si>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</si>
  <si>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</si>
  <si>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</si>
  <si>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</si>
  <si>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</si>
  <si>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</si>
  <si>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</si>
  <si>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</si>
  <si>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</si>
  <si>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</si>
  <si>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</si>
  <si>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</si>
  <si>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</si>
  <si>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</si>
  <si>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</si>
  <si>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</si>
  <si>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</si>
  <si>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</si>
  <si>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</si>
  <si>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</si>
  <si>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</si>
  <si>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</si>
  <si>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</si>
  <si>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</si>
  <si>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</si>
  <si>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</si>
  <si>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</si>
  <si>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</si>
  <si>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</si>
  <si>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</si>
  <si>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</si>
  <si>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</si>
  <si>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</si>
  <si>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</si>
  <si>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</si>
  <si>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</si>
  <si>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</si>
  <si>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</si>
  <si>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</si>
  <si>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</si>
  <si>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</si>
  <si>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</si>
  <si>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</si>
  <si>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</si>
  <si>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</si>
  <si>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</si>
  <si>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</si>
  <si>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</si>
  <si>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</si>
  <si>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</si>
  <si>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</si>
  <si>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</si>
  <si>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</si>
  <si>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</si>
  <si>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</si>
  <si>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</si>
  <si>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</si>
  <si>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</si>
  <si>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</si>
  <si>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</si>
  <si>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</si>
  <si>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</si>
  <si>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</si>
  <si>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</si>
  <si>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</si>
  <si>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</si>
  <si>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</si>
  <si>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</si>
  <si>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</si>
  <si>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</si>
  <si>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</si>
  <si>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</si>
  <si>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</si>
  <si>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</si>
  <si>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</si>
  <si>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</si>
  <si>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</si>
  <si>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</si>
  <si>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</si>
  <si>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</si>
  <si>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</si>
  <si>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</si>
  <si>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</si>
  <si>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</si>
  <si>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</si>
  <si>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</si>
  <si>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</si>
  <si>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</si>
  <si>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</si>
  <si>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</si>
  <si>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</si>
  <si>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</si>
  <si>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</si>
  <si>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</si>
  <si>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</si>
  <si>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</si>
  <si>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</si>
  <si>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</si>
  <si>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</si>
  <si>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</si>
  <si>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</si>
  <si>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</si>
  <si>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</si>
  <si>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</si>
  <si>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</si>
  <si>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</si>
  <si>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</si>
  <si>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</si>
  <si>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</si>
  <si>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</si>
  <si>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</si>
  <si>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</si>
  <si>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</si>
  <si>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</si>
  <si>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</si>
  <si>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</si>
  <si>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</si>
  <si>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</si>
  <si>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</si>
  <si>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</si>
  <si>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</si>
  <si>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</si>
  <si>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</si>
  <si>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</si>
  <si>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</si>
  <si>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</si>
  <si>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</si>
  <si>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</si>
  <si>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</si>
  <si>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</si>
  <si>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</si>
  <si>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</si>
  <si>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</si>
  <si>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</si>
  <si>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</si>
  <si>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</si>
  <si>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</si>
  <si>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</si>
  <si>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</si>
  <si>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</si>
  <si>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</si>
  <si>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</si>
  <si>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</si>
  <si>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</si>
  <si>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</si>
  <si>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</si>
  <si>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</si>
  <si>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</si>
  <si>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</si>
  <si>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</si>
  <si>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</si>
  <si>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</si>
  <si>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</si>
  <si>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</si>
  <si>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</si>
  <si>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</si>
  <si>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</si>
  <si>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</si>
  <si>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</si>
  <si>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</si>
  <si>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</si>
  <si>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</si>
  <si>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</si>
  <si>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</si>
  <si>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</si>
  <si>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</si>
  <si>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</si>
  <si>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</si>
  <si>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</si>
  <si>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</si>
  <si>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</si>
  <si>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</si>
  <si>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</si>
  <si>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</si>
  <si>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</si>
  <si>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</si>
  <si>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</si>
  <si>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</si>
  <si>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</si>
  <si>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</si>
  <si>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</si>
  <si>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</si>
  <si>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</si>
  <si>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</si>
  <si>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</si>
  <si>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</si>
  <si>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</si>
  <si>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</si>
  <si>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</si>
  <si>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</si>
  <si>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</si>
  <si>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</si>
  <si>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</si>
  <si>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</si>
  <si>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</si>
  <si>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</si>
  <si>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</si>
  <si>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</si>
  <si>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</si>
  <si>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</si>
  <si>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</si>
  <si>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</si>
  <si>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</si>
  <si>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</si>
  <si>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</si>
  <si>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</si>
  <si>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</si>
  <si>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</si>
  <si>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</si>
  <si>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</si>
  <si>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</si>
  <si>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</si>
  <si>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</si>
  <si>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</si>
  <si>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</si>
  <si>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</si>
  <si>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</si>
  <si>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</si>
  <si>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</si>
  <si>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</si>
  <si>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</si>
  <si>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</si>
  <si>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</si>
  <si>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</si>
  <si>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</si>
  <si>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</si>
  <si>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</si>
  <si>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</si>
  <si>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</si>
  <si>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</si>
  <si>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</si>
  <si>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</si>
  <si>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</si>
  <si>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</si>
  <si>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</si>
  <si>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</si>
  <si>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</si>
  <si>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</si>
  <si>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</si>
  <si>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</si>
  <si>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</si>
  <si>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</si>
  <si>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</si>
  <si>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</si>
  <si>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</si>
  <si>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</si>
  <si>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</si>
  <si>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</si>
  <si>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</si>
  <si>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</si>
  <si>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</si>
  <si>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</si>
  <si>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</si>
  <si>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</si>
  <si>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</si>
  <si>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</si>
  <si>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</si>
  <si>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</si>
  <si>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</si>
  <si>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</si>
  <si>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</si>
  <si>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</si>
  <si>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</si>
  <si>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</si>
  <si>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</si>
  <si>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</si>
  <si>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</si>
  <si>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</si>
  <si>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</si>
  <si>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</si>
  <si>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</si>
  <si>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</si>
  <si>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</si>
  <si>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</si>
  <si>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</si>
  <si>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</si>
  <si>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</si>
  <si>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</si>
  <si>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</si>
  <si>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</si>
  <si>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</si>
  <si>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</si>
  <si>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</si>
  <si>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</si>
  <si>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</si>
  <si>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</si>
  <si>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</si>
  <si>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</si>
  <si>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</si>
  <si>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</si>
  <si>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</si>
  <si>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</si>
  <si>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</si>
  <si>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</si>
  <si>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</si>
  <si>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</si>
  <si>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</si>
  <si>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</si>
  <si>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</si>
  <si>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</si>
  <si>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</si>
  <si>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</si>
  <si>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</si>
  <si>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</si>
  <si>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</si>
  <si>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</si>
  <si>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</si>
  <si>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</si>
  <si>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</si>
  <si>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</si>
  <si>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</si>
  <si>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</si>
  <si>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</si>
  <si>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</si>
  <si>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</si>
  <si>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</si>
  <si>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</si>
  <si>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</si>
  <si>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</si>
  <si>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</si>
  <si>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</si>
  <si>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</si>
  <si>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</si>
  <si>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</si>
  <si>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</si>
  <si>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</si>
  <si>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</si>
  <si>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</si>
  <si>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</si>
  <si>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</si>
  <si>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</si>
  <si>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</si>
  <si>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</si>
  <si>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</si>
  <si>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</si>
  <si>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</si>
  <si>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</si>
  <si>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</si>
  <si>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</si>
  <si>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</si>
  <si>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</si>
  <si>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</si>
  <si>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</si>
  <si>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</si>
  <si>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</si>
  <si>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</si>
  <si>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</si>
  <si>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</si>
  <si>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</si>
  <si>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</si>
  <si>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</si>
  <si>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</si>
  <si>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</si>
  <si>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</si>
  <si>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</si>
  <si>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</si>
  <si>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</si>
  <si>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</si>
  <si>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</si>
  <si>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</si>
  <si>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</si>
  <si>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</si>
  <si>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</si>
  <si>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</si>
  <si>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</si>
  <si>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</si>
  <si>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</si>
  <si>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</si>
  <si>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</si>
  <si>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</si>
  <si>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</si>
  <si>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</si>
  <si>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</si>
  <si>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</si>
  <si>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</si>
  <si>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</si>
  <si>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</si>
  <si>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</si>
  <si>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</si>
  <si>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</si>
  <si>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</si>
  <si>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</si>
  <si>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</si>
  <si>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</si>
  <si>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</si>
  <si>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</si>
  <si>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</si>
  <si>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</si>
  <si>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</si>
  <si>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</si>
  <si>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</si>
  <si>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</si>
  <si>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</si>
  <si>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</si>
  <si>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</si>
  <si>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</si>
  <si>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</si>
  <si>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</si>
  <si>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</si>
  <si>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</si>
  <si>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</si>
  <si>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</si>
  <si>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</si>
  <si>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</si>
  <si>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</si>
  <si>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</si>
  <si>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</si>
  <si>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</si>
  <si>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</si>
  <si>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</si>
  <si>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</si>
  <si>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</si>
  <si>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</si>
  <si>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</si>
  <si>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</si>
  <si>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</si>
  <si>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</si>
  <si>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</si>
  <si>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</si>
  <si>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</si>
  <si>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</si>
  <si>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</si>
  <si>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</si>
  <si>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</si>
  <si>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</si>
  <si>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</si>
  <si>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</si>
  <si>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</si>
  <si>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</si>
  <si>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</si>
  <si>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</si>
  <si>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</si>
  <si>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</si>
  <si>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</si>
  <si>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</si>
  <si>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</si>
  <si>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</si>
  <si>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</si>
  <si>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</si>
  <si>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</si>
  <si>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</si>
  <si>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</si>
  <si>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</si>
  <si>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</si>
  <si>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</si>
  <si>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</si>
  <si>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</si>
  <si>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</si>
  <si>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</si>
  <si>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</si>
  <si>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</si>
  <si>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</si>
  <si>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</si>
  <si>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</si>
  <si>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</si>
  <si>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</si>
  <si>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</si>
  <si>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</si>
  <si>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</si>
  <si>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</si>
  <si>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</si>
  <si>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</si>
  <si>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</si>
  <si>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</si>
  <si>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</si>
  <si>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</si>
  <si>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</si>
  <si>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</si>
  <si>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</si>
  <si>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</si>
  <si>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</si>
  <si>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</si>
  <si>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</si>
  <si>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</si>
  <si>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</si>
  <si>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</si>
  <si>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</si>
  <si>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</si>
  <si>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</si>
  <si>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</si>
  <si>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</si>
  <si>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</si>
  <si>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</si>
  <si>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</si>
  <si>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</si>
  <si>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</si>
  <si>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</si>
  <si>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</si>
  <si>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</si>
  <si>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</si>
  <si>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</si>
  <si>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</si>
  <si>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</si>
  <si>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</si>
  <si>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</si>
  <si>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</si>
  <si>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</si>
  <si>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</si>
  <si>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</si>
  <si>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</si>
  <si>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</si>
  <si>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</si>
  <si>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</si>
  <si>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</si>
  <si>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</si>
  <si>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</si>
  <si>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</si>
  <si>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</si>
  <si>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</si>
  <si>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</si>
  <si>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</si>
  <si>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</si>
  <si>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</si>
  <si>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</si>
  <si>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</si>
  <si>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</si>
  <si>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</si>
  <si>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</si>
  <si>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</si>
  <si>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</si>
  <si>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</si>
  <si>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</si>
  <si>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</si>
  <si>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</si>
  <si>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</si>
  <si>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</si>
  <si>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</si>
  <si>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</si>
  <si>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</si>
  <si>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</si>
  <si>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</si>
  <si>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</si>
  <si>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</si>
  <si>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</si>
  <si>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</si>
  <si>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</si>
  <si>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</si>
  <si>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</si>
  <si>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</si>
  <si>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</si>
  <si>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</si>
  <si>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</si>
  <si>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</si>
  <si>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</si>
  <si>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</si>
  <si>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</si>
  <si>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</si>
  <si>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</si>
  <si>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</si>
  <si>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</si>
  <si>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</si>
  <si>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</si>
  <si>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</si>
  <si>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</si>
  <si>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</si>
  <si>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</si>
  <si>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</si>
  <si>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</si>
  <si>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</si>
  <si>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</si>
  <si>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</si>
  <si>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</si>
  <si>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</si>
  <si>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</si>
  <si>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</si>
  <si>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</si>
  <si>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</si>
  <si>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</si>
  <si>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</si>
  <si>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</si>
  <si>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</si>
  <si>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</si>
  <si>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</si>
  <si>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</si>
  <si>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</si>
  <si>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</si>
  <si>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</si>
  <si>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</si>
  <si>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</si>
  <si>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</si>
  <si>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</si>
  <si>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</si>
  <si>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</si>
  <si>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</si>
  <si>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</si>
  <si>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</si>
  <si>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</si>
  <si>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</si>
  <si>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</si>
  <si>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</si>
  <si>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</si>
  <si>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</si>
  <si>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</si>
  <si>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</si>
  <si>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</si>
  <si>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</si>
  <si>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</si>
  <si>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</si>
  <si>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</si>
  <si>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</si>
  <si>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</si>
  <si>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</si>
  <si>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</si>
  <si>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</si>
  <si>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</si>
  <si>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</si>
  <si>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</si>
  <si>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</si>
  <si>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</si>
  <si>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</si>
  <si>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</si>
  <si>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</si>
  <si>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</si>
  <si>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</si>
  <si>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</si>
  <si>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</si>
  <si>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</si>
  <si>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</si>
  <si>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</si>
  <si>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</si>
  <si>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</si>
  <si>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</si>
  <si>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</si>
  <si>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</si>
  <si>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</si>
  <si>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</si>
  <si>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</si>
  <si>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</si>
  <si>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</si>
  <si>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</si>
  <si>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</si>
  <si>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</si>
  <si>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</si>
  <si>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</si>
  <si>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</si>
  <si>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</si>
  <si>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</si>
  <si>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</si>
  <si>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</si>
  <si>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</si>
  <si>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</si>
  <si>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</si>
  <si>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</si>
  <si>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</si>
  <si>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</si>
  <si>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</si>
  <si>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</si>
  <si>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</si>
  <si>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</si>
  <si>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</si>
  <si>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</si>
  <si>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</si>
  <si>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</si>
  <si>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</si>
  <si>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</si>
  <si>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</si>
  <si>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</si>
  <si>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</si>
  <si>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</si>
  <si>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</si>
  <si>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</si>
  <si>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</si>
  <si>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</si>
  <si>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</si>
  <si>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</si>
  <si>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</si>
  <si>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</si>
  <si>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</si>
  <si>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</si>
  <si>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</si>
  <si>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</si>
  <si>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</si>
  <si>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</si>
  <si>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</si>
  <si>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</si>
  <si>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</si>
  <si>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</si>
  <si>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</si>
  <si>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</si>
  <si>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</si>
  <si>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</si>
  <si>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</si>
  <si>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</si>
  <si>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</si>
  <si>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</si>
  <si>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</si>
  <si>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</si>
  <si>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</si>
  <si>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</si>
  <si>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</si>
  <si>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</si>
  <si>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</si>
  <si>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</si>
  <si>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</si>
  <si>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</si>
  <si>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</si>
  <si>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</si>
  <si>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</si>
  <si>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</si>
  <si>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</si>
  <si>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</si>
  <si>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</si>
  <si>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</si>
  <si>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</si>
  <si>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</si>
  <si>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</si>
  <si>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</si>
  <si>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</si>
  <si>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</si>
  <si>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</si>
  <si>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</si>
  <si>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</si>
  <si>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</si>
  <si>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</si>
  <si>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</si>
  <si>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</si>
  <si>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</si>
  <si>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</si>
  <si>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</si>
  <si>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</si>
  <si>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</si>
  <si>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</si>
  <si>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</si>
  <si>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</si>
  <si>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</si>
  <si>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</si>
  <si>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</si>
  <si>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</si>
  <si>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</si>
  <si>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</si>
  <si>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</si>
  <si>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</si>
  <si>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</si>
  <si>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</si>
  <si>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</si>
  <si>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</si>
  <si>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</si>
  <si>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</si>
  <si>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</si>
  <si>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</si>
  <si>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</si>
  <si>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</si>
  <si>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</si>
  <si>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</si>
  <si>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</si>
  <si>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</si>
  <si>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</si>
  <si>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</si>
  <si>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</si>
  <si>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</si>
  <si>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</si>
  <si>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</si>
  <si>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</si>
  <si>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</si>
  <si>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</si>
  <si>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</si>
  <si>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</si>
  <si>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</si>
  <si>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</si>
  <si>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</si>
  <si>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</si>
  <si>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</si>
  <si>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</si>
  <si>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</si>
  <si>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</si>
  <si>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</si>
  <si>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</si>
  <si>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</si>
  <si>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</si>
  <si>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</si>
  <si>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</si>
  <si>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</si>
  <si>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</si>
  <si>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</si>
  <si>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</si>
  <si>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</si>
  <si>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</si>
  <si>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</si>
  <si>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</si>
  <si>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</si>
  <si>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</si>
  <si>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</si>
  <si>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</si>
  <si>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</si>
  <si>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</si>
  <si>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</si>
  <si>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</si>
  <si>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</si>
  <si>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</si>
  <si>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</si>
  <si>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</si>
  <si>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</si>
  <si>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</si>
  <si>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</si>
  <si>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</si>
  <si>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</si>
  <si>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</si>
  <si>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</si>
  <si>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</si>
  <si>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</si>
  <si>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</si>
  <si>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</si>
  <si>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</si>
  <si>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</si>
  <si>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</si>
  <si>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</si>
  <si>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</si>
  <si>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</si>
  <si>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</si>
  <si>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</si>
  <si>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</si>
  <si>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</si>
  <si>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</si>
  <si>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</si>
  <si>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</si>
  <si>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</si>
  <si>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</si>
  <si>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</si>
  <si>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</si>
  <si>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</si>
  <si>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</si>
  <si>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</si>
  <si>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</si>
  <si>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</si>
  <si>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</si>
  <si>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</si>
  <si>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</si>
  <si>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</si>
  <si>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</si>
  <si>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</si>
  <si>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</si>
  <si>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</si>
  <si>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</si>
  <si>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</si>
  <si>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</si>
  <si>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</si>
  <si>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</si>
  <si>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</si>
  <si>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</si>
  <si>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</si>
  <si>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</si>
  <si>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</si>
  <si>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</si>
  <si>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</si>
  <si>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</si>
  <si>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</si>
  <si>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</si>
  <si>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</si>
  <si>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</si>
  <si>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</si>
  <si>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</si>
  <si>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</si>
  <si>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</si>
  <si>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</si>
  <si>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</si>
  <si>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</si>
  <si>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</si>
  <si>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</si>
  <si>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</si>
  <si>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</si>
  <si>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</si>
  <si>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</si>
  <si>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</si>
  <si>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</si>
  <si>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</si>
  <si>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</si>
  <si>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</si>
  <si>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</si>
  <si>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</si>
  <si>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</si>
  <si>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</si>
  <si>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</si>
  <si>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</si>
  <si>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</si>
  <si>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</si>
  <si>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</si>
  <si>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</si>
  <si>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</si>
  <si>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</si>
  <si>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</si>
  <si>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</si>
  <si>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</si>
  <si>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</si>
  <si>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</si>
  <si>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</si>
  <si>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</si>
  <si>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</si>
  <si>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</si>
  <si>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</si>
  <si>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</si>
  <si>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</si>
  <si>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</si>
  <si>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</si>
  <si>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</si>
  <si>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</si>
  <si>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</si>
  <si>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</si>
  <si>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</si>
  <si>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</si>
  <si>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</si>
  <si>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</si>
  <si>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</si>
  <si>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</si>
  <si>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</si>
  <si>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</si>
  <si>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</si>
  <si>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</si>
  <si>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</si>
  <si>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</si>
  <si>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</si>
  <si>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</si>
  <si>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</si>
  <si>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</si>
  <si>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</si>
  <si>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</si>
  <si>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</si>
  <si>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</si>
  <si>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</si>
  <si>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</si>
  <si>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</si>
  <si>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</si>
  <si>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</si>
  <si>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</si>
  <si>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</si>
  <si>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</si>
  <si>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</si>
  <si>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</si>
  <si>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</si>
  <si>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</si>
  <si>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</si>
  <si>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</si>
  <si>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</si>
  <si>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</si>
  <si>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</si>
  <si>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</si>
  <si>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</si>
  <si>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</si>
  <si>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</si>
  <si>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</si>
  <si>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</si>
  <si>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</si>
  <si>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</si>
  <si>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</si>
  <si>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</si>
  <si>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</si>
  <si>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</si>
  <si>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</si>
  <si>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</si>
  <si>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</si>
  <si>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</si>
  <si>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</si>
  <si>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</si>
  <si>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</si>
  <si>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</si>
  <si>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</si>
  <si>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</si>
  <si>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</si>
  <si>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</si>
  <si>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</si>
  <si>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</si>
  <si>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</si>
  <si>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</si>
  <si>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</si>
  <si>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</si>
  <si>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</si>
  <si>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</si>
  <si>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</si>
  <si>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</si>
  <si>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</si>
  <si>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</si>
  <si>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</si>
  <si>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</si>
  <si>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</si>
  <si>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</si>
  <si>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</si>
  <si>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</si>
  <si>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</si>
  <si>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</si>
  <si>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</si>
  <si>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</si>
  <si>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</si>
  <si>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</si>
  <si>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</si>
  <si>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</si>
  <si>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</si>
  <si>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</si>
  <si>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</si>
  <si>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</si>
  <si>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</si>
  <si>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</si>
  <si>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</si>
  <si>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</si>
  <si>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</si>
  <si>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</si>
  <si>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</si>
  <si>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</si>
  <si>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</si>
  <si>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</si>
  <si>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</si>
  <si>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</si>
  <si>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</si>
  <si>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</si>
  <si>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</si>
  <si>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</si>
  <si>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</si>
  <si>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</si>
  <si>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</si>
  <si>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</si>
  <si>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</si>
  <si>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</si>
  <si>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</si>
  <si>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</si>
  <si>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</si>
  <si>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</si>
  <si>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</si>
  <si>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</si>
  <si>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</si>
  <si>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</si>
  <si>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</si>
  <si>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</si>
  <si>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</si>
  <si>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</si>
  <si>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</si>
  <si>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</si>
  <si>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</si>
  <si>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</si>
  <si>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</si>
  <si>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</si>
  <si>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</si>
  <si>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</si>
  <si>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</si>
  <si>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</si>
  <si>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</si>
  <si>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</si>
  <si>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</si>
  <si>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</si>
  <si>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</si>
  <si>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</si>
  <si>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</si>
  <si>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</si>
  <si>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</si>
  <si>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</si>
  <si>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</si>
  <si>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</si>
  <si>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</si>
  <si>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</si>
  <si>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</si>
  <si>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</si>
  <si>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</si>
  <si>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</si>
  <si>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</si>
  <si>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</si>
  <si>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</si>
  <si>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</si>
  <si>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</si>
  <si>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</si>
  <si>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</si>
  <si>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</si>
  <si>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</si>
  <si>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</si>
  <si>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</si>
  <si>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</si>
  <si>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</si>
  <si>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</si>
  <si>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</si>
  <si>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</si>
  <si>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</si>
  <si>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</si>
  <si>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</si>
  <si>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</si>
  <si>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</si>
  <si>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</si>
  <si>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</si>
  <si>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</si>
  <si>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</si>
  <si>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</si>
  <si>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</si>
  <si>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</si>
  <si>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</si>
  <si>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</si>
  <si>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</si>
  <si>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</si>
  <si>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</si>
  <si>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</si>
  <si>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</si>
  <si>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</si>
  <si>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</si>
  <si>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</si>
  <si>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</si>
  <si>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</si>
  <si>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</si>
  <si>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</si>
  <si>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</si>
  <si>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</si>
  <si>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</si>
  <si>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</si>
  <si>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</si>
  <si>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</si>
  <si>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</si>
  <si>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</si>
  <si>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</si>
  <si>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</si>
  <si>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</si>
  <si>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</si>
  <si>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</si>
  <si>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</si>
  <si>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</si>
  <si>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</si>
  <si>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</si>
  <si>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</si>
  <si>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</si>
  <si>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</si>
  <si>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</si>
  <si>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</si>
  <si>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</si>
  <si>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</si>
  <si>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</si>
  <si>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</si>
  <si>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</si>
  <si>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</si>
  <si>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</si>
  <si>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</si>
  <si>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</si>
  <si>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</si>
  <si>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</si>
  <si>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</si>
  <si>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</si>
  <si>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</si>
  <si>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</si>
  <si>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</si>
  <si>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</si>
  <si>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</si>
  <si>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</si>
  <si>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</si>
  <si>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</si>
  <si>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</si>
  <si>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</si>
  <si>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</si>
  <si>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</si>
  <si>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</si>
  <si>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</si>
  <si>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</si>
  <si>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</si>
  <si>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</si>
  <si>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</si>
  <si>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</si>
  <si>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</si>
  <si>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</si>
  <si>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</si>
  <si>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</si>
  <si>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</si>
  <si>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</si>
  <si>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</si>
  <si>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</si>
  <si>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</si>
  <si>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</si>
  <si>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</si>
  <si>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</si>
  <si>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</si>
  <si>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</si>
  <si>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</si>
  <si>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</si>
  <si>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</si>
  <si>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</si>
  <si>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</si>
  <si>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</si>
  <si>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</si>
  <si>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</si>
  <si>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</si>
  <si>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</si>
  <si>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</si>
  <si>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</si>
  <si>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</si>
  <si>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</si>
  <si>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</si>
  <si>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</si>
  <si>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</si>
  <si>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</si>
  <si>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</si>
  <si>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</si>
  <si>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</si>
  <si>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</si>
  <si>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</si>
  <si>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</si>
  <si>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</si>
  <si>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</si>
  <si>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</si>
  <si>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</si>
  <si>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</si>
  <si>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</si>
  <si>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</si>
  <si>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</si>
  <si>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</si>
  <si>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</si>
  <si>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</si>
  <si>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</si>
  <si>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</si>
  <si>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</si>
  <si>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</si>
  <si>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</si>
  <si>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</si>
  <si>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</si>
  <si>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</si>
  <si>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</si>
  <si>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</si>
  <si>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</si>
  <si>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</si>
  <si>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</si>
  <si>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</si>
  <si>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</si>
  <si>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</si>
  <si>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</si>
  <si>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</si>
  <si>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</si>
  <si>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</si>
  <si>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</si>
  <si>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</si>
  <si>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</si>
  <si>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</si>
  <si>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</si>
  <si>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</si>
  <si>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</si>
  <si>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</si>
  <si>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</si>
  <si>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</si>
  <si>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</si>
  <si>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</si>
  <si>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</si>
  <si>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</si>
  <si>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</si>
  <si>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</si>
  <si>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</si>
  <si>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</si>
  <si>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</si>
  <si>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</si>
  <si>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</si>
  <si>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</si>
  <si>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</si>
  <si>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</si>
  <si>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</si>
  <si>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</si>
  <si>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</si>
  <si>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</si>
  <si>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</si>
  <si>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</si>
  <si>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</si>
  <si>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</si>
  <si>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</si>
  <si>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</si>
  <si>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</si>
  <si>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</si>
  <si>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</si>
  <si>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</si>
  <si>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</si>
  <si>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</si>
  <si>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</si>
  <si>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</si>
  <si>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</si>
  <si>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</si>
  <si>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</si>
  <si>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</si>
  <si>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Perfect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</si>
  <si>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</si>
  <si>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</si>
  <si>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</si>
  <si>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</si>
  <si>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</si>
  <si>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</si>
  <si>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</si>
  <si>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</si>
  <si>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</si>
  <si>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</si>
  <si>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</si>
  <si>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</si>
  <si>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</si>
  <si>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</si>
  <si>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</si>
  <si>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</si>
  <si>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</si>
  <si>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</si>
  <si>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</si>
  <si>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</si>
  <si>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</si>
  <si>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</si>
  <si>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</si>
  <si>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</si>
  <si>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</si>
  <si>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</si>
  <si>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</si>
  <si>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</si>
  <si>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</si>
  <si>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</si>
  <si>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</si>
  <si>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</si>
  <si>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</si>
  <si>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</si>
  <si>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</si>
  <si>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</si>
  <si>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</si>
  <si>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</si>
  <si>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</si>
  <si>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</si>
  <si>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</si>
  <si>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</si>
  <si>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</si>
  <si>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</si>
  <si>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</si>
  <si>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</si>
  <si>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</si>
  <si>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</si>
  <si>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</si>
  <si>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</si>
  <si>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</si>
  <si>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</si>
  <si>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</si>
  <si>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</si>
  <si>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</si>
  <si>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</si>
  <si>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</si>
  <si>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</si>
  <si>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</si>
  <si>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</si>
  <si>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</si>
  <si>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</si>
  <si>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</si>
  <si>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</si>
  <si>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</si>
  <si>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</si>
  <si>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</si>
  <si>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</si>
  <si>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</si>
  <si>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</si>
  <si>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</si>
  <si>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</si>
  <si>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</si>
  <si>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</si>
  <si>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</si>
  <si>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Goal</t>
  </si>
  <si>
    <t xml:space="preserve">Number Successful 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</si>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</sst>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Fill="1"/>
    <xf numFmtId="9" fontId="1" fillId="0" borderId="0" xfId="1" applyFont="1" applyAlignment="1">
      <alignment horizontal="center"/>
    </xf>
    <xf numFmtId="44" fontId="0" fillId="0" borderId="0" xfId="2" applyFont="1"/>
    <xf numFmtId="1" fontId="0" fillId="0" borderId="0" xfId="1" applyNumberFormat="1" applyFont="1"/>
    <xf numFmtId="164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0-4810-8DC6-5CD2FE30930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0-4810-8DC6-5CD2FE30930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C0-4810-8DC6-5CD2FE30930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7D-4A0D-88E9-E4DD08B5F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543216"/>
        <c:axId val="636466552"/>
      </c:barChart>
      <c:catAx>
        <c:axId val="7025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6552"/>
        <c:crosses val="autoZero"/>
        <c:auto val="1"/>
        <c:lblAlgn val="ctr"/>
        <c:lblOffset val="100"/>
        <c:noMultiLvlLbl val="0"/>
      </c:catAx>
      <c:valAx>
        <c:axId val="63646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0-467A-922C-188D3100F91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88-4F5A-83DF-D95C6737598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88-4F5A-83DF-D95C6737598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88-4F5A-83DF-D95C67375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487352"/>
        <c:axId val="558348272"/>
      </c:barChart>
      <c:catAx>
        <c:axId val="73848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48272"/>
        <c:crosses val="autoZero"/>
        <c:auto val="1"/>
        <c:lblAlgn val="ctr"/>
        <c:lblOffset val="100"/>
        <c:noMultiLvlLbl val="0"/>
      </c:catAx>
      <c:valAx>
        <c:axId val="5583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8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A-47EA-9DA1-77860440209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A-47EA-9DA1-77860440209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A-47EA-9DA1-778604402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798328"/>
        <c:axId val="729798648"/>
      </c:lineChart>
      <c:catAx>
        <c:axId val="72979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98648"/>
        <c:crosses val="autoZero"/>
        <c:auto val="1"/>
        <c:lblAlgn val="ctr"/>
        <c:lblOffset val="100"/>
        <c:noMultiLvlLbl val="0"/>
      </c:catAx>
      <c:valAx>
        <c:axId val="72979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7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'New Sheet'!$F$1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0-4052-82D4-6FCBEFDB2740}"/>
            </c:ext>
          </c:extLst>
        </c:ser>
        <c:ser>
          <c:idx val="1"/>
          <c:order val="1"/>
          <c:tx>
            <c:strRef>
              <c:f>'New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0-4052-82D4-6FCBEFDB2740}"/>
            </c:ext>
          </c:extLst>
        </c:ser>
        <c:ser>
          <c:idx val="2"/>
          <c:order val="2"/>
          <c:tx>
            <c:strRef>
              <c:f>'New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0-4052-82D4-6FCBEFDB2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438480"/>
        <c:axId val="768438800"/>
      </c:lineChart>
      <c:catAx>
        <c:axId val="7684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38800"/>
        <c:crosses val="autoZero"/>
        <c:auto val="1"/>
        <c:lblAlgn val="ctr"/>
        <c:lblOffset val="100"/>
        <c:noMultiLvlLbl val="0"/>
      </c:catAx>
      <c:valAx>
        <c:axId val="76843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78580</xdr:colOff>
      <xdr:row>1</xdr:row>
      <xdr:rowOff>119061</xdr:rowOff>
    </xdr:from>
    <xdr:to>
      <xdr:col>14</xdr:col>
      <xdr:colOff>266700</xdr:colOff>
      <xdr:row>20</xdr:row>
      <xdr:rowOff>38099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E543C8-38C5-4F22-8A41-14CF45AA7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9525</xdr:rowOff>
    </xdr:from>
    <xdr:to>
      <xdr:col>17</xdr:col>
      <xdr:colOff>276225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0950B-6717-422A-9B27-B734E1570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309563</xdr:colOff>
      <xdr:row>4</xdr:row>
      <xdr:rowOff>33336</xdr:rowOff>
    </xdr:from>
    <xdr:to>
      <xdr:col>12</xdr:col>
      <xdr:colOff>459580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072AB-8BA0-468A-B525-0E0B357C7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1459705</xdr:colOff>
      <xdr:row>13</xdr:row>
      <xdr:rowOff>166687</xdr:rowOff>
    </xdr:from>
    <xdr:to>
      <xdr:col>8</xdr:col>
      <xdr:colOff>133350</xdr:colOff>
      <xdr:row>37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BBA4B-6ADC-4BE2-860A-39C895778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Dewall" refreshedDate="43709.643555555558" createdVersion="6" refreshedVersion="6" minRefreshableVersion="3" recordCount="4114" xr:uid="{B8CE700C-CF0D-439E-800A-70C404AA556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Dewall" refreshedDate="43709.64431851852" createdVersion="6" refreshedVersion="6" minRefreshableVersion="3" recordCount="4114" xr:uid="{EBE9A76D-3CC8-4DCA-8447-597BB14C336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fec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6.85882352941178"/>
    <x v="0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2.6082725060827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3.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2.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09.77744436109028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.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.22222222222221"/>
    <x v="7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.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5.998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0.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0.5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.29333333333335"/>
    <x v="12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59.97142857142856"/>
    <x v="13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0.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6.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.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0.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.32110000000002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.29411764705881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.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.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.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8.5"/>
    <x v="23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8.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.33333333333331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.2000000000000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1.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.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.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.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.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.095238095238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.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6.5"/>
    <x v="3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.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.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.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0.98000000000002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.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1.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8.65999999999997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.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7.61100000000002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7.94999999999999"/>
    <x v="48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.018181818181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.21"/>
    <x v="52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09.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8.95348837209301"/>
    <x v="55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.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1.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2.91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.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.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.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4.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3.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.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7.52857142857141"/>
    <x v="65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8.6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.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.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0.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.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3.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.40909090909091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2.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.42857142857143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.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2.5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.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.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2.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5.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.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4.6000000000000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2.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.06666666666668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.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.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0.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.42857142857142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4.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.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.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.01933333333334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7.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.15384615384616"/>
    <x v="103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.40909090909089"/>
    <x v="104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0.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.46666666666667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6.66666666666669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19.499999999999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0.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4.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.33333333333334"/>
    <x v="113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.44444444444443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3.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.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.03159999999998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4.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1.4285714285714287E-2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3.3333333333333333E-2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.27454545454545454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.000000000000002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5.548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.375"/>
    <x v="12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1.867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9.5687499999999996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.433333333333334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.141333333333333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0.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.33333333333333337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7.6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7.511111111111111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0.57499999999999996"/>
    <x v="134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.08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0.9199999999999999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.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5.5999999999999994E-2"/>
    <x v="13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7.8947368421052634E-3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0.71799999999999997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2.666666666666667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6.0000000000000001E-3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.0999999999999996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.26711185308848079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2E-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.01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5.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0.53333333333333333"/>
    <x v="146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.01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.062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.40000000000000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.25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2E-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.4850000000000003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.41666666666666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.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5.856000000000002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.4000000000000004"/>
    <x v="157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5.5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6.8999999999999992E-2"/>
    <x v="160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.41666666666666669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1.6999999999999999E-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.12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1.857142857142861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.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.1159999999999999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.192500000000003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.461538461538467"/>
    <x v="167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29.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0.721666666666664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.25"/>
    <x v="170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.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.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4.6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1.5873015873015872E-2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.0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8.0000000000000002E-3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.22727272727272727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5.698440000000005"/>
    <x v="174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1.943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7.63000000000000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0.72"/>
    <x v="177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0.8620689655172413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.4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2.75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.1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.33333333333333337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7.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2.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.46153846153845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2.592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3.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3.71999999999998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.46000000000004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.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.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2.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5.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5.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4.56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0.73333333333335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6.9472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6.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.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6.72648571428572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.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1.93789333333334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.4"/>
    <x v="203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.4"/>
    <x v="20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.08108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.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.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5.5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1.62883248730967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.4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.23376999999999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2.6086956521739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4.67999999999999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.43366666666668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7.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.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7.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.38153846153847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.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.31829411764707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.1440000000000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0.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.18888888888888"/>
    <x v="225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.27249999999999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4.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8.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.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.2999999999999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.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4.82000000000001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6.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.0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1.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.38461538461539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.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8.72620000000001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0.64"/>
    <x v="239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8.93241269841269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8.95250000000001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1.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8.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.46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.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1.64705882352939"/>
    <x v="246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.33333333333331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2.89999999999998"/>
    <x v="248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.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5.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8.94444444444446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.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.1016500000000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1.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4.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.15000000000003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.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3.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0.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.3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2.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6.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2.66285714285715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7.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.07407407407408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1.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.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2.92973333333333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.4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3.61439999999999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5.5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1.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6.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.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.22750000000001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.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2.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6.83911999999998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.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.13360000000002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.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.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6.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.36639999999998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.02863333333335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.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.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.28880000000001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1.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6.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4.75999999999999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.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6.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8.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3.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.25714285714285"/>
    <x v="297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2.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.08800000000001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4.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.375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.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.15933781686496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.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.16142857142856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3.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.31578947368421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.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.11200000000001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.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.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.16866666666667"/>
    <x v="313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.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6.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0.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5.9591836734694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.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1.76666666666665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.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1.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4.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5.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6.70670670670671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.105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5.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.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3.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.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1.535470588235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0.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0.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.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1.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.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6.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3.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.16000000000001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6.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.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3.812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1.65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.25999999999999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.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7.65957446808511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7.70464285714286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1.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.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6.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.29999999999998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.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6.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.0859375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2.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.14714285714285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.21700000000001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.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0.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.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.43939393939393934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.006666666666666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.075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0.76500000000000001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6.7966666666666677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1.2E-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.3299999999999998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5.6333333333333329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.4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3.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9.5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2.7272727272727275E-3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.37999999999999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.1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.358823529411765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.1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3.3333333333333335E-3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.2952380952380951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1.6666666666666666E-2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.280400000000000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.25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0.79200000000000004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2.7404479578392621E-2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0.82000000000000006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6.9230769230769221E-2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0.68631863186318631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.2100000000000009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6.4102564102564097E-2"/>
    <x v="384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.29411764705882354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.2727272727272729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9.9009900990099015E-2"/>
    <x v="120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6.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0.76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1.574999999999999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.0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1.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7.625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2.87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3.0303030303030304E-2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.23026818181818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2.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.41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.1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.1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.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.18625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1.906971229845084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9.0909090909090905E-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.28667813379201834"/>
    <x v="400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.15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1.6666666666666668E-3"/>
    <x v="120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0.669642857142857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4.5985132395404564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9.5500000000000007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.3076923076923079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.1499999999999999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1.7538461538461538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.367346938775510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.43333333333333329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.12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.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0.8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.2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.13749999999999998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3.923999999999999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.3333333333333335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.41340206185567"/>
    <x v="413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.3666666666666667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2.881426547787683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.1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4.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4.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0.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8.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3.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0.85"/>
    <x v="423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5.65217391304347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.41666666666666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7.78267254038178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.2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.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4.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2.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.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0.5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.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0.64400000000001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6.6666666666666671E-3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0.55555555555555558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3.9999999999999996E-4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.31818181818181818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.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.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8.666666666666667E-2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.09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2.719999999999999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0.70000000000000007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.041333333333333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.49199999999999999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6.589147286821706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2.5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0.9106666666666667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2.0833333333333336E-2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1.2E-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.36666666666666664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9.0666666666666659E-2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5.5555555555555558E-3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.02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0.8"/>
    <x v="135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.16705882352941176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.42399999999999999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.38925389253892539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0.7155635062611807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.43166666666666664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1.25E-3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.2"/>
    <x v="119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1.12E-2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.4583333333333333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3.3333333333333333E-2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1.1111111111111112E-2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0.55999999999999994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.0833333333333339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.3444444444444441"/>
    <x v="456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1.3333333333333334E-2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.46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6.0999999999999999E-2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.3333333333333335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9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.104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.42599999999999999"/>
    <x v="460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.03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.26666666666666666"/>
    <x v="119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6.2E-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.4000000000000001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3.933466666666666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2.6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.2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0.97400000000000009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0.6410256410256409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.363333333333333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3.9999999999999996E-5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.044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5.6833333333333336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.380000000000003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.02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.17500000000000002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8.3340278356529712E-2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.38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.45"/>
    <x v="475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.02"/>
    <x v="120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8.0000000000000002E-3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.2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9.0000000000000011E-3"/>
    <x v="366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9.9999999999999991E-5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.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.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.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5.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.11791999999997"/>
    <x v="480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8.7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1.8762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.05"/>
    <x v="483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6.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39.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.4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0.52799999999999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.46666666666665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.446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.29166666666669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6.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3.56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5.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.46206037108834"/>
    <x v="494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0.5666666666666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.0579999999999998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0.95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.4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.3500000000000000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7.533333333333333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8.64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4.0000000000000001E-3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.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4.5600000000000005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1.5075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.276666666666667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.426666666666662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1.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.20500000000000002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.03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4.85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.4710000000000001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5.58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3.8206896551724134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.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5.912000000000003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.0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.106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0.85142857142857142"/>
    <x v="515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.4837500000000006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7.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3.55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2.989999999999995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7.648750000000007"/>
    <x v="520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.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0.52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6.5299999999999994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.338000000000001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.39333333333333331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.06"/>
    <x v="525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5.7142857142857147E-4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.379999999999995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.39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.422107692307705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2.686666666666666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6.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0.813400000000001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5.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0.87454545454545463"/>
    <x v="532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0.97699999999999987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8.927352941176466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.092500000000001"/>
    <x v="53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.40666666666666662"/>
    <x v="458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3.790999999999997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.2164948453608247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0.79600000000000004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4.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.050909090909090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.214285714285715"/>
    <x v="541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.30499999999999999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0.75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.293333333333333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3.9473684210526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.10975609756099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.024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.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.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.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.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5.51428571428571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5.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0.65"/>
    <x v="553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.19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.48"/>
    <x v="557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5.52941176470588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.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.13888888888891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.39999999999999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6.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.33333333333331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.4"/>
    <x v="563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.25999999999999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0.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.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.09909909909908"/>
    <x v="568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.08135252761969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.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.25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5.56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2.58775877587757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8.5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1.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3.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1.9076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7.71428571428571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80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1.92000000000002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4.7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.11655011655011654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.014285714285712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3.54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.4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2.6315789473684209E-2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.3333333333333335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0.85129023676509719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.199999999999989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1.700000000000000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.4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0.70000000000000007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.4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2.666666666666667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.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.13333333333333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2.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0.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2.79999999999998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.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3.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.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.37459999999999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3.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.44440000000002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2.77927272727271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.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1.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.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7.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4.88571428571429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.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.133333333333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1.52149999999999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.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.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15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.4375"/>
    <x v="616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.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8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3.77499999999999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15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1.83333333333334"/>
    <x v="620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59.99600000000001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.3"/>
    <x v="622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.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.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5.71428571428572"/>
    <x v="626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8.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.05000000000001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.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79.5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.38124999999999"/>
    <x v="63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.43200000000002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.45454545454547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.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7.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.33333333333334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0.60706666666665"/>
    <x v="639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1.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.0181818181818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.25000000000001"/>
    <x v="642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0.93039999999999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1.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.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6.61660000000001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.4166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.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.32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.13333333333333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.13333333333333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.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.00090909090908"/>
    <x v="653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19.9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.17499999999998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.44999999999999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4.97142857142859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.2205035971223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.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.00000000000003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.00583333333333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4.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.142857142857142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.2444444444444445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.33999999999999997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4.5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1.53846153846154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.0454545454545454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.285714285714285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.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.1111111111111111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1.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.3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.416666666666667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0.8125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.2857142857142856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.333333333333336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0.799492385786799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7.55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.3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0.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2.9894179894179893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0.8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.133333333333333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.020000000000003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.1999999999999993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.4412800000000008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.1666666666666661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.25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0.75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.17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.4375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2.8000000000000003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.333333333333336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.42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.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.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.30199999999999999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.0153846153846153"/>
    <x v="691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.25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.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0.8571428571428572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6.6066666666666665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5.769230769230769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0.6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.0256410256410255"/>
    <x v="695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0.5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0.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.037037037037038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.199999999999999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0.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2.666666666666667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0.86206896551724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.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6.5500000000000007"/>
    <x v="702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4.536842105263158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.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.4285714285714286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.1428571428571428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.35714285714285715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.4545454545454546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.155555555555555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.3220000000000001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8.9066666666666663"/>
    <x v="707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9.6333333333333346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.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.484"/>
    <x v="710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1.906666666666666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.365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.04"/>
    <x v="712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.39"/>
    <x v="71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39.942857142857143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0.84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.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5.661333333333333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1.722"/>
    <x v="718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1.9416666666666664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.328275684711327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8.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.100628930817614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.188421052631583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.48"/>
    <x v="724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.077142857142857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0.79909090909090907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.1919999999999999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4.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7.810000000000002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.325"/>
    <x v="730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6.666666666666664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5.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.22599999999999998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4.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.0549999999999997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0.55999999999999994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2.6069999999999998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1.9259999999999999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3.66666666666666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.263267182990241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2.817599999999999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4.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1.2375123751237513E-2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1.7142857142857144E-2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29.506136117214709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.06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.293333333333333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2.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.22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6.77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.104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.24"/>
    <x v="750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.46699999999999997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.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.334500000000000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.26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1.625"/>
    <x v="31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.3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8.558333333333337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7.7886666666666677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.2157147647256061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29.6029602960296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.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.207999999999998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.051000000000002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5.8500000000000005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.32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.26737967914438499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.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.19088937093275488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.375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.02100000000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4.527999999999999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0.599999999999998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2.666666666666667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2.8420000000000001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2.87879999999999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.105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.333333333333336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5.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1.80366666666669"/>
    <x v="77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4.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.15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8.63774999999998"/>
    <x v="77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09.92831428571431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.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.09292094387415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.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1.75999999999999"/>
    <x v="782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.09999999999997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.4"/>
    <x v="784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.49703703703703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2.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.0018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7.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.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.1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.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.19999999999999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.29411764705882354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1.5384615384615385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8.5370000000000008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8.5714285714285715E-2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2.6599999999999997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.05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.4133333333333333"/>
    <x v="450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.477386934673376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8.974444444444444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2.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.3673333333333333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.15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8.636363636363633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0.70000000000000007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6.8000000000000005E-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.3333333333333335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.3092592592592585"/>
    <x v="801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4.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2.765333333333331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.376000000000001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7.5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2.607692307692307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.1050000000000004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1.7647058823529412E-2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0.55999999999999994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0.82000000000000006"/>
    <x v="807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.42"/>
    <x v="808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8.3333333333333343E-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.182977777777777"/>
    <x v="809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7.826666666666666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3.8464497269020695E-2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2.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.05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.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.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.0347999999999997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7.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4.7E-2"/>
    <x v="815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.2120000000000006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0.5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2.5"/>
    <x v="119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4.1000000000000002E-2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.312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1.6199999999999999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4.9516666666666671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.159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.25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2.93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.44999999999999996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0.51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.0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5.537409090909087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0.5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.16666666666666669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.13250000000000001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3.5704000000000007E-2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.300000000000000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.4222222222222221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.23809523809523811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1.1599999999999999E-2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.22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.47222222222222221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0.5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1.6714285714285713"/>
    <x v="832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.1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.105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.22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.38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0.66666666666666674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4.0000000000000001E-3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.443914081145585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39.5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.35714285714285715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6.25E-2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.4133333333333333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.12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8.8333333333333339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.48666666666666669"/>
    <x v="838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.15"/>
    <x v="839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.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5.6937500000000005"/>
    <x v="841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0.62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6.5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0.752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1.51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.4666666666666667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3.85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5.8333333333333341E-2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0.7050000000000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.139999999999997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1.6316666666666666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5.6666666666666661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.16999999999999998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.4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.1"/>
    <x v="384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2.4E-2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5.906666666666667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2.9250000000000003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5.7142857142857143E-3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6.6666666666666671E-3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.3333333333333339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1.75"/>
    <x v="851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8.0000000000000002E-3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.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4.93636363636362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.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6.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.12571428571428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0.5499999999999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7.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.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3.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.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69.91034482758624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.29333333333332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0.5999999999999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.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5.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.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.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.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2.94615384615385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0.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4.99999999999999"/>
    <x v="876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.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.29999999999998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79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.31499999999997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.1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.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.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1.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.0802000000001"/>
    <x v="885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5.70000000000002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2.60000000000001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.27777777777777"/>
    <x v="888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.16819571865443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3.76666666666668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.40954545454547"/>
    <x v="891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.375"/>
    <x v="892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.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.066666666666667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.3999999999999995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3.8739999999999997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.299999999999997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0.90909090909090906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0.8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1.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2.7873639500929119"/>
    <x v="436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7.8"/>
    <x v="898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.0124999999999997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0.739999999999995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0.54884742041712409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.091666666666667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3.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.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.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1.6399999999999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.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.1533333333333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1.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7.65714285714284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.2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8.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.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7.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4.72727272727275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.14633333333336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.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3.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.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.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.4615384615384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.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.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1.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6.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8.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4.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1.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3.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4.97535999999999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.14066666666668"/>
    <x v="93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.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.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4.93846153846152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0.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0.91186666666665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0.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3.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.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1.64999999999999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.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.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.06666666666666"/>
    <x v="946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8.57142857142857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5.70000000000002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.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.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1.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.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09.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4.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2.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.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39.627499999999998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5.976666666666663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.24636363636364"/>
    <x v="962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1.514000000000001"/>
    <x v="96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.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1.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5.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.027999999999999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0.60869565217391308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.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.126666666666666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.404000000000003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1.3333333333333333E-3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5.7334999999999994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.324999999999999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.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0.50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.3028138528138529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.30285714285714288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8.8800000000000008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9.84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.4299999999999997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.129999999999999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3.5520833333333335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.3306666666666667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0.81600000000000006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.49428571428571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.3668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0.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19.759999999999998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4.946999999999989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.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.3033333333333332"/>
    <x v="989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6.6339999999999995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.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.2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.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7.73333333333335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.32653061224491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.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1.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.2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.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.265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.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3.6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.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2.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2.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.29999999999998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1.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5.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.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5.98333333333333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.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8.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.26666666666667"/>
    <x v="1013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.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.26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0.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.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3.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.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.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.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.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.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.15384615384616"/>
    <x v="1025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.35000000000002"/>
    <x v="1026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1.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.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.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.40909090909091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.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.406125"/>
    <x v="103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8.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6.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4.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.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.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.2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3.64000000000001"/>
    <x v="1039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.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.13333333333334"/>
    <x v="1041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1.88571428571427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.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3.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09.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.14444444444443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.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6.52000000000004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.16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2.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1.6620689655172414"/>
    <x v="1051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.42"/>
    <x v="1052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.12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0.5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.1999999999999993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1.6666666666666666E-2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.23333333333333336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4.57142857142857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.2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.18181818181818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.2222222222222223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.2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.0634920634920633"/>
    <x v="901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2.7272727272727271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.1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.104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.33333333333333337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.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.380000000000000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4.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.06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1.94705882352941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6.708333333333333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9.9878048780487809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.1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0.77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6.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6.6055045871559637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7.6923076923076927E-3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.122222222222222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1.4999999999999999E-2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1E-3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1.0554089709762533E-2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0.8571428571428572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0.5"/>
    <x v="1066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2.9000000000000004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.24459999999999"/>
    <x v="1068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8.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7.66666666666666"/>
    <x v="1070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.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.41449999999998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7.87731249999999"/>
    <x v="1073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.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.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.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.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3.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8.70400000000001"/>
    <x v="1079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0.51600000000001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.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8.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1.55466666666666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.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1.6142199999999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.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.04040000000001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.1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.1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0.7142857142857143"/>
    <x v="384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.238805970149253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.24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.4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0.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.3333333333333321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0.75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8.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6.6666666666666671E-3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1.9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.25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.035714285714285"/>
    <x v="1091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.33076923076925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.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7.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7.93846153846158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3.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.4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0.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3.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.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1.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8.7714285714286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.01875000000001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.476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.1889999999999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8.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1.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.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.36388888888889"/>
    <x v="1110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.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6.81333333333333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8.96574712643678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4.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6.99999999999997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.00576923076923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.32608695652173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.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1.56666666666666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0.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4.82571428571427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5.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.02000000000004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.14000000000001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7.7333333333333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.42499999999998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.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79.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2.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5.98609999999999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7.86666666666667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3.3333333333333333E-2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.4444444444444444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3.3333333333333333E-2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8.9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8.571428571428571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.46666666666666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.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.133333333333333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4.666666666666667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.33333333333333337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3.760000000000000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0.67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.4166666666666665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.1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2.5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.25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.117647058823529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3.639999999999999"/>
    <x v="1139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.4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0.6611570247933884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.4777777777777779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.0599999999999996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2.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0.5499999999999999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0.806536636794938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0.84008400840084008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0.5"/>
    <x v="144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.3000000000000007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7.4999999999999997E-2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45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1.3333333333333334E-2"/>
    <x v="120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1.700000000000000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.228571428571428"/>
    <x v="1147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1.3636363636363637E-2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0.5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.27999999999999997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.307692307692307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.12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.3400000000000007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.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.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.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.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0.693333333333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.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.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.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.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1.85000000000002"/>
    <x v="1158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.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.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1.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2.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.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.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5.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.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.33333333333331"/>
    <x v="116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2.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.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1.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.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.3333333333333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.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0.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3.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.25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5.91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1.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0.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.29999999999998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3.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3.8"/>
    <x v="1184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69.86"/>
    <x v="118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.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4.70000000000002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09.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0.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.2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4.71999999999998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.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0.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1.55000000000001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0.75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0.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.2304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19.90909090909089"/>
    <x v="1200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2.86666666666667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.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4.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.23333333333335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2.79999999999998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3.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2.5063291139240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2.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.40879999999999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.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0.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6.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2.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39.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2.60000000000001"/>
    <x v="1215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0.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2.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.09523809523807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1.7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.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.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1.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.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72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7.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.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1.714285714285715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.125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2.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.36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.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.3"/>
    <x v="1230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.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.47333333333332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7.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.3333333333333339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.05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1.708333333333334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.208000000000002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.2311459353574925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.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.19801980198019803"/>
    <x v="144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6.0606060606060606E-3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.0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.100000000000009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9.74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4.8571428571428568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0.67999999999999994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0.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1.6666666666666667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7.868000000000000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.22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7.5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2.725880551301685"/>
    <x v="1244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.214285714285714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0.8750000000000001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5.625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3.4722222222222224E-2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6.5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0.58333333333333337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.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3.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3.3333333333333333E-2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.400000000000006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2.2222222222222223E-2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98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0.73333333333333328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.25"/>
    <x v="98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.4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.1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0.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8.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.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.45454545454545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.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.10000000000002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4.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29.94800000000001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.4875621890547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1.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2.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.16666666666663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0.5294117647058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2.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5.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4.7"/>
    <x v="1267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6.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.44"/>
    <x v="1269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70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1.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19.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.467839999999995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5.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3.74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2.7025000000000001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6.51428571428572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.3095238095238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5.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.2566666666666677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5.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.101538461538468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6.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3.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1.990000000000000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.236363636363642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39.74333333333333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5.763636363636365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.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3.692499999999999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39.76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.220833333333331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7.631578947368418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.329999999999998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.3818181818181818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0.5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4.957575757575758"/>
    <x v="1294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3.5666666666666664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.124000000000002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.3333333333333335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.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8.735714285714288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.05263157894737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7.55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3.637499999999999"/>
    <x v="1301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1.7457500000000001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.44963251188932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3.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.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0.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.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.404444444444444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2.9550000000000001"/>
    <x v="1309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.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.407142857142858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0.857142857142858"/>
    <x v="131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.3333333333333335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7.407407407407407E-2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.30769230769230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.183333333333337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.036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.327777777777776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.083333333333333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6.565384615384616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4.8899999999999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5.85714285714286"/>
    <x v="1321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.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.05"/>
    <x v="1323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0.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.16000000000001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6.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1.53333333333335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2.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2.5"/>
    <x v="840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.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331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.3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6.83333333333331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.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.29999999999998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8.88888888888889"/>
    <x v="1336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1.75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.25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.006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.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7.92666666666668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0.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.36666666666667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.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1.52222222222223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.07692307692308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6.96666666666667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1.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.12366666666665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.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.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8.74800874800874"/>
    <x v="1354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1.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.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.0833333333333321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.4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2.892307692307689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3.6363636363636364E-3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0.5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.05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4.8680000000000003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.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1.78461538461537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.06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.44999999999999996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1.6250000000000001E-2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0.51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.12"/>
    <x v="366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.08000000000000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2.68449999999999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0.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4.8048048048048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.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.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.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.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.08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6.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4.58441666666667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5.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6.60000000000002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77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4.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1.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3.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.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4.5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.33333333333331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.3644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2.6969696969696968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.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6.6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.1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.16800000000000001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2.76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.2833333333333333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1.7319999999999998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.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.395294117647055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2.3529411764705882E-2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.3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.3270833333333334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.0090090090090094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1.6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0.51"/>
    <x v="1363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2.570512820512818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.0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.4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.03"/>
    <x v="1395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6.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5.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0.7999999999999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.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.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.37933333333334"/>
    <x v="1400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.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.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.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0.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6.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.43333333333334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3.61999999999999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.4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6.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.245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5.93333333333334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0.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0.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.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.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.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.0555000000000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.01799999999997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49.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0.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.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.00260000000002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0.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.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.47237142857145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5.94666666666666"/>
    <x v="1427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8.94800000000009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8.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.0333333333333"/>
    <x v="1430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7.50470000000001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5.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6.73439999999999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7.90285714285716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.3811999999998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2.92499999999998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6.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59.57748878923763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.27999999999997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6.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.13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4.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.08000000000004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1.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.02771750000005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.48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6.83081313131316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.49599999999998"/>
    <x v="1448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8.7083749999999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6.6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.33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6.845139999999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4.901155"/>
    <x v="145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4.82402000000002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.08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.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.146666666666665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.187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.05"/>
    <x v="120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.472727272727276"/>
    <x v="1458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.41666666666666669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6.966666666666665"/>
    <x v="1459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.0000000000000009"/>
    <x v="1460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.1333333333333333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7.8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.200000000000003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0.76129032258064511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2.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.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6.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.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3.680100000000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7.84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5.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.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.15800000000002"/>
    <x v="1471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.05299999999994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19.56399999999996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4.90000000000003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4.91374999999999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3.7822333333334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.00013888888888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1.5421999999999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.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.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4.90975000000003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.33333333333334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.10000000000002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.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.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.35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.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.48307999999997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.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.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.2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.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.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.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8.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6.81998717948721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.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1.66833333333335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.47639999999996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0.51249999999999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.21680000000001"/>
    <x v="1501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.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1.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3.53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.20938628158842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.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.1838775510203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.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2.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.33229411764705"/>
    <x v="1510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.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.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.36250000000001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.04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.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3.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.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.452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.23220000000001"/>
    <x v="1519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.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.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.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7.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4.97699999999999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.04999999999998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.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.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8.6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6.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.22388000000001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.40666000000002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.327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0.7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0.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2.60429999999999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2.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.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.34915642458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5.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.20499999999998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.17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7.8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4.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0.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.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.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3.5333333333333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0.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3.53333333333335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5.51066666666668"/>
    <x v="154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.4004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.040375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.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.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.46666666666667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0.54285714285714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1.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.33333333333334"/>
    <x v="1558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.36666666666667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6.66666666666666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.25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62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.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29.5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.04545454545456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7.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.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6.52500000000001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.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6.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4.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4.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5.66666666666669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0.90416666666667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7.75"/>
    <x v="1575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4.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0.75"/>
    <x v="1577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0.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0.56800000000000006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.38750000000000001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.454545454545453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.420000000000000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.05"/>
    <x v="144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8.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.16666666666666669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1.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.20238095238095236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.1129899999999995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1.6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1.733333333333333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9.56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5.9612499999999999E-2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.405999999999999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2.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.4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.11199999999999999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5.7238095238095239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.25"/>
    <x v="834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1.7098591549295776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.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.02"/>
    <x v="120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0.69641025641025645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0.80999999999999994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.26222222222222225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.16666666666666669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9.124454880912446E-3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0.8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.2999999999999998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2.6660714285714282"/>
    <x v="1600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.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6.590036666666667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0.7222222222222222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0.85000000000000009"/>
    <x v="1603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5.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.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.20000000000002"/>
    <x v="160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2.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8.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6.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1.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0.85714285714286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.075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6.92857142857143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2.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.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.12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8.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.4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.18419999999999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.1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.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.27777777777777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4.74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6.97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09.67499999999998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4.6425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.1769202766654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.2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4.6105263157894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19.73333333333333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.2401666666667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.37333333333333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.37"/>
    <x v="1635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.32608695652173"/>
    <x v="1636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3.83571428571429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.0310999999999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2.89249999999998"/>
    <x v="1639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6.97777777777779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.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2.71818181818185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.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09.55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2.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2.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1.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0.80000000000001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.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5.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.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2.50166666666667"/>
    <x v="1652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.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5.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.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2.833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1.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.14285714285714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.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2.6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5.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.15000000000003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4.83338095238094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.46283333333334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.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.4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.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5.95294117647057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.1296000000002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5.8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.03999999999996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.3153846153846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.10714285714289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2.92777777777775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.4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.02668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0.68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.4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.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.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.0250000000001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.12"/>
    <x v="1684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.45405405405405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.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8.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.11200000000008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.44929411764704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.27777777777777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2.6875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59.8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6.6582278481012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2.70833333333334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.14"/>
    <x v="169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6.5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.1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6.92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79.5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.15151515151516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5.54666666666667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.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8.5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.26666666666665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0.5249999999999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2.60000000000001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1.64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.24800000000005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.09000000000003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6.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.35999999999999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19.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7.76923076923077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5.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.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0.7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3.80000000000001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3.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.33333333333331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0.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.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.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.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19.97755555555555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.1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.4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.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2.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.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.23529411764706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.08079999999998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.25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.07142857142856"/>
    <x v="1734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0.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.07333333333332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.16666666666663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.25"/>
    <x v="1738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3.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0.65217391304347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.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0.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.22777777777779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6.75857142857143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6.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.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6.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8.83978378378379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.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7.86666666666666"/>
    <x v="1750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5.84040000000002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6.97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2.60000000000001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.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.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7.69999999999999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8.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.120962394619681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.1481481481481479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8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0.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0.72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.09431428571429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.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5.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.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.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.30800000000001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.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1.95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.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0.73254999999995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0.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.14333333333335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.20799999999997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5.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.1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6.5000000000000002E-2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1.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.3857142857142857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0.5714285714285714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7.1428571428571425E-2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0.6875"/>
    <x v="446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4.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.0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8.57142857142856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0.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.34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.25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.32800000000000001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.2727272727272729"/>
    <x v="18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5.8823529411764705E-3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4.5454545454545456E-2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0.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.36666666666666664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1.819339895773016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2.5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.3499999999999996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0.8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.2123076923076923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0.68399999999999994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.251351351351351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.1875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.12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.05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.06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.2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0.71785714285714286"/>
    <x v="1789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.43333333333333329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6.833333333333332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2.52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.384615384615387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.259090909090908"/>
    <x v="1793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.2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1.8399999999999999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0.60399999999999998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0.83333333333333337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.06666666666666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0.5583333333333333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2.5000000000000001E-2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.02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4.825133372851216"/>
    <x v="1796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1.6666666666666666E-2"/>
    <x v="120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.2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1.3333333333333334E-2"/>
    <x v="1797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.24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2.8571428571428574E-2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2E-3"/>
    <x v="120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2.8571428571428571E-3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.432142857142857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0.70000000000000007"/>
    <x v="689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2E-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1.4285714285714287E-2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.1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.48960000000000004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3.8461538461538464E-2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.33333333333333337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.2"/>
    <x v="144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7.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5.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2.51495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8.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2.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7.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.20000000000005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7.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1.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.45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3.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4.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0.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0.86666666666667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.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.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.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0.78823529411764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3.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0.70833333333334"/>
    <x v="1821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.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.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.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8.5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.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3.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.16400000000002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5.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.00360000000002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4.71999999999998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.02249999999999"/>
    <x v="1834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.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7.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.44333333333333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2.91099999999999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.1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3.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.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.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5.66666666666669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.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6.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3.67142857142858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.39999999999999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.2"/>
    <x v="1847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8.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.00533333333333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7.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2.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5.60000000000001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2.625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.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2.5545454545454547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7.8181818181818186E-2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0.6"/>
    <x v="2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.0526315789473684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.15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1.750000000000000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8.600000000000001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9.816666666666666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4.3333333333333335E-2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.48792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.44444444444446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1.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.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2.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.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.24974999999999"/>
    <x v="1870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.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.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.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0.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876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3.77499999999999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5.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.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.01761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.25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.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.02857142857142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3.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.4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0.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.3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1.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19.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1.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2.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0.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2.73469387755102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6.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5.53333333333333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2.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.35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5.50335570469798"/>
    <x v="1897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.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8.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.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.1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0.75"/>
    <x v="384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.26666666666666666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0.5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.2307692307692308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0.84285714285714297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.25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.13849999999999998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0.6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0.6"/>
    <x v="1905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1.1111111111111111E-3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0.5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.16666666666666669"/>
    <x v="73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.16666666666666669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.434000000000000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3.8833333333333329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.01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1.733333333333333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.16666666666666669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1.25E-3"/>
    <x v="120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.166666666666668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3.588571428571427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5.6666666666666661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0.99546510341776351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6.9320000000000004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.4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.091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.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.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.42157000000002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.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7.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3.92500000000001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3.80111428571428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.3251043268175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0.6363636363635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1.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.01333333333334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69.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4.5340000000000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7.6"/>
    <x v="1929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.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.39999999999998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3.65230769230772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5.88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.184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3.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.4206249999997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.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6.66666666666663"/>
    <x v="1938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.3694874851013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7.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7.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4.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.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4.62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.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.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.2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1.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5.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3.559730999999999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.0529999999999999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0.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.4172840000000004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.44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0.88333333333333341"/>
    <x v="1956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9.920000000000001E-2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0.59666666666666668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1.8689285714285715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0.8850000000000000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1.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5.1000000000000004E-2"/>
    <x v="439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.033333333333335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.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8.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9.285714285714286E-2"/>
    <x v="196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2.7204081632653061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9.5000000000000001E-2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2.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6.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4.59625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.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.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.29509999999999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0.66666666666667"/>
    <x v="1974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0.70000000000002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.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.4158609339642041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.343999999999999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.19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7.58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2.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7.588000000000000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.38095238095238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7.512820512820511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1.375E-2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.33"/>
    <x v="895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0.86250000000000004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0.6875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.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.24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.1428571428571428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.02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.14799999999999999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2.8571428571428571E-3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0.7325"/>
    <x v="1988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5.3846153846153842E-2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0.714285714285714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0.8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3.3333333333333335E-3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.4733333333333333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5.65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.35217391304348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.325125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0.7000700070007001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.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.410000000000004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3.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.0263157894736841"/>
    <x v="1996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0.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.29714285714284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0.8446250000000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.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1.60599999999999"/>
    <x v="2001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3.90035000000003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0.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.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.24133333333334"/>
    <x v="2005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.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4.62241666666665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19.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.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3.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8.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.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2.54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.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6.87520259319291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4.54249999999999"/>
    <x v="2017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5.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.21000000000004"/>
    <x v="2019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1.82666666666668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.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.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.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.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7.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.13466666666682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2.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.0608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7.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.09090909090907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.33333333333334"/>
    <x v="2032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.43750000000000006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.2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.2187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1.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6.700000000000003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.000000000000004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.06"/>
    <x v="514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.099999999999999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.458333333333332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.48"/>
    <x v="2039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0.66666666666666674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1.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0.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0.72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0.76923076923076927"/>
    <x v="384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.22842639593908631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.125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0.85000000000000009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.314285714285715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.25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.411249999999999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.18867924528301888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.249999999999998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7.8809523809523814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.33333333333333337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5.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.12"/>
    <x v="450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.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4.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4.67999999999999"/>
    <x v="2048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7.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19.7"/>
    <x v="2050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2.49999999999999"/>
    <x v="594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.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.33333333333333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2.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7.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0.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.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5.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2.64512500000001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.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6.6348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.20000000000002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1.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7.95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4.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.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.1"/>
    <x v="206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.24444444444444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.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.2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.27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.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7.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7.73333333333332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1.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.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4.8000000000000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6.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.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7.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.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.37894736842105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6.52"/>
    <x v="2086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0.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4.71959999999999"/>
    <x v="2089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.25925925925925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.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7.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.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.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.45454545454545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1.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.2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3.887500000000000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1.9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1.699999999999996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4.8666666666666663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19.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1.750000000000000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6.65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.43307086614173229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.04"/>
    <x v="135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1.6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0.8999999999999999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.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.011733333333332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0.8850000000000000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4.67"/>
    <x v="2105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.119999999999997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.4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3.4999999999999996E-2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0.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.1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.2589285714285714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.333333333333332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3.6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.07999999999999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.41111111111111115"/>
    <x v="2113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2.5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.16666666666666669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.066666666666663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.05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2.73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.0909090909090917"/>
    <x v="2116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0.5"/>
    <x v="38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4.5999999999999996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0.833333333333336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4.583333333333333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.2133333333333338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1.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0.8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1.6666666666666666E-2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0.77999999999999992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7.771428571428572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.4166666666666661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.08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2.75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1.1111111111111112E-2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3.3333333333333335E-3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6.5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.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.02"/>
    <x v="120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4.0000000000000001E-3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.1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7.8378378378378386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1.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.24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8.5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6.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.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.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0.83333333333334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.06937499999999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0.92000000000002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.0967741935484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2.76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0.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829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.33333333333331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.375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2.875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.24000000000001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4.0000000000000001E-3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.424999999999997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.1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.2880000000000003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4.8000000000000004E-3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2.5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.19199999999999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.0250000000000004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.15125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59.583333333333336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6.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1.8666666666666669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09.62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1.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6.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0.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.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3.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3.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2.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.15624999999999"/>
    <x v="216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.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4.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.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.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3.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.46666666666667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.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.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8.92500000000001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.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6.53957758620692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.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1.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5.5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.4008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80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6.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.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4.5"/>
    <x v="2182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.29999999999998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7.74666666666673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4.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1.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3.73000000000002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.02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8.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8.69988910451895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8.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.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2.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.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7.74999999999999"/>
    <x v="2195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.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19.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3.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.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6.96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.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.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2.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5.84090909090908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0.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.23333333333332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0.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.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0.88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.42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.2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.33333333333334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.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.01999999999998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09.67666666666666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6.6857142857143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.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6.53333333333333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2.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8.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6.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.20000000000002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0.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8.71389999999998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7.5"/>
    <x v="2227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.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.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.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2.70650000000001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0.84810126582278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.4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6.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3.6285714285714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.15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.4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5.0000000000000001E-3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1.6666666666666666E-2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.0066666666666664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.15227272727272728"/>
    <x v="1795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6.84"/>
    <x v="2240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19.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.294666666666666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.0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1.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2.5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6.9999999999999993E-2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.099999999999998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.34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59.774999999999999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1.6666666666666666E-2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2.3035714285714284E-2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8.8000000000000009E-2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8.64"/>
    <x v="2250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.06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.4772727272727272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.1183333333333333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0.8417399858735245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1.8799999999999997E-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.21029999999999999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.27999999999999997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1.57920670115792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.44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.25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0.62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.1938461538461538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.416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.0808888888888886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5.920000000000002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.183190000000000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2.75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2.5000000000000001E-2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.33512064343163539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3.9750000000000001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.150000000000002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3.608004104669061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3.900000000000002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.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.112499999999997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.26829268292682928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29.625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.360992301112063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.1000000000000005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19.762499999999999"/>
    <x v="2271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5.1999999999999998E-2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.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.0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6.640000000000004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4.7363636363636363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.2435339894712749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.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.1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.3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.05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9.8461538461538465E-3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0.66666666666666674"/>
    <x v="119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.291457286432156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.153599999999997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3.2499999999999999E-3"/>
    <x v="2280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.16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8.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0.8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3.75"/>
    <x v="2283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5.731707317073171"/>
    <x v="404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3.3333333333333333E-2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2.5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0.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7.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.3333333333333335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.4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0.96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1.6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1.6363636363636365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.400000000000006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0.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7.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.16666666666669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.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5.95454545454545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5.58333333333337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2.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8.5046000000000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1.81818181818181"/>
    <x v="2298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299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3.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.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1.53333333333335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.1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.1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.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6.76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2.66666666666666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.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.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.2"/>
    <x v="2310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.01249999999999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.25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8.8142857142857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4.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.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09.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4.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.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1.73333333333335"/>
    <x v="231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.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19.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.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0.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.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.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.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.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.32727272727272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.0266666666666664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.0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1.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.14285714285713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.06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.450000000000001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.36666666666666664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.16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2E-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.25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4.5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.4125000000000001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.36363636363636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3.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.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5.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19.74347826086958"/>
    <x v="2340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.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.11666666666667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.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.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.05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.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.1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.11000000000001"/>
    <x v="2348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0.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.42499999999998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4.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09.51612903225806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.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.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.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.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7.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09.88461538461539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.20000000000002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8.8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.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.20666666666666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0.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0.78754285714287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.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5.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0.5666666666666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.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.30419999999999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2.83750000000001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2.9375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.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.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5.86"/>
    <x v="2374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0.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4.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1.55199999999999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0.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7.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1.8250000000000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.25769230769231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.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.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.21428571428571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.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.24000000000001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.45454545454547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.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.1664"/>
    <x v="2390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.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.1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1.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1.66666666666666"/>
    <x v="2397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.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.4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.32258064516128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.27777777777777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6.84444444444443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8.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.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.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1.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2.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4.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1.6"/>
    <x v="2411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.10242048409683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1.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.26489999999998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.04200000000003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.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3.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.1386138613861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.4444444444444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.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2.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.06666666666666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.07272727272726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1.73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.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.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.46666666666667"/>
    <x v="711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.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5.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4.5166666666666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.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.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6.67999999999999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.28571428571429"/>
    <x v="2433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.42857142857144"/>
    <x v="666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.07692307692308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09.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.03999999999999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.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0.75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.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.08673425918037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.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5.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.4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1.51515151515152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5.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1.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2.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.375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.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.38888888888889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6.8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.26666666666667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4.52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4.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8.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.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.2"/>
    <x v="2456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.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.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.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1.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.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.44444444444444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.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.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.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.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.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.1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7.52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1.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.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.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2.99000000000001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.25"/>
    <x v="2474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.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.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.00000000000003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.41935483870968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5.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8.66666666666667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4.6000000000000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3.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7.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8.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3.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.25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6.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.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.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7.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3.64999999999999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.43333333333334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.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0.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1.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.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6.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3.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4.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.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5.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.36363636363635"/>
    <x v="210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.33333333333333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.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.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3.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.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1.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09.76666666666665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7.57142857142856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.31000000000002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.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3.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8.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3.56666666666668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3.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19.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.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0.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6.54545454545455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.15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.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3.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2.97033333333331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.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2.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8.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09.65"/>
    <x v="2537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.26315789473684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5.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.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5.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.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4.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.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2.60000000000001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5.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.2"/>
    <x v="2550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7.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09.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0.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.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.19999999999999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.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0.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0.64999999999999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.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.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.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.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.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.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.14285714285714"/>
    <x v="2568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1.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.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4.6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.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.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.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2.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7.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2.6666666666666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8.8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.33333333333334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59.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.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0.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.2000000000000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7.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.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2.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7.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.20000000000002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.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6.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.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8.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.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5.5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.3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0.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.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7.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3.76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1.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.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.33333333333333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0.55555555555556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.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.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.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2.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.04599999999999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.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0.75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.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3.65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1.56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6.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.15151515151514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9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8.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.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.20000000000002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.15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.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.44444444444446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.44999999999999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19.66666666666667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.23636363636363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4.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.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.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.40928571428573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1.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4.8000000000000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1.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.27272727272728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.42219999999999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.45454545454547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.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3.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.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.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8.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.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0.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0.55555555555557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4.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8.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.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.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.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.06666666666666"/>
    <x v="2656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6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2.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.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.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.01333333333334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3.88888888888889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8.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5.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.11764705882352"/>
    <x v="2665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.42666666666668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6.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0.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7.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.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.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0.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5.93749999999999"/>
    <x v="2674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8.5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7.72727272727273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2.60000000000001"/>
    <x v="2677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.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2678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.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.05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0.66666666666669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2.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.26666666666665"/>
    <x v="2684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.45454545454544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.31632653061226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.30000000000001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.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0.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6.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4.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8.91891891891892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2.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.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09.73333333333332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.099"/>
    <x v="2696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4.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2.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1.8250000000000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1.9999999999999998E-4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3.3333333333333333E-2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.02339181286549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.24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.246666666666667"/>
    <x v="270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.457142857142856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0.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6.5454545454545459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4.0000000000000001E-3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5.5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.1428571428571428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.420000000000002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.1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4.8099999999999996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.38249999999999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0.66666666666669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0.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.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.26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5.82000000000001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0.75"/>
    <x v="271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0.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.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.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.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.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.16129032258064"/>
    <x v="2722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.17033333333335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3.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.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09.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0.85714285714286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1.53333333333335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3.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8.75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2.90416666666667"/>
    <x v="2733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2.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.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2.76666666666667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1.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.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0.85714285714286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.06666666666666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5.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.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.245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.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.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744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7.96000000000001"/>
    <x v="2745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.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.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.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0.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0.8"/>
    <x v="2111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.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.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.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.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.33666666666667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.46657233816768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.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.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.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3.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3.73333333333335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1.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.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2.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5.75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0.75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.4"/>
    <x v="2769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600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4.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0.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.20000000000002"/>
    <x v="2772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.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2.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8.70588235294122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0.75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.31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.24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.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.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.466666666666669"/>
    <x v="2397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.333333333333334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0.66666666666666674"/>
    <x v="119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.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.125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7.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4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.3764705882352941"/>
    <x v="278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3.52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.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2.6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2.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.34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29.63636363636363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.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8.51428571428572"/>
    <x v="2790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.33333333333334"/>
    <x v="2791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.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.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.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.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2.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6.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7.65274999999998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.2"/>
    <x v="2803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.2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.25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6.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.19999999999999"/>
    <x v="2807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.04166666666667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3.98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09.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1.75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8.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4.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0.75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0.96666666666665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.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0.66666666666666674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.267605633802817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.27999999999999997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59.657142857142851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1.6666666666666667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4.4444444444444444E-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89.666666666666657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.4642857142857144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.019999999999999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.004545454545454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8.5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19.650000000000002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2E-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6.6666666666666666E-2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.333333333333336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.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1.73333333333333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09.55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0.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.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.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.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.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7.99999999999997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.4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.33333333333334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4.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.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.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.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2.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.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.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4.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6.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.03333333333333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2.5"/>
    <x v="2845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.1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0.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.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8.7200000000000006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1.94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.3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.489795918367342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.105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2.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.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.376923076923077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.043333333333333"/>
    <x v="2857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3.8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.08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.2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2.5999999999999999E-2"/>
    <x v="31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.254545454545454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2.5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.02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.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.0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7.666666666666668"/>
    <x v="2861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1.3333333333333334E-2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.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6.937422295897225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0.5499999999999999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2.55"/>
    <x v="286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.2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.4474868431088401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2.666666666666667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2.794871794871788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4.9639999999999995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5.5555555555555552E-2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.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1.750000000000000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.1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.4749999999999999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6.826666666666668"/>
    <x v="2869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2.5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1.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.466666666666666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0.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7.599999999999998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2.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.25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.4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0.83333333333333337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8.83333333333333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.03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1.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.333333333333329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.29999999999999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8.6666666666666679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.22499999999999998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.0833333333333335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.412500000000001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6.6666666666666671E-3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.36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.33333333333333337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.2857142857142857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.2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1.7999999999999998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.4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.1333333333333329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.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.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.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.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.265000000000000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8.3333333333333332E-3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5.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3.833333333333336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.135181975736558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.196620583717358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.1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.22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0.90909090909090906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5.64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.25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.25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.3666666666666663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5.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0.62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5.0000000000000001E-4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9.6153846153846159E-2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.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2.5000000000000001E-2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.049999999999997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.333333333333336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1.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.42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.21428571428571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.3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.249999999999998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0.6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.117647058823529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0.54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.4690265486725664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7.3333333333333334E-2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0.97142857142857131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.099999999999998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.100000000000009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7.69230769230769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.450000000000000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0.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1.8333333333333333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.083333333333333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4.802513464991023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.333333333333333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.049999999999997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9.76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7.75"/>
    <x v="290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.1333333333333333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.1818181818181817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.41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6.0000000000000001E-3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.25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6.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.199999999999996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6.514285714285716"/>
    <x v="2906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.12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7.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1.8399999999999999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.050000000000001"/>
    <x v="984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.2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.3333333333333335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6.6666666666666671E-3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.25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3.8860103626943006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.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7.6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.3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1.4285714285714287E-2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.000000000000002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.05"/>
    <x v="1859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8.666666666666667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0.82857142857142851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6.66666666666666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0.83333333333333337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69.561111111111103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.25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.166666666666667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.050000000000004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6.8287037037037033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5.698702928870294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.4814814814814816"/>
    <x v="101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6.85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.05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.428571428571429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.0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.25"/>
    <x v="2914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.42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.21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7.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.02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.2142857142857135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.199999999999999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7.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.08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6.6666666666666666E-2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7.53333333333333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7.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.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2.533333333333333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2.5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2.8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.450000000000000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.4210526315789473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.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0.67500000000000004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.16666666666666669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0.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.4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6.5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.4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.057142857142857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6.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8.799999999999997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8.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.16666666666666669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5.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1.68571428571428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.33333333333333337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.2857142857142857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4.7"/>
    <x v="2929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0.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4.8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.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2.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1.8181818181818181E-2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.4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6.5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2.666666666666667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.428571428571429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.111111111111111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.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.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6.9696969696969706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0.599999999999994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.0500000000000003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1.9666666666666666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8.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.1333333333333333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.0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.2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970AE7-EA6A-4DAD-AF0F-52D90FFCA0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D0B32-3BC4-45B3-A325-F8B13BACB59A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77489-9352-4785-BF29-04010F4A1844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BEB20-DE84-42A0-BF57-06574314EF5B}">
  <dimension ref="A2:F15"/>
  <sheetViews>
    <sheetView workbookViewId="0">
      <selection activeCell="B14" sqref="B1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2" spans="1:6" x14ac:dyDescent="0.45">
      <c r="A2" s="11" t="s">
        <v>8223</v>
      </c>
      <c r="B2" t="s">
        <v>8360</v>
      </c>
    </row>
    <row r="4" spans="1:6" x14ac:dyDescent="0.45">
      <c r="A4" s="11" t="s">
        <v>8364</v>
      </c>
      <c r="B4" s="11" t="s">
        <v>8363</v>
      </c>
    </row>
    <row r="5" spans="1:6" x14ac:dyDescent="0.45">
      <c r="A5" s="11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12" t="s">
        <v>8310</v>
      </c>
      <c r="B6" s="13">
        <v>300</v>
      </c>
      <c r="C6" s="13">
        <v>180</v>
      </c>
      <c r="D6" s="13">
        <v>40</v>
      </c>
      <c r="E6" s="13"/>
      <c r="F6" s="13">
        <v>520</v>
      </c>
    </row>
    <row r="7" spans="1:6" x14ac:dyDescent="0.45">
      <c r="A7" s="12" t="s">
        <v>8336</v>
      </c>
      <c r="B7" s="13">
        <v>34</v>
      </c>
      <c r="C7" s="13">
        <v>140</v>
      </c>
      <c r="D7" s="13">
        <v>20</v>
      </c>
      <c r="E7" s="13">
        <v>6</v>
      </c>
      <c r="F7" s="13">
        <v>200</v>
      </c>
    </row>
    <row r="8" spans="1:6" x14ac:dyDescent="0.45">
      <c r="A8" s="12" t="s">
        <v>8333</v>
      </c>
      <c r="B8" s="13">
        <v>80</v>
      </c>
      <c r="C8" s="13">
        <v>140</v>
      </c>
      <c r="D8" s="13"/>
      <c r="E8" s="13"/>
      <c r="F8" s="13">
        <v>220</v>
      </c>
    </row>
    <row r="9" spans="1:6" x14ac:dyDescent="0.45">
      <c r="A9" s="12" t="s">
        <v>8331</v>
      </c>
      <c r="B9" s="13"/>
      <c r="C9" s="13"/>
      <c r="D9" s="13">
        <v>24</v>
      </c>
      <c r="E9" s="13"/>
      <c r="F9" s="13">
        <v>24</v>
      </c>
    </row>
    <row r="10" spans="1:6" x14ac:dyDescent="0.45">
      <c r="A10" s="12" t="s">
        <v>8325</v>
      </c>
      <c r="B10" s="13">
        <v>540</v>
      </c>
      <c r="C10" s="13">
        <v>120</v>
      </c>
      <c r="D10" s="13">
        <v>20</v>
      </c>
      <c r="E10" s="13">
        <v>20</v>
      </c>
      <c r="F10" s="13">
        <v>700</v>
      </c>
    </row>
    <row r="11" spans="1:6" x14ac:dyDescent="0.45">
      <c r="A11" s="12" t="s">
        <v>8338</v>
      </c>
      <c r="B11" s="13">
        <v>103</v>
      </c>
      <c r="C11" s="13">
        <v>117</v>
      </c>
      <c r="D11" s="13"/>
      <c r="E11" s="13"/>
      <c r="F11" s="13">
        <v>220</v>
      </c>
    </row>
    <row r="12" spans="1:6" x14ac:dyDescent="0.45">
      <c r="A12" s="12" t="s">
        <v>8322</v>
      </c>
      <c r="B12" s="13">
        <v>80</v>
      </c>
      <c r="C12" s="13">
        <v>127</v>
      </c>
      <c r="D12" s="13">
        <v>30</v>
      </c>
      <c r="E12" s="13"/>
      <c r="F12" s="13">
        <v>237</v>
      </c>
    </row>
    <row r="13" spans="1:6" x14ac:dyDescent="0.45">
      <c r="A13" s="12" t="s">
        <v>8319</v>
      </c>
      <c r="B13" s="13">
        <v>209</v>
      </c>
      <c r="C13" s="13">
        <v>213</v>
      </c>
      <c r="D13" s="13">
        <v>178</v>
      </c>
      <c r="E13" s="13"/>
      <c r="F13" s="13">
        <v>600</v>
      </c>
    </row>
    <row r="14" spans="1:6" x14ac:dyDescent="0.45">
      <c r="A14" s="12" t="s">
        <v>8317</v>
      </c>
      <c r="B14" s="13">
        <v>839</v>
      </c>
      <c r="C14" s="13">
        <v>493</v>
      </c>
      <c r="D14" s="13">
        <v>37</v>
      </c>
      <c r="E14" s="13">
        <v>24</v>
      </c>
      <c r="F14" s="13">
        <v>1393</v>
      </c>
    </row>
    <row r="15" spans="1:6" x14ac:dyDescent="0.45">
      <c r="A15" s="12" t="s">
        <v>8362</v>
      </c>
      <c r="B15" s="13">
        <v>2185</v>
      </c>
      <c r="C15" s="13">
        <v>1530</v>
      </c>
      <c r="D15" s="13">
        <v>349</v>
      </c>
      <c r="E15" s="13">
        <v>50</v>
      </c>
      <c r="F15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DBF6-B735-4E0A-AE87-0BE89B6BE5FE}">
  <dimension ref="A1:F47"/>
  <sheetViews>
    <sheetView topLeftCell="A10" workbookViewId="0">
      <selection activeCell="D6" sqref="D6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1" t="s">
        <v>8223</v>
      </c>
      <c r="B1" t="s">
        <v>8360</v>
      </c>
    </row>
    <row r="2" spans="1:6" x14ac:dyDescent="0.45">
      <c r="A2" s="11" t="s">
        <v>8380</v>
      </c>
      <c r="B2" t="s">
        <v>8360</v>
      </c>
    </row>
    <row r="4" spans="1:6" x14ac:dyDescent="0.45">
      <c r="A4" s="11" t="s">
        <v>8381</v>
      </c>
      <c r="B4" s="11" t="s">
        <v>8363</v>
      </c>
    </row>
    <row r="5" spans="1:6" x14ac:dyDescent="0.45">
      <c r="A5" s="11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8344</v>
      </c>
      <c r="B7" s="13"/>
      <c r="C7" s="13"/>
      <c r="D7" s="13">
        <v>20</v>
      </c>
      <c r="E7" s="13"/>
      <c r="F7" s="13">
        <v>20</v>
      </c>
    </row>
    <row r="8" spans="1:6" x14ac:dyDescent="0.45">
      <c r="A8" s="12" t="s">
        <v>8332</v>
      </c>
      <c r="B8" s="13"/>
      <c r="C8" s="13"/>
      <c r="D8" s="13">
        <v>24</v>
      </c>
      <c r="E8" s="13"/>
      <c r="F8" s="13">
        <v>24</v>
      </c>
    </row>
    <row r="9" spans="1:6" x14ac:dyDescent="0.45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8354</v>
      </c>
      <c r="B10" s="13">
        <v>40</v>
      </c>
      <c r="C10" s="13"/>
      <c r="D10" s="13"/>
      <c r="E10" s="13"/>
      <c r="F10" s="13">
        <v>40</v>
      </c>
    </row>
    <row r="11" spans="1:6" x14ac:dyDescent="0.45">
      <c r="A11" s="12" t="s">
        <v>8315</v>
      </c>
      <c r="B11" s="13">
        <v>180</v>
      </c>
      <c r="C11" s="13"/>
      <c r="D11" s="13"/>
      <c r="E11" s="13"/>
      <c r="F11" s="13">
        <v>180</v>
      </c>
    </row>
    <row r="12" spans="1:6" x14ac:dyDescent="0.45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8330</v>
      </c>
      <c r="B13" s="13">
        <v>40</v>
      </c>
      <c r="C13" s="13"/>
      <c r="D13" s="13"/>
      <c r="E13" s="13"/>
      <c r="F13" s="13">
        <v>40</v>
      </c>
    </row>
    <row r="14" spans="1:6" x14ac:dyDescent="0.45">
      <c r="A14" s="12" t="s">
        <v>8347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45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8337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45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8349</v>
      </c>
      <c r="B18" s="13">
        <v>140</v>
      </c>
      <c r="C18" s="13"/>
      <c r="D18" s="13"/>
      <c r="E18" s="13"/>
      <c r="F18" s="13">
        <v>140</v>
      </c>
    </row>
    <row r="19" spans="1:6" x14ac:dyDescent="0.45">
      <c r="A19" s="12" t="s">
        <v>8329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45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45">
      <c r="A22" s="12" t="s">
        <v>8327</v>
      </c>
      <c r="B22" s="13">
        <v>20</v>
      </c>
      <c r="C22" s="13"/>
      <c r="D22" s="13"/>
      <c r="E22" s="13"/>
      <c r="F22" s="13">
        <v>20</v>
      </c>
    </row>
    <row r="23" spans="1:6" x14ac:dyDescent="0.45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4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8323</v>
      </c>
      <c r="B26" s="13">
        <v>60</v>
      </c>
      <c r="C26" s="13"/>
      <c r="D26" s="13"/>
      <c r="E26" s="13"/>
      <c r="F26" s="13">
        <v>60</v>
      </c>
    </row>
    <row r="27" spans="1:6" x14ac:dyDescent="0.45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8339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45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8318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45">
      <c r="A31" s="12" t="s">
        <v>8346</v>
      </c>
      <c r="B31" s="13">
        <v>40</v>
      </c>
      <c r="C31" s="13"/>
      <c r="D31" s="13"/>
      <c r="E31" s="13"/>
      <c r="F31" s="13">
        <v>40</v>
      </c>
    </row>
    <row r="32" spans="1:6" x14ac:dyDescent="0.45">
      <c r="A32" s="12" t="s">
        <v>8342</v>
      </c>
      <c r="B32" s="13">
        <v>20</v>
      </c>
      <c r="C32" s="13"/>
      <c r="D32" s="13"/>
      <c r="E32" s="13"/>
      <c r="F32" s="13">
        <v>20</v>
      </c>
    </row>
    <row r="33" spans="1:6" x14ac:dyDescent="0.45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8326</v>
      </c>
      <c r="B34" s="13">
        <v>260</v>
      </c>
      <c r="C34" s="13"/>
      <c r="D34" s="13"/>
      <c r="E34" s="13"/>
      <c r="F34" s="13">
        <v>260</v>
      </c>
    </row>
    <row r="35" spans="1:6" x14ac:dyDescent="0.45">
      <c r="A35" s="12" t="s">
        <v>8313</v>
      </c>
      <c r="B35" s="13"/>
      <c r="C35" s="13"/>
      <c r="D35" s="13">
        <v>40</v>
      </c>
      <c r="E35" s="13"/>
      <c r="F35" s="13">
        <v>40</v>
      </c>
    </row>
    <row r="36" spans="1:6" x14ac:dyDescent="0.45">
      <c r="A36" s="12" t="s">
        <v>8312</v>
      </c>
      <c r="B36" s="13">
        <v>60</v>
      </c>
      <c r="C36" s="13"/>
      <c r="D36" s="13"/>
      <c r="E36" s="13"/>
      <c r="F36" s="13">
        <v>60</v>
      </c>
    </row>
    <row r="37" spans="1:6" x14ac:dyDescent="0.45">
      <c r="A37" s="12" t="s">
        <v>8352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45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45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45">
      <c r="A40" s="12" t="s">
        <v>8351</v>
      </c>
      <c r="B40" s="13">
        <v>80</v>
      </c>
      <c r="C40" s="13"/>
      <c r="D40" s="13"/>
      <c r="E40" s="13"/>
      <c r="F40" s="13">
        <v>80</v>
      </c>
    </row>
    <row r="41" spans="1:6" x14ac:dyDescent="0.45">
      <c r="A41" s="12" t="s">
        <v>8311</v>
      </c>
      <c r="B41" s="13">
        <v>60</v>
      </c>
      <c r="C41" s="13"/>
      <c r="D41" s="13"/>
      <c r="E41" s="13"/>
      <c r="F41" s="13">
        <v>60</v>
      </c>
    </row>
    <row r="42" spans="1:6" x14ac:dyDescent="0.45">
      <c r="A42" s="12" t="s">
        <v>8341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45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8321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45">
      <c r="A45" s="12" t="s">
        <v>8320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45">
      <c r="A46" s="12" t="s">
        <v>8340</v>
      </c>
      <c r="B46" s="13"/>
      <c r="C46" s="13"/>
      <c r="D46" s="13">
        <v>20</v>
      </c>
      <c r="E46" s="13"/>
      <c r="F46" s="13">
        <v>20</v>
      </c>
    </row>
    <row r="47" spans="1:6" x14ac:dyDescent="0.45">
      <c r="A47" s="12" t="s">
        <v>8362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A6810-C0F4-4342-B554-341B68BDC582}">
  <dimension ref="A1:E18"/>
  <sheetViews>
    <sheetView workbookViewId="0">
      <selection activeCell="A33" sqref="A33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8380</v>
      </c>
      <c r="B1" t="s">
        <v>8360</v>
      </c>
    </row>
    <row r="2" spans="1:5" x14ac:dyDescent="0.45">
      <c r="A2" s="11" t="s">
        <v>8379</v>
      </c>
      <c r="B2" t="s">
        <v>8360</v>
      </c>
    </row>
    <row r="4" spans="1:5" x14ac:dyDescent="0.45">
      <c r="A4" s="11" t="s">
        <v>8381</v>
      </c>
      <c r="B4" s="11" t="s">
        <v>8363</v>
      </c>
    </row>
    <row r="5" spans="1:5" x14ac:dyDescent="0.45">
      <c r="A5" s="11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45">
      <c r="A6" s="16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45">
      <c r="A7" s="16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45">
      <c r="A8" s="16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45">
      <c r="A9" s="16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45">
      <c r="A10" s="16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45">
      <c r="A11" s="16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45">
      <c r="A12" s="16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45">
      <c r="A13" s="16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45">
      <c r="A14" s="16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45">
      <c r="A15" s="16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45">
      <c r="A16" s="16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45">
      <c r="A17" s="16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45">
      <c r="A18" s="16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N5" sqref="N5"/>
    </sheetView>
  </sheetViews>
  <sheetFormatPr defaultRowHeight="14.25" x14ac:dyDescent="0.45"/>
  <cols>
    <col min="1" max="1" width="4.73046875" bestFit="1" customWidth="1"/>
    <col min="2" max="2" width="39.19921875" style="3" customWidth="1"/>
    <col min="3" max="3" width="75.9296875" style="3" bestFit="1" customWidth="1"/>
    <col min="4" max="4" width="15.3984375" bestFit="1" customWidth="1"/>
    <col min="5" max="5" width="13.3984375" bestFit="1" customWidth="1"/>
    <col min="6" max="6" width="9.06640625" bestFit="1" customWidth="1"/>
    <col min="7" max="7" width="7.33203125" bestFit="1" customWidth="1"/>
    <col min="8" max="8" width="8.06640625" bestFit="1" customWidth="1"/>
    <col min="9" max="9" width="10.73046875" bestFit="1" customWidth="1"/>
    <col min="10" max="10" width="11.06640625" bestFit="1" customWidth="1"/>
    <col min="11" max="11" width="8.796875" bestFit="1" customWidth="1"/>
    <col min="12" max="12" width="13.06640625" bestFit="1" customWidth="1"/>
    <col min="13" max="13" width="8.19921875" bestFit="1" customWidth="1"/>
    <col min="14" max="14" width="24.53125" bestFit="1" customWidth="1"/>
    <col min="15" max="15" width="14.265625" style="5" bestFit="1" customWidth="1"/>
    <col min="16" max="16" width="15.9296875" bestFit="1" customWidth="1"/>
    <col min="17" max="17" width="10.796875" bestFit="1" customWidth="1"/>
    <col min="18" max="18" width="14.86328125" bestFit="1" customWidth="1"/>
    <col min="19" max="19" width="21.6640625" bestFit="1" customWidth="1"/>
    <col min="20" max="20" width="20.3320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8.5" x14ac:dyDescent="0.45">
      <c r="A2">
        <v>0</v>
      </c>
      <c r="B2" s="3" t="s">
        <v>2</v>
      </c>
      <c r="C2" s="3" t="s">
        <v>4111</v>
      </c>
      <c r="D2" s="10">
        <v>8500</v>
      </c>
      <c r="E2" s="10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8">
        <f>E2/L2</f>
        <v>63.917582417582416</v>
      </c>
      <c r="Q2" t="s">
        <v>8310</v>
      </c>
      <c r="R2" t="s">
        <v>8311</v>
      </c>
      <c r="S2" s="15">
        <f>(((J2/60)/60)/24)+DATE(1970,1,1)</f>
        <v>42177.007071759261</v>
      </c>
      <c r="T2" s="14">
        <f>(((I2/60)/60)/24)+DATE(1970,1,1)</f>
        <v>42208.125</v>
      </c>
    </row>
    <row r="3" spans="1:20" x14ac:dyDescent="0.45">
      <c r="A3">
        <v>1</v>
      </c>
      <c r="B3" s="3" t="s">
        <v>3</v>
      </c>
      <c r="C3" s="3" t="s">
        <v>4112</v>
      </c>
      <c r="D3" s="10">
        <v>10275</v>
      </c>
      <c r="E3" s="10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5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28.5" x14ac:dyDescent="0.45">
      <c r="A4">
        <v>2</v>
      </c>
      <c r="B4" s="3" t="s">
        <v>4</v>
      </c>
      <c r="C4" s="3" t="s">
        <v>4113</v>
      </c>
      <c r="D4" s="10">
        <v>500</v>
      </c>
      <c r="E4" s="10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8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4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10">
        <v>10000</v>
      </c>
      <c r="E5" s="10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4">
        <f t="shared" si="3"/>
        <v>41858.515127314815</v>
      </c>
    </row>
    <row r="6" spans="1:20" ht="28.5" x14ac:dyDescent="0.45">
      <c r="A6">
        <v>4</v>
      </c>
      <c r="B6" s="3" t="s">
        <v>6</v>
      </c>
      <c r="C6" s="3" t="s">
        <v>4115</v>
      </c>
      <c r="D6" s="10">
        <v>44000</v>
      </c>
      <c r="E6" s="10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4">
        <f t="shared" si="3"/>
        <v>42357.834247685183</v>
      </c>
    </row>
    <row r="7" spans="1:20" ht="28.5" x14ac:dyDescent="0.45">
      <c r="A7">
        <v>5</v>
      </c>
      <c r="B7" s="3" t="s">
        <v>7</v>
      </c>
      <c r="C7" s="3" t="s">
        <v>4116</v>
      </c>
      <c r="D7" s="10">
        <v>3999</v>
      </c>
      <c r="E7" s="10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4">
        <f t="shared" si="3"/>
        <v>42580.232638888891</v>
      </c>
    </row>
    <row r="8" spans="1:20" ht="28.5" x14ac:dyDescent="0.45">
      <c r="A8">
        <v>6</v>
      </c>
      <c r="B8" s="3" t="s">
        <v>8</v>
      </c>
      <c r="C8" s="3" t="s">
        <v>4117</v>
      </c>
      <c r="D8" s="10">
        <v>8000</v>
      </c>
      <c r="E8" s="10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4">
        <f t="shared" si="3"/>
        <v>41804.072337962964</v>
      </c>
    </row>
    <row r="9" spans="1:20" ht="28.5" x14ac:dyDescent="0.45">
      <c r="A9">
        <v>7</v>
      </c>
      <c r="B9" s="3" t="s">
        <v>9</v>
      </c>
      <c r="C9" s="3" t="s">
        <v>4118</v>
      </c>
      <c r="D9" s="10">
        <v>9000</v>
      </c>
      <c r="E9" s="10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5">
        <f t="shared" si="2"/>
        <v>42516.047071759262</v>
      </c>
      <c r="T9" s="14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10">
        <v>3500</v>
      </c>
      <c r="E10" s="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4">
        <f t="shared" si="3"/>
        <v>42475.875</v>
      </c>
    </row>
    <row r="11" spans="1:20" ht="28.5" x14ac:dyDescent="0.45">
      <c r="A11">
        <v>9</v>
      </c>
      <c r="B11" s="3" t="s">
        <v>11</v>
      </c>
      <c r="C11" s="3" t="s">
        <v>4120</v>
      </c>
      <c r="D11" s="10">
        <v>500</v>
      </c>
      <c r="E11" s="10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4">
        <f t="shared" si="3"/>
        <v>42477.103518518517</v>
      </c>
    </row>
    <row r="12" spans="1:20" ht="28.5" x14ac:dyDescent="0.45">
      <c r="A12">
        <v>10</v>
      </c>
      <c r="B12" s="3" t="s">
        <v>12</v>
      </c>
      <c r="C12" s="3" t="s">
        <v>4121</v>
      </c>
      <c r="D12" s="10">
        <v>3000</v>
      </c>
      <c r="E12" s="10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4">
        <f t="shared" si="3"/>
        <v>41815.068043981482</v>
      </c>
    </row>
    <row r="13" spans="1:20" ht="28.5" x14ac:dyDescent="0.45">
      <c r="A13">
        <v>11</v>
      </c>
      <c r="B13" s="3" t="s">
        <v>13</v>
      </c>
      <c r="C13" s="3" t="s">
        <v>4122</v>
      </c>
      <c r="D13" s="10">
        <v>5000</v>
      </c>
      <c r="E13" s="10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4">
        <f t="shared" si="3"/>
        <v>42604.125</v>
      </c>
    </row>
    <row r="14" spans="1:20" ht="28.5" x14ac:dyDescent="0.45">
      <c r="A14">
        <v>12</v>
      </c>
      <c r="B14" s="3" t="s">
        <v>14</v>
      </c>
      <c r="C14" s="3" t="s">
        <v>4123</v>
      </c>
      <c r="D14" s="10">
        <v>30000</v>
      </c>
      <c r="E14" s="10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4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10">
        <v>3500</v>
      </c>
      <c r="E15" s="10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4">
        <f t="shared" si="3"/>
        <v>42544.852083333331</v>
      </c>
    </row>
    <row r="16" spans="1:20" x14ac:dyDescent="0.45">
      <c r="A16">
        <v>14</v>
      </c>
      <c r="B16" s="3" t="s">
        <v>16</v>
      </c>
      <c r="C16" s="3" t="s">
        <v>4125</v>
      </c>
      <c r="D16" s="10">
        <v>6000</v>
      </c>
      <c r="E16" s="10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4">
        <f t="shared" si="3"/>
        <v>41833.582638888889</v>
      </c>
    </row>
    <row r="17" spans="1:20" ht="28.5" x14ac:dyDescent="0.45">
      <c r="A17">
        <v>15</v>
      </c>
      <c r="B17" s="3" t="s">
        <v>17</v>
      </c>
      <c r="C17" s="3" t="s">
        <v>4126</v>
      </c>
      <c r="D17" s="10">
        <v>2000</v>
      </c>
      <c r="E17" s="10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4">
        <f t="shared" si="3"/>
        <v>42274.843055555553</v>
      </c>
    </row>
    <row r="18" spans="1:20" ht="28.5" x14ac:dyDescent="0.45">
      <c r="A18">
        <v>16</v>
      </c>
      <c r="B18" s="3" t="s">
        <v>18</v>
      </c>
      <c r="C18" s="3" t="s">
        <v>4127</v>
      </c>
      <c r="D18" s="10">
        <v>12000</v>
      </c>
      <c r="E18" s="10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4">
        <f t="shared" si="3"/>
        <v>41806.229166666664</v>
      </c>
    </row>
    <row r="19" spans="1:20" ht="28.5" x14ac:dyDescent="0.45">
      <c r="A19">
        <v>17</v>
      </c>
      <c r="B19" s="3" t="s">
        <v>19</v>
      </c>
      <c r="C19" s="3" t="s">
        <v>4128</v>
      </c>
      <c r="D19" s="10">
        <v>1500</v>
      </c>
      <c r="E19" s="10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4">
        <f t="shared" si="3"/>
        <v>41947.773402777777</v>
      </c>
    </row>
    <row r="20" spans="1:20" ht="28.5" x14ac:dyDescent="0.45">
      <c r="A20">
        <v>18</v>
      </c>
      <c r="B20" s="3" t="s">
        <v>20</v>
      </c>
      <c r="C20" s="3" t="s">
        <v>4129</v>
      </c>
      <c r="D20" s="10">
        <v>30000</v>
      </c>
      <c r="E20" s="1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5">
        <f t="shared" si="2"/>
        <v>41869.542314814818</v>
      </c>
      <c r="T20" s="14">
        <f t="shared" si="3"/>
        <v>41899.542314814818</v>
      </c>
    </row>
    <row r="21" spans="1:20" ht="28.5" x14ac:dyDescent="0.45">
      <c r="A21">
        <v>19</v>
      </c>
      <c r="B21" s="3" t="s">
        <v>21</v>
      </c>
      <c r="C21" s="3" t="s">
        <v>4130</v>
      </c>
      <c r="D21" s="10">
        <v>850</v>
      </c>
      <c r="E21" s="10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4">
        <f t="shared" si="3"/>
        <v>42205.816365740742</v>
      </c>
    </row>
    <row r="22" spans="1:20" ht="28.5" x14ac:dyDescent="0.45">
      <c r="A22">
        <v>20</v>
      </c>
      <c r="B22" s="3" t="s">
        <v>22</v>
      </c>
      <c r="C22" s="3" t="s">
        <v>4131</v>
      </c>
      <c r="D22" s="10">
        <v>2000</v>
      </c>
      <c r="E22" s="10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5">
        <f t="shared" si="2"/>
        <v>42200.758240740746</v>
      </c>
      <c r="T22" s="14">
        <f t="shared" si="3"/>
        <v>42260.758240740746</v>
      </c>
    </row>
    <row r="23" spans="1:20" ht="28.5" x14ac:dyDescent="0.45">
      <c r="A23">
        <v>21</v>
      </c>
      <c r="B23" s="3" t="s">
        <v>23</v>
      </c>
      <c r="C23" s="3" t="s">
        <v>4132</v>
      </c>
      <c r="D23" s="10">
        <v>18500</v>
      </c>
      <c r="E23" s="10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4">
        <f t="shared" si="3"/>
        <v>41908.627187500002</v>
      </c>
    </row>
    <row r="24" spans="1:20" x14ac:dyDescent="0.45">
      <c r="A24">
        <v>22</v>
      </c>
      <c r="B24" s="3" t="s">
        <v>24</v>
      </c>
      <c r="C24" s="3" t="s">
        <v>4133</v>
      </c>
      <c r="D24" s="10">
        <v>350</v>
      </c>
      <c r="E24" s="10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4">
        <f t="shared" si="3"/>
        <v>42005.332638888889</v>
      </c>
    </row>
    <row r="25" spans="1:20" ht="28.5" x14ac:dyDescent="0.45">
      <c r="A25">
        <v>23</v>
      </c>
      <c r="B25" s="3" t="s">
        <v>25</v>
      </c>
      <c r="C25" s="3" t="s">
        <v>4134</v>
      </c>
      <c r="D25" s="10">
        <v>2000</v>
      </c>
      <c r="E25" s="10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4">
        <f t="shared" si="3"/>
        <v>42124.638888888891</v>
      </c>
    </row>
    <row r="26" spans="1:20" x14ac:dyDescent="0.45">
      <c r="A26">
        <v>24</v>
      </c>
      <c r="B26" s="3" t="s">
        <v>26</v>
      </c>
      <c r="C26" s="3" t="s">
        <v>4135</v>
      </c>
      <c r="D26" s="10">
        <v>35000</v>
      </c>
      <c r="E26" s="10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4">
        <f t="shared" si="3"/>
        <v>42262.818750000006</v>
      </c>
    </row>
    <row r="27" spans="1:20" ht="28.5" x14ac:dyDescent="0.45">
      <c r="A27">
        <v>25</v>
      </c>
      <c r="B27" s="3" t="s">
        <v>27</v>
      </c>
      <c r="C27" s="3" t="s">
        <v>4136</v>
      </c>
      <c r="D27" s="10">
        <v>600</v>
      </c>
      <c r="E27" s="10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4">
        <f t="shared" si="3"/>
        <v>42378.025011574078</v>
      </c>
    </row>
    <row r="28" spans="1:20" x14ac:dyDescent="0.45">
      <c r="A28">
        <v>26</v>
      </c>
      <c r="B28" s="3" t="s">
        <v>28</v>
      </c>
      <c r="C28" s="3" t="s">
        <v>4137</v>
      </c>
      <c r="D28" s="10">
        <v>1250</v>
      </c>
      <c r="E28" s="10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4">
        <f t="shared" si="3"/>
        <v>41868.515555555554</v>
      </c>
    </row>
    <row r="29" spans="1:20" ht="28.5" x14ac:dyDescent="0.45">
      <c r="A29">
        <v>27</v>
      </c>
      <c r="B29" s="3" t="s">
        <v>29</v>
      </c>
      <c r="C29" s="3" t="s">
        <v>4138</v>
      </c>
      <c r="D29" s="10">
        <v>20000</v>
      </c>
      <c r="E29" s="10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4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10">
        <v>12000</v>
      </c>
      <c r="E30" s="1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4">
        <f t="shared" si="3"/>
        <v>42354.96393518518</v>
      </c>
    </row>
    <row r="31" spans="1:20" ht="28.5" x14ac:dyDescent="0.45">
      <c r="A31">
        <v>29</v>
      </c>
      <c r="B31" s="3" t="s">
        <v>31</v>
      </c>
      <c r="C31" s="3" t="s">
        <v>4140</v>
      </c>
      <c r="D31" s="10">
        <v>3000</v>
      </c>
      <c r="E31" s="10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4">
        <f t="shared" si="3"/>
        <v>41842.67324074074</v>
      </c>
    </row>
    <row r="32" spans="1:20" ht="28.5" x14ac:dyDescent="0.45">
      <c r="A32">
        <v>30</v>
      </c>
      <c r="B32" s="3" t="s">
        <v>32</v>
      </c>
      <c r="C32" s="3" t="s">
        <v>4141</v>
      </c>
      <c r="D32" s="10">
        <v>4000</v>
      </c>
      <c r="E32" s="10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4">
        <f t="shared" si="3"/>
        <v>41872.292997685188</v>
      </c>
    </row>
    <row r="33" spans="1:20" ht="28.5" x14ac:dyDescent="0.45">
      <c r="A33">
        <v>31</v>
      </c>
      <c r="B33" s="3" t="s">
        <v>33</v>
      </c>
      <c r="C33" s="3" t="s">
        <v>4142</v>
      </c>
      <c r="D33" s="10">
        <v>13</v>
      </c>
      <c r="E33" s="10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8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4">
        <f t="shared" si="3"/>
        <v>42394.79206018518</v>
      </c>
    </row>
    <row r="34" spans="1:20" ht="28.5" x14ac:dyDescent="0.45">
      <c r="A34">
        <v>32</v>
      </c>
      <c r="B34" s="3" t="s">
        <v>34</v>
      </c>
      <c r="C34" s="3" t="s">
        <v>4143</v>
      </c>
      <c r="D34" s="10">
        <v>28450</v>
      </c>
      <c r="E34" s="10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4">
        <f t="shared" si="3"/>
        <v>42503.165972222225</v>
      </c>
    </row>
    <row r="35" spans="1:20" ht="28.5" x14ac:dyDescent="0.45">
      <c r="A35">
        <v>33</v>
      </c>
      <c r="B35" s="3" t="s">
        <v>35</v>
      </c>
      <c r="C35" s="3" t="s">
        <v>4144</v>
      </c>
      <c r="D35" s="10">
        <v>5250</v>
      </c>
      <c r="E35" s="10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4">
        <f t="shared" si="3"/>
        <v>42316.702557870376</v>
      </c>
    </row>
    <row r="36" spans="1:20" ht="28.5" x14ac:dyDescent="0.45">
      <c r="A36">
        <v>34</v>
      </c>
      <c r="B36" s="3" t="s">
        <v>36</v>
      </c>
      <c r="C36" s="3" t="s">
        <v>4145</v>
      </c>
      <c r="D36" s="10">
        <v>2600</v>
      </c>
      <c r="E36" s="10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4">
        <f t="shared" si="3"/>
        <v>41856.321770833332</v>
      </c>
    </row>
    <row r="37" spans="1:20" ht="28.5" x14ac:dyDescent="0.45">
      <c r="A37">
        <v>35</v>
      </c>
      <c r="B37" s="3" t="s">
        <v>37</v>
      </c>
      <c r="C37" s="3" t="s">
        <v>4146</v>
      </c>
      <c r="D37" s="10">
        <v>1000</v>
      </c>
      <c r="E37" s="10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4">
        <f t="shared" si="3"/>
        <v>42122</v>
      </c>
    </row>
    <row r="38" spans="1:20" x14ac:dyDescent="0.45">
      <c r="A38">
        <v>36</v>
      </c>
      <c r="B38" s="3" t="s">
        <v>38</v>
      </c>
      <c r="C38" s="3" t="s">
        <v>4147</v>
      </c>
      <c r="D38" s="10">
        <v>6000</v>
      </c>
      <c r="E38" s="10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4">
        <f t="shared" si="3"/>
        <v>42098.265335648146</v>
      </c>
    </row>
    <row r="39" spans="1:20" ht="28.5" x14ac:dyDescent="0.45">
      <c r="A39">
        <v>37</v>
      </c>
      <c r="B39" s="3" t="s">
        <v>39</v>
      </c>
      <c r="C39" s="3" t="s">
        <v>4148</v>
      </c>
      <c r="D39" s="10">
        <v>22000</v>
      </c>
      <c r="E39" s="10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4">
        <f t="shared" si="3"/>
        <v>42062.693043981482</v>
      </c>
    </row>
    <row r="40" spans="1:20" ht="28.5" x14ac:dyDescent="0.45">
      <c r="A40">
        <v>38</v>
      </c>
      <c r="B40" s="3" t="s">
        <v>40</v>
      </c>
      <c r="C40" s="3" t="s">
        <v>4149</v>
      </c>
      <c r="D40" s="10">
        <v>2500</v>
      </c>
      <c r="E40" s="1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5">
        <f t="shared" si="2"/>
        <v>41375.057222222218</v>
      </c>
      <c r="T40" s="14">
        <f t="shared" si="3"/>
        <v>41405.057222222218</v>
      </c>
    </row>
    <row r="41" spans="1:20" ht="28.5" x14ac:dyDescent="0.45">
      <c r="A41">
        <v>39</v>
      </c>
      <c r="B41" s="3" t="s">
        <v>41</v>
      </c>
      <c r="C41" s="3" t="s">
        <v>4150</v>
      </c>
      <c r="D41" s="10">
        <v>25000</v>
      </c>
      <c r="E41" s="10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4">
        <f t="shared" si="3"/>
        <v>41784.957638888889</v>
      </c>
    </row>
    <row r="42" spans="1:20" ht="28.5" x14ac:dyDescent="0.45">
      <c r="A42">
        <v>40</v>
      </c>
      <c r="B42" s="3" t="s">
        <v>42</v>
      </c>
      <c r="C42" s="3" t="s">
        <v>4151</v>
      </c>
      <c r="D42" s="10">
        <v>2000</v>
      </c>
      <c r="E42" s="10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4">
        <f t="shared" si="3"/>
        <v>41809.166666666664</v>
      </c>
    </row>
    <row r="43" spans="1:20" ht="28.5" x14ac:dyDescent="0.45">
      <c r="A43">
        <v>41</v>
      </c>
      <c r="B43" s="3" t="s">
        <v>43</v>
      </c>
      <c r="C43" s="3" t="s">
        <v>4152</v>
      </c>
      <c r="D43" s="10">
        <v>2000</v>
      </c>
      <c r="E43" s="10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4">
        <f t="shared" si="3"/>
        <v>41917.568912037037</v>
      </c>
    </row>
    <row r="44" spans="1:20" ht="28.5" x14ac:dyDescent="0.45">
      <c r="A44">
        <v>42</v>
      </c>
      <c r="B44" s="3" t="s">
        <v>44</v>
      </c>
      <c r="C44" s="3" t="s">
        <v>4153</v>
      </c>
      <c r="D44" s="10">
        <v>14000</v>
      </c>
      <c r="E44" s="10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4">
        <f t="shared" si="3"/>
        <v>42001.639189814814</v>
      </c>
    </row>
    <row r="45" spans="1:20" ht="28.5" x14ac:dyDescent="0.45">
      <c r="A45">
        <v>43</v>
      </c>
      <c r="B45" s="3" t="s">
        <v>45</v>
      </c>
      <c r="C45" s="3" t="s">
        <v>4154</v>
      </c>
      <c r="D45" s="10">
        <v>10000</v>
      </c>
      <c r="E45" s="10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4">
        <f t="shared" si="3"/>
        <v>41833</v>
      </c>
    </row>
    <row r="46" spans="1:20" ht="28.5" x14ac:dyDescent="0.45">
      <c r="A46">
        <v>44</v>
      </c>
      <c r="B46" s="3" t="s">
        <v>46</v>
      </c>
      <c r="C46" s="3" t="s">
        <v>4155</v>
      </c>
      <c r="D46" s="10">
        <v>2000</v>
      </c>
      <c r="E46" s="10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5">
        <f t="shared" si="2"/>
        <v>41874.098807870374</v>
      </c>
      <c r="T46" s="14">
        <f t="shared" si="3"/>
        <v>41919.098807870374</v>
      </c>
    </row>
    <row r="47" spans="1:20" ht="28.5" x14ac:dyDescent="0.45">
      <c r="A47">
        <v>45</v>
      </c>
      <c r="B47" s="3" t="s">
        <v>47</v>
      </c>
      <c r="C47" s="3" t="s">
        <v>4156</v>
      </c>
      <c r="D47" s="10">
        <v>5000</v>
      </c>
      <c r="E47" s="10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4">
        <f t="shared" si="3"/>
        <v>42487.623923611114</v>
      </c>
    </row>
    <row r="48" spans="1:20" ht="28.5" x14ac:dyDescent="0.45">
      <c r="A48">
        <v>46</v>
      </c>
      <c r="B48" s="3" t="s">
        <v>48</v>
      </c>
      <c r="C48" s="3" t="s">
        <v>4157</v>
      </c>
      <c r="D48" s="10">
        <v>8400</v>
      </c>
      <c r="E48" s="10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5">
        <f t="shared" si="2"/>
        <v>42323.964976851858</v>
      </c>
      <c r="T48" s="14">
        <f t="shared" si="3"/>
        <v>42353.964976851858</v>
      </c>
    </row>
    <row r="49" spans="1:20" ht="28.5" x14ac:dyDescent="0.45">
      <c r="A49">
        <v>47</v>
      </c>
      <c r="B49" s="3" t="s">
        <v>49</v>
      </c>
      <c r="C49" s="3" t="s">
        <v>4158</v>
      </c>
      <c r="D49" s="10">
        <v>5000</v>
      </c>
      <c r="E49" s="10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4">
        <f t="shared" si="3"/>
        <v>41992.861192129625</v>
      </c>
    </row>
    <row r="50" spans="1:20" ht="28.5" x14ac:dyDescent="0.45">
      <c r="A50">
        <v>48</v>
      </c>
      <c r="B50" s="3" t="s">
        <v>50</v>
      </c>
      <c r="C50" s="3" t="s">
        <v>4159</v>
      </c>
      <c r="D50" s="10">
        <v>2000</v>
      </c>
      <c r="E50" s="1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4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10">
        <v>12000</v>
      </c>
      <c r="E51" s="10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4">
        <f t="shared" si="3"/>
        <v>42301.176446759258</v>
      </c>
    </row>
    <row r="52" spans="1:20" ht="28.5" x14ac:dyDescent="0.45">
      <c r="A52">
        <v>50</v>
      </c>
      <c r="B52" s="3" t="s">
        <v>52</v>
      </c>
      <c r="C52" s="3" t="s">
        <v>4161</v>
      </c>
      <c r="D52" s="10">
        <v>600</v>
      </c>
      <c r="E52" s="10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4">
        <f t="shared" si="3"/>
        <v>42034.708333333328</v>
      </c>
    </row>
    <row r="53" spans="1:20" ht="28.5" x14ac:dyDescent="0.45">
      <c r="A53">
        <v>51</v>
      </c>
      <c r="B53" s="3" t="s">
        <v>53</v>
      </c>
      <c r="C53" s="3" t="s">
        <v>4162</v>
      </c>
      <c r="D53" s="10">
        <v>11000</v>
      </c>
      <c r="E53" s="10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5">
        <f t="shared" si="2"/>
        <v>42196.928668981483</v>
      </c>
      <c r="T53" s="14">
        <f t="shared" si="3"/>
        <v>42226.928668981483</v>
      </c>
    </row>
    <row r="54" spans="1:20" ht="28.5" x14ac:dyDescent="0.45">
      <c r="A54">
        <v>52</v>
      </c>
      <c r="B54" s="3" t="s">
        <v>54</v>
      </c>
      <c r="C54" s="3" t="s">
        <v>4163</v>
      </c>
      <c r="D54" s="10">
        <v>10000</v>
      </c>
      <c r="E54" s="10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4">
        <f t="shared" si="3"/>
        <v>41837.701921296299</v>
      </c>
    </row>
    <row r="55" spans="1:20" x14ac:dyDescent="0.45">
      <c r="A55">
        <v>53</v>
      </c>
      <c r="B55" s="3" t="s">
        <v>55</v>
      </c>
      <c r="C55" s="3" t="s">
        <v>4164</v>
      </c>
      <c r="D55" s="10">
        <v>3000</v>
      </c>
      <c r="E55" s="10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4">
        <f t="shared" si="3"/>
        <v>41733.916666666664</v>
      </c>
    </row>
    <row r="56" spans="1:20" ht="28.5" x14ac:dyDescent="0.45">
      <c r="A56">
        <v>54</v>
      </c>
      <c r="B56" s="3" t="s">
        <v>56</v>
      </c>
      <c r="C56" s="3" t="s">
        <v>4165</v>
      </c>
      <c r="D56" s="10">
        <v>10000</v>
      </c>
      <c r="E56" s="10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4">
        <f t="shared" si="3"/>
        <v>42363.713206018518</v>
      </c>
    </row>
    <row r="57" spans="1:20" ht="28.5" x14ac:dyDescent="0.45">
      <c r="A57">
        <v>55</v>
      </c>
      <c r="B57" s="3" t="s">
        <v>57</v>
      </c>
      <c r="C57" s="3" t="s">
        <v>4166</v>
      </c>
      <c r="D57" s="10">
        <v>8600</v>
      </c>
      <c r="E57" s="10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4">
        <f t="shared" si="3"/>
        <v>42517.968935185185</v>
      </c>
    </row>
    <row r="58" spans="1:20" x14ac:dyDescent="0.45">
      <c r="A58">
        <v>56</v>
      </c>
      <c r="B58" s="3" t="s">
        <v>58</v>
      </c>
      <c r="C58" s="3" t="s">
        <v>4167</v>
      </c>
      <c r="D58" s="10">
        <v>8000</v>
      </c>
      <c r="E58" s="10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5">
        <f t="shared" si="2"/>
        <v>42149.548888888887</v>
      </c>
      <c r="T58" s="14">
        <f t="shared" si="3"/>
        <v>42163.666666666672</v>
      </c>
    </row>
    <row r="59" spans="1:20" ht="28.5" x14ac:dyDescent="0.45">
      <c r="A59">
        <v>57</v>
      </c>
      <c r="B59" s="3" t="s">
        <v>59</v>
      </c>
      <c r="C59" s="3" t="s">
        <v>4168</v>
      </c>
      <c r="D59" s="10">
        <v>15000</v>
      </c>
      <c r="E59" s="10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4">
        <f t="shared" si="3"/>
        <v>42119.83289351852</v>
      </c>
    </row>
    <row r="60" spans="1:20" ht="28.5" x14ac:dyDescent="0.45">
      <c r="A60">
        <v>58</v>
      </c>
      <c r="B60" s="3" t="s">
        <v>60</v>
      </c>
      <c r="C60" s="3" t="s">
        <v>4169</v>
      </c>
      <c r="D60" s="10">
        <v>10000</v>
      </c>
      <c r="E60" s="1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4">
        <f t="shared" si="3"/>
        <v>41962.786712962959</v>
      </c>
    </row>
    <row r="61" spans="1:20" ht="28.5" x14ac:dyDescent="0.45">
      <c r="A61">
        <v>59</v>
      </c>
      <c r="B61" s="3" t="s">
        <v>61</v>
      </c>
      <c r="C61" s="3" t="s">
        <v>4170</v>
      </c>
      <c r="D61" s="10">
        <v>20000</v>
      </c>
      <c r="E61" s="10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5">
        <f t="shared" si="2"/>
        <v>42230.23583333334</v>
      </c>
      <c r="T61" s="14">
        <f t="shared" si="3"/>
        <v>42261.875</v>
      </c>
    </row>
    <row r="62" spans="1:20" ht="28.5" x14ac:dyDescent="0.45">
      <c r="A62">
        <v>60</v>
      </c>
      <c r="B62" s="3" t="s">
        <v>62</v>
      </c>
      <c r="C62" s="3" t="s">
        <v>4171</v>
      </c>
      <c r="D62" s="10">
        <v>4500</v>
      </c>
      <c r="E62" s="10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5">
        <f t="shared" si="2"/>
        <v>41701.901817129627</v>
      </c>
      <c r="T62" s="14">
        <f t="shared" si="3"/>
        <v>41721</v>
      </c>
    </row>
    <row r="63" spans="1:20" ht="28.5" x14ac:dyDescent="0.45">
      <c r="A63">
        <v>61</v>
      </c>
      <c r="B63" s="3" t="s">
        <v>63</v>
      </c>
      <c r="C63" s="3" t="s">
        <v>4172</v>
      </c>
      <c r="D63" s="10">
        <v>5000</v>
      </c>
      <c r="E63" s="10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5">
        <f t="shared" si="2"/>
        <v>41409.814317129632</v>
      </c>
      <c r="T63" s="14">
        <f t="shared" si="3"/>
        <v>41431.814317129632</v>
      </c>
    </row>
    <row r="64" spans="1:20" ht="28.5" x14ac:dyDescent="0.45">
      <c r="A64">
        <v>62</v>
      </c>
      <c r="B64" s="3" t="s">
        <v>64</v>
      </c>
      <c r="C64" s="3" t="s">
        <v>4173</v>
      </c>
      <c r="D64" s="10">
        <v>3000</v>
      </c>
      <c r="E64" s="10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4">
        <f t="shared" si="3"/>
        <v>41336.799513888887</v>
      </c>
    </row>
    <row r="65" spans="1:20" ht="28.5" x14ac:dyDescent="0.45">
      <c r="A65">
        <v>63</v>
      </c>
      <c r="B65" s="3" t="s">
        <v>65</v>
      </c>
      <c r="C65" s="3" t="s">
        <v>4174</v>
      </c>
      <c r="D65" s="10">
        <v>2000</v>
      </c>
      <c r="E65" s="10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4">
        <f t="shared" si="3"/>
        <v>41636.207638888889</v>
      </c>
    </row>
    <row r="66" spans="1:20" ht="28.5" x14ac:dyDescent="0.45">
      <c r="A66">
        <v>64</v>
      </c>
      <c r="B66" s="3" t="s">
        <v>66</v>
      </c>
      <c r="C66" s="3" t="s">
        <v>4175</v>
      </c>
      <c r="D66" s="10">
        <v>1200</v>
      </c>
      <c r="E66" s="10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4">
        <f t="shared" si="3"/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 s="10">
        <v>7000</v>
      </c>
      <c r="E67" s="10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x14ac:dyDescent="0.45">
      <c r="A68">
        <v>66</v>
      </c>
      <c r="B68" s="3" t="s">
        <v>68</v>
      </c>
      <c r="C68" s="3" t="s">
        <v>4177</v>
      </c>
      <c r="D68" s="10">
        <v>2000</v>
      </c>
      <c r="E68" s="10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4">
        <f t="shared" si="7"/>
        <v>42569.849768518514</v>
      </c>
    </row>
    <row r="69" spans="1:20" ht="28.5" x14ac:dyDescent="0.45">
      <c r="A69">
        <v>67</v>
      </c>
      <c r="B69" s="3" t="s">
        <v>69</v>
      </c>
      <c r="C69" s="3" t="s">
        <v>4178</v>
      </c>
      <c r="D69" s="10">
        <v>2000</v>
      </c>
      <c r="E69" s="10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4">
        <f t="shared" si="7"/>
        <v>41105.583379629628</v>
      </c>
    </row>
    <row r="70" spans="1:20" ht="28.5" x14ac:dyDescent="0.45">
      <c r="A70">
        <v>68</v>
      </c>
      <c r="B70" s="3" t="s">
        <v>70</v>
      </c>
      <c r="C70" s="3" t="s">
        <v>4179</v>
      </c>
      <c r="D70" s="10">
        <v>600</v>
      </c>
      <c r="E70" s="1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4">
        <f t="shared" si="7"/>
        <v>41693.569340277776</v>
      </c>
    </row>
    <row r="71" spans="1:20" ht="28.5" x14ac:dyDescent="0.45">
      <c r="A71">
        <v>69</v>
      </c>
      <c r="B71" s="3" t="s">
        <v>71</v>
      </c>
      <c r="C71" s="3" t="s">
        <v>4180</v>
      </c>
      <c r="D71" s="10">
        <v>10000</v>
      </c>
      <c r="E71" s="10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4">
        <f t="shared" si="7"/>
        <v>40818.290972222225</v>
      </c>
    </row>
    <row r="72" spans="1:20" ht="28.5" x14ac:dyDescent="0.45">
      <c r="A72">
        <v>70</v>
      </c>
      <c r="B72" s="3" t="s">
        <v>72</v>
      </c>
      <c r="C72" s="3" t="s">
        <v>4181</v>
      </c>
      <c r="D72" s="10">
        <v>500</v>
      </c>
      <c r="E72" s="10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4">
        <f t="shared" si="7"/>
        <v>40790.896354166667</v>
      </c>
    </row>
    <row r="73" spans="1:20" ht="28.5" x14ac:dyDescent="0.45">
      <c r="A73">
        <v>71</v>
      </c>
      <c r="B73" s="3" t="s">
        <v>73</v>
      </c>
      <c r="C73" s="3" t="s">
        <v>4182</v>
      </c>
      <c r="D73" s="10">
        <v>1800</v>
      </c>
      <c r="E73" s="10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4">
        <f t="shared" si="7"/>
        <v>41057.271493055552</v>
      </c>
    </row>
    <row r="74" spans="1:20" ht="28.5" x14ac:dyDescent="0.45">
      <c r="A74">
        <v>72</v>
      </c>
      <c r="B74" s="3" t="s">
        <v>74</v>
      </c>
      <c r="C74" s="3" t="s">
        <v>4183</v>
      </c>
      <c r="D74" s="10">
        <v>2200</v>
      </c>
      <c r="E74" s="10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5">
        <f t="shared" si="6"/>
        <v>41208.010196759256</v>
      </c>
      <c r="T74" s="14">
        <f t="shared" si="7"/>
        <v>41228</v>
      </c>
    </row>
    <row r="75" spans="1:20" ht="28.5" x14ac:dyDescent="0.45">
      <c r="A75">
        <v>73</v>
      </c>
      <c r="B75" s="3" t="s">
        <v>75</v>
      </c>
      <c r="C75" s="3" t="s">
        <v>4184</v>
      </c>
      <c r="D75" s="10">
        <v>900</v>
      </c>
      <c r="E75" s="10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8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4">
        <f t="shared" si="7"/>
        <v>40666.165972222225</v>
      </c>
    </row>
    <row r="76" spans="1:20" ht="28.5" x14ac:dyDescent="0.45">
      <c r="A76">
        <v>74</v>
      </c>
      <c r="B76" s="3" t="s">
        <v>76</v>
      </c>
      <c r="C76" s="3" t="s">
        <v>4185</v>
      </c>
      <c r="D76" s="10">
        <v>500</v>
      </c>
      <c r="E76" s="10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4">
        <f t="shared" si="7"/>
        <v>42390.487210648149</v>
      </c>
    </row>
    <row r="77" spans="1:20" ht="28.5" x14ac:dyDescent="0.45">
      <c r="A77">
        <v>75</v>
      </c>
      <c r="B77" s="3" t="s">
        <v>77</v>
      </c>
      <c r="C77" s="3" t="s">
        <v>4186</v>
      </c>
      <c r="D77" s="10">
        <v>3500</v>
      </c>
      <c r="E77" s="10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4">
        <f t="shared" si="7"/>
        <v>41387.209166666667</v>
      </c>
    </row>
    <row r="78" spans="1:20" ht="28.5" x14ac:dyDescent="0.45">
      <c r="A78">
        <v>76</v>
      </c>
      <c r="B78" s="3" t="s">
        <v>78</v>
      </c>
      <c r="C78" s="3" t="s">
        <v>4187</v>
      </c>
      <c r="D78" s="10">
        <v>300</v>
      </c>
      <c r="E78" s="10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4">
        <f t="shared" si="7"/>
        <v>40904.733310185184</v>
      </c>
    </row>
    <row r="79" spans="1:20" x14ac:dyDescent="0.45">
      <c r="A79">
        <v>77</v>
      </c>
      <c r="B79" s="3" t="s">
        <v>79</v>
      </c>
      <c r="C79" s="3" t="s">
        <v>4188</v>
      </c>
      <c r="D79" s="10">
        <v>400</v>
      </c>
      <c r="E79" s="10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5">
        <f t="shared" si="6"/>
        <v>40997.144872685189</v>
      </c>
      <c r="T79" s="14">
        <f t="shared" si="7"/>
        <v>41050.124305555553</v>
      </c>
    </row>
    <row r="80" spans="1:20" ht="71.25" x14ac:dyDescent="0.45">
      <c r="A80">
        <v>78</v>
      </c>
      <c r="B80" s="3" t="s">
        <v>80</v>
      </c>
      <c r="C80" s="3" t="s">
        <v>4189</v>
      </c>
      <c r="D80" s="10">
        <v>50</v>
      </c>
      <c r="E80" s="1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4">
        <f t="shared" si="7"/>
        <v>42614.730567129634</v>
      </c>
    </row>
    <row r="81" spans="1:20" ht="28.5" x14ac:dyDescent="0.45">
      <c r="A81">
        <v>79</v>
      </c>
      <c r="B81" s="3" t="s">
        <v>81</v>
      </c>
      <c r="C81" s="3" t="s">
        <v>4190</v>
      </c>
      <c r="D81" s="10">
        <v>1300</v>
      </c>
      <c r="E81" s="10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4">
        <f t="shared" si="7"/>
        <v>41754.776539351849</v>
      </c>
    </row>
    <row r="82" spans="1:20" ht="28.5" x14ac:dyDescent="0.45">
      <c r="A82">
        <v>80</v>
      </c>
      <c r="B82" s="3" t="s">
        <v>82</v>
      </c>
      <c r="C82" s="3" t="s">
        <v>4191</v>
      </c>
      <c r="D82" s="10">
        <v>12000</v>
      </c>
      <c r="E82" s="10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4">
        <f t="shared" si="7"/>
        <v>41618.083981481483</v>
      </c>
    </row>
    <row r="83" spans="1:20" ht="28.5" x14ac:dyDescent="0.45">
      <c r="A83">
        <v>81</v>
      </c>
      <c r="B83" s="3" t="s">
        <v>83</v>
      </c>
      <c r="C83" s="3" t="s">
        <v>4192</v>
      </c>
      <c r="D83" s="10">
        <v>750</v>
      </c>
      <c r="E83" s="10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5">
        <f t="shared" si="6"/>
        <v>41100.158877314818</v>
      </c>
      <c r="T83" s="14">
        <f t="shared" si="7"/>
        <v>41104.126388888886</v>
      </c>
    </row>
    <row r="84" spans="1:20" ht="28.5" x14ac:dyDescent="0.45">
      <c r="A84">
        <v>82</v>
      </c>
      <c r="B84" s="3" t="s">
        <v>84</v>
      </c>
      <c r="C84" s="3" t="s">
        <v>4193</v>
      </c>
      <c r="D84" s="10">
        <v>4000</v>
      </c>
      <c r="E84" s="10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4">
        <f t="shared" si="7"/>
        <v>40825.820150462961</v>
      </c>
    </row>
    <row r="85" spans="1:20" ht="28.5" x14ac:dyDescent="0.45">
      <c r="A85">
        <v>83</v>
      </c>
      <c r="B85" s="3" t="s">
        <v>85</v>
      </c>
      <c r="C85" s="3" t="s">
        <v>4194</v>
      </c>
      <c r="D85" s="10">
        <v>200</v>
      </c>
      <c r="E85" s="10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4">
        <f t="shared" si="7"/>
        <v>42057.479166666672</v>
      </c>
    </row>
    <row r="86" spans="1:20" ht="28.5" x14ac:dyDescent="0.45">
      <c r="A86">
        <v>84</v>
      </c>
      <c r="B86" s="3" t="s">
        <v>86</v>
      </c>
      <c r="C86" s="3" t="s">
        <v>4195</v>
      </c>
      <c r="D86" s="10">
        <v>500</v>
      </c>
      <c r="E86" s="10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4">
        <f t="shared" si="7"/>
        <v>40678.757939814815</v>
      </c>
    </row>
    <row r="87" spans="1:20" ht="28.5" x14ac:dyDescent="0.45">
      <c r="A87">
        <v>85</v>
      </c>
      <c r="B87" s="3" t="s">
        <v>87</v>
      </c>
      <c r="C87" s="3" t="s">
        <v>4196</v>
      </c>
      <c r="D87" s="10">
        <v>1200</v>
      </c>
      <c r="E87" s="10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4">
        <f t="shared" si="7"/>
        <v>40809.125428240739</v>
      </c>
    </row>
    <row r="88" spans="1:20" ht="28.5" x14ac:dyDescent="0.45">
      <c r="A88">
        <v>86</v>
      </c>
      <c r="B88" s="3" t="s">
        <v>88</v>
      </c>
      <c r="C88" s="3" t="s">
        <v>4197</v>
      </c>
      <c r="D88" s="10">
        <v>6000</v>
      </c>
      <c r="E88" s="10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4">
        <f t="shared" si="7"/>
        <v>42365.59774305555</v>
      </c>
    </row>
    <row r="89" spans="1:20" ht="28.5" x14ac:dyDescent="0.45">
      <c r="A89">
        <v>87</v>
      </c>
      <c r="B89" s="3" t="s">
        <v>89</v>
      </c>
      <c r="C89" s="3" t="s">
        <v>4198</v>
      </c>
      <c r="D89" s="10">
        <v>2500</v>
      </c>
      <c r="E89" s="10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5">
        <f t="shared" si="6"/>
        <v>40322.53938657407</v>
      </c>
      <c r="T89" s="14">
        <f t="shared" si="7"/>
        <v>40332.070138888892</v>
      </c>
    </row>
    <row r="90" spans="1:20" ht="28.5" x14ac:dyDescent="0.45">
      <c r="A90">
        <v>88</v>
      </c>
      <c r="B90" s="3" t="s">
        <v>90</v>
      </c>
      <c r="C90" s="3" t="s">
        <v>4199</v>
      </c>
      <c r="D90" s="10">
        <v>3500</v>
      </c>
      <c r="E90" s="1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4">
        <f t="shared" si="7"/>
        <v>41812.65892361111</v>
      </c>
    </row>
    <row r="91" spans="1:20" ht="28.5" x14ac:dyDescent="0.45">
      <c r="A91">
        <v>89</v>
      </c>
      <c r="B91" s="3" t="s">
        <v>91</v>
      </c>
      <c r="C91" s="3" t="s">
        <v>4200</v>
      </c>
      <c r="D91" s="10">
        <v>6000</v>
      </c>
      <c r="E91" s="10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5">
        <f t="shared" si="6"/>
        <v>41402.752222222225</v>
      </c>
      <c r="T91" s="14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10">
        <v>500</v>
      </c>
      <c r="E92" s="10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4">
        <f t="shared" si="7"/>
        <v>40736.297442129631</v>
      </c>
    </row>
    <row r="93" spans="1:20" ht="28.5" x14ac:dyDescent="0.45">
      <c r="A93">
        <v>91</v>
      </c>
      <c r="B93" s="3" t="s">
        <v>93</v>
      </c>
      <c r="C93" s="3" t="s">
        <v>4202</v>
      </c>
      <c r="D93" s="10">
        <v>3000</v>
      </c>
      <c r="E93" s="10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4">
        <f t="shared" si="7"/>
        <v>40680.402361111112</v>
      </c>
    </row>
    <row r="94" spans="1:20" ht="28.5" x14ac:dyDescent="0.45">
      <c r="A94">
        <v>92</v>
      </c>
      <c r="B94" s="3" t="s">
        <v>94</v>
      </c>
      <c r="C94" s="3" t="s">
        <v>4203</v>
      </c>
      <c r="D94" s="10">
        <v>5000</v>
      </c>
      <c r="E94" s="10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4">
        <f t="shared" si="7"/>
        <v>42767.333333333328</v>
      </c>
    </row>
    <row r="95" spans="1:20" ht="28.5" x14ac:dyDescent="0.45">
      <c r="A95">
        <v>93</v>
      </c>
      <c r="B95" s="3" t="s">
        <v>95</v>
      </c>
      <c r="C95" s="3" t="s">
        <v>4204</v>
      </c>
      <c r="D95" s="10">
        <v>1000</v>
      </c>
      <c r="E95" s="10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4">
        <f t="shared" si="7"/>
        <v>41093.875</v>
      </c>
    </row>
    <row r="96" spans="1:20" ht="28.5" x14ac:dyDescent="0.45">
      <c r="A96">
        <v>94</v>
      </c>
      <c r="B96" s="3" t="s">
        <v>96</v>
      </c>
      <c r="C96" s="3" t="s">
        <v>4205</v>
      </c>
      <c r="D96" s="10">
        <v>250</v>
      </c>
      <c r="E96" s="10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4">
        <f t="shared" si="7"/>
        <v>41736.717847222222</v>
      </c>
    </row>
    <row r="97" spans="1:20" ht="28.5" x14ac:dyDescent="0.45">
      <c r="A97">
        <v>95</v>
      </c>
      <c r="B97" s="3" t="s">
        <v>97</v>
      </c>
      <c r="C97" s="3" t="s">
        <v>4206</v>
      </c>
      <c r="D97" s="10">
        <v>350</v>
      </c>
      <c r="E97" s="10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4">
        <f t="shared" si="7"/>
        <v>40965.005104166667</v>
      </c>
    </row>
    <row r="98" spans="1:20" ht="28.5" x14ac:dyDescent="0.45">
      <c r="A98">
        <v>96</v>
      </c>
      <c r="B98" s="3" t="s">
        <v>98</v>
      </c>
      <c r="C98" s="3" t="s">
        <v>4207</v>
      </c>
      <c r="D98" s="10">
        <v>1500</v>
      </c>
      <c r="E98" s="10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4">
        <f t="shared" si="7"/>
        <v>40391.125</v>
      </c>
    </row>
    <row r="99" spans="1:20" ht="28.5" x14ac:dyDescent="0.45">
      <c r="A99">
        <v>97</v>
      </c>
      <c r="B99" s="3" t="s">
        <v>99</v>
      </c>
      <c r="C99" s="3" t="s">
        <v>4208</v>
      </c>
      <c r="D99" s="10">
        <v>400</v>
      </c>
      <c r="E99" s="10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4">
        <f t="shared" si="7"/>
        <v>40736.135208333333</v>
      </c>
    </row>
    <row r="100" spans="1:20" ht="28.5" x14ac:dyDescent="0.45">
      <c r="A100">
        <v>98</v>
      </c>
      <c r="B100" s="3" t="s">
        <v>100</v>
      </c>
      <c r="C100" s="3" t="s">
        <v>4209</v>
      </c>
      <c r="D100" s="10">
        <v>3200</v>
      </c>
      <c r="E100" s="1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5">
        <f t="shared" si="6"/>
        <v>41214.79483796296</v>
      </c>
      <c r="T100" s="14">
        <f t="shared" si="7"/>
        <v>41250.979166666664</v>
      </c>
    </row>
    <row r="101" spans="1:20" x14ac:dyDescent="0.45">
      <c r="A101">
        <v>99</v>
      </c>
      <c r="B101" s="3" t="s">
        <v>101</v>
      </c>
      <c r="C101" s="3" t="s">
        <v>4210</v>
      </c>
      <c r="D101" s="10">
        <v>1500</v>
      </c>
      <c r="E101" s="10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4">
        <f t="shared" si="7"/>
        <v>41661.902766203704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 s="10">
        <v>5000</v>
      </c>
      <c r="E102" s="10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4">
        <f t="shared" si="7"/>
        <v>41217.794976851852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 s="10">
        <v>3500</v>
      </c>
      <c r="E103" s="10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4">
        <f t="shared" si="7"/>
        <v>41298.776736111111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 s="10">
        <v>6000</v>
      </c>
      <c r="E104" s="10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4">
        <f t="shared" si="7"/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 s="10">
        <v>1300</v>
      </c>
      <c r="E105" s="10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4">
        <f t="shared" si="7"/>
        <v>41705.805902777778</v>
      </c>
    </row>
    <row r="106" spans="1:20" x14ac:dyDescent="0.45">
      <c r="A106">
        <v>104</v>
      </c>
      <c r="B106" s="3" t="s">
        <v>106</v>
      </c>
      <c r="C106" s="3" t="s">
        <v>4215</v>
      </c>
      <c r="D106" s="10">
        <v>500</v>
      </c>
      <c r="E106" s="10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4">
        <f t="shared" si="7"/>
        <v>40636.041666666664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 s="10">
        <v>2200</v>
      </c>
      <c r="E107" s="10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4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10">
        <v>5000</v>
      </c>
      <c r="E108" s="10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5">
        <f t="shared" si="6"/>
        <v>40987.776631944449</v>
      </c>
      <c r="T108" s="14">
        <f t="shared" si="7"/>
        <v>41001.776631944449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 s="10">
        <v>7500</v>
      </c>
      <c r="E109" s="10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4">
        <f t="shared" si="7"/>
        <v>40657.982488425929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 s="10">
        <v>1500</v>
      </c>
      <c r="E110" s="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4">
        <f t="shared" si="7"/>
        <v>41425.613078703704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 s="10">
        <v>1000</v>
      </c>
      <c r="E111" s="10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4">
        <f t="shared" si="7"/>
        <v>40600.025810185187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 s="10">
        <v>1300</v>
      </c>
      <c r="E112" s="10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4">
        <f t="shared" si="7"/>
        <v>41592.249305555553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 s="10">
        <v>3500</v>
      </c>
      <c r="E113" s="10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4">
        <f t="shared" si="7"/>
        <v>42155.333182870367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 s="10">
        <v>5000</v>
      </c>
      <c r="E114" s="10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5">
        <f t="shared" si="6"/>
        <v>41718.043032407404</v>
      </c>
      <c r="T114" s="14">
        <f t="shared" si="7"/>
        <v>41742.083333333336</v>
      </c>
    </row>
    <row r="115" spans="1:20" x14ac:dyDescent="0.45">
      <c r="A115">
        <v>113</v>
      </c>
      <c r="B115" s="3" t="s">
        <v>115</v>
      </c>
      <c r="C115" s="3" t="s">
        <v>4224</v>
      </c>
      <c r="D115" s="10">
        <v>5000</v>
      </c>
      <c r="E115" s="10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4">
        <f t="shared" si="7"/>
        <v>40761.625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 s="10">
        <v>3000</v>
      </c>
      <c r="E116" s="10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4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10">
        <v>450</v>
      </c>
      <c r="E117" s="10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5">
        <f t="shared" si="6"/>
        <v>40918.738935185182</v>
      </c>
      <c r="T117" s="14">
        <f t="shared" si="7"/>
        <v>40943.738935185182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 s="10">
        <v>3500</v>
      </c>
      <c r="E118" s="10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4">
        <f t="shared" si="7"/>
        <v>40641.455497685187</v>
      </c>
    </row>
    <row r="119" spans="1:20" ht="28.5" x14ac:dyDescent="0.45">
      <c r="A119">
        <v>117</v>
      </c>
      <c r="B119" s="3" t="s">
        <v>119</v>
      </c>
      <c r="C119" s="3" t="s">
        <v>4228</v>
      </c>
      <c r="D119" s="10">
        <v>4500</v>
      </c>
      <c r="E119" s="10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4">
        <f t="shared" si="7"/>
        <v>40338.791666666664</v>
      </c>
    </row>
    <row r="120" spans="1:20" x14ac:dyDescent="0.45">
      <c r="A120">
        <v>118</v>
      </c>
      <c r="B120" s="3" t="s">
        <v>120</v>
      </c>
      <c r="C120" s="3" t="s">
        <v>4229</v>
      </c>
      <c r="D120" s="10">
        <v>5000</v>
      </c>
      <c r="E120" s="1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4">
        <f t="shared" si="7"/>
        <v>40753.053657407407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 s="10">
        <v>3250</v>
      </c>
      <c r="E121" s="10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4">
        <f t="shared" si="7"/>
        <v>40768.958333333336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 s="10">
        <v>70000</v>
      </c>
      <c r="E122" s="10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4">
        <f t="shared" si="7"/>
        <v>42646.049849537041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 s="10">
        <v>3000</v>
      </c>
      <c r="E123" s="10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4">
        <f t="shared" si="7"/>
        <v>42112.427777777775</v>
      </c>
    </row>
    <row r="124" spans="1:20" x14ac:dyDescent="0.45">
      <c r="A124">
        <v>122</v>
      </c>
      <c r="B124" s="3" t="s">
        <v>124</v>
      </c>
      <c r="C124" s="3" t="s">
        <v>4233</v>
      </c>
      <c r="D124" s="10">
        <v>100000000</v>
      </c>
      <c r="E124" s="10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4">
        <f t="shared" si="7"/>
        <v>42653.431793981479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 s="10">
        <v>55000</v>
      </c>
      <c r="E125" s="10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4">
        <f t="shared" si="7"/>
        <v>41940.916666666664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 s="10">
        <v>4000</v>
      </c>
      <c r="E126" s="10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4">
        <f t="shared" si="7"/>
        <v>42139.928726851853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 s="10">
        <v>500</v>
      </c>
      <c r="E127" s="10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4">
        <f t="shared" si="7"/>
        <v>42769.993981481486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 s="10">
        <v>25000</v>
      </c>
      <c r="E128" s="10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4">
        <f t="shared" si="7"/>
        <v>42166.083333333328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 s="10">
        <v>8000</v>
      </c>
      <c r="E129" s="10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4">
        <f t="shared" si="7"/>
        <v>42097.582650462966</v>
      </c>
    </row>
    <row r="130" spans="1:20" x14ac:dyDescent="0.45">
      <c r="A130">
        <v>128</v>
      </c>
      <c r="B130" s="3" t="s">
        <v>130</v>
      </c>
      <c r="C130" s="3" t="s">
        <v>4239</v>
      </c>
      <c r="D130" s="10">
        <v>100000</v>
      </c>
      <c r="E130" s="1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4">
        <f t="shared" si="7"/>
        <v>42663.22792824074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 s="10">
        <v>20000</v>
      </c>
      <c r="E131" s="10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 s="10">
        <v>600</v>
      </c>
      <c r="E132" s="10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5">
        <f t="shared" si="10"/>
        <v>41778.915416666663</v>
      </c>
      <c r="T132" s="14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10">
        <v>1200</v>
      </c>
      <c r="E133" s="10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4">
        <f t="shared" si="11"/>
        <v>42557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 s="10">
        <v>80000</v>
      </c>
      <c r="E134" s="10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4">
        <f t="shared" si="11"/>
        <v>41950.854247685187</v>
      </c>
    </row>
    <row r="135" spans="1:20" x14ac:dyDescent="0.45">
      <c r="A135">
        <v>133</v>
      </c>
      <c r="B135" s="3" t="s">
        <v>135</v>
      </c>
      <c r="C135" s="3" t="s">
        <v>4244</v>
      </c>
      <c r="D135" s="10">
        <v>71764</v>
      </c>
      <c r="E135" s="10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4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10">
        <v>5000</v>
      </c>
      <c r="E136" s="10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4">
        <f t="shared" si="11"/>
        <v>42251.708333333328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 s="10">
        <v>3000</v>
      </c>
      <c r="E137" s="10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4">
        <f t="shared" si="11"/>
        <v>41821.791666666664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 s="10">
        <v>3000</v>
      </c>
      <c r="E138" s="10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4">
        <f t="shared" si="11"/>
        <v>42140.427777777775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 s="10">
        <v>55000</v>
      </c>
      <c r="E139" s="10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4">
        <f t="shared" si="11"/>
        <v>42289.573993055557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 s="10">
        <v>150000</v>
      </c>
      <c r="E140" s="1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4">
        <f t="shared" si="11"/>
        <v>42217.207638888889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 s="10">
        <v>500</v>
      </c>
      <c r="E141" s="10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4">
        <f t="shared" si="11"/>
        <v>42197.920972222222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 s="10">
        <v>200000</v>
      </c>
      <c r="E142" s="10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4">
        <f t="shared" si="11"/>
        <v>42083.15662037037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 s="10">
        <v>12000</v>
      </c>
      <c r="E143" s="10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4">
        <f t="shared" si="11"/>
        <v>42155.153043981481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 s="10">
        <v>3000</v>
      </c>
      <c r="E144" s="10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4">
        <f t="shared" si="11"/>
        <v>41959.934930555552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 s="10">
        <v>5500</v>
      </c>
      <c r="E145" s="10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5">
        <f t="shared" si="10"/>
        <v>42559.064143518524</v>
      </c>
      <c r="T145" s="14">
        <f t="shared" si="11"/>
        <v>42616.246527777781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 s="10">
        <v>7500</v>
      </c>
      <c r="E146" s="10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4">
        <f t="shared" si="11"/>
        <v>42107.72074074074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 s="10">
        <v>4500</v>
      </c>
      <c r="E147" s="10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4">
        <f t="shared" si="11"/>
        <v>42227.542268518519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 s="10">
        <v>20000</v>
      </c>
      <c r="E148" s="10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4">
        <f t="shared" si="11"/>
        <v>42753.016180555554</v>
      </c>
    </row>
    <row r="149" spans="1:20" x14ac:dyDescent="0.45">
      <c r="A149">
        <v>147</v>
      </c>
      <c r="B149" s="3" t="s">
        <v>149</v>
      </c>
      <c r="C149" s="3" t="s">
        <v>4257</v>
      </c>
      <c r="D149" s="10">
        <v>7000</v>
      </c>
      <c r="E149" s="10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4">
        <f t="shared" si="11"/>
        <v>42012.762499999997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 s="10">
        <v>50000</v>
      </c>
      <c r="E150" s="1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4">
        <f t="shared" si="11"/>
        <v>42427.281666666662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 s="10">
        <v>10000</v>
      </c>
      <c r="E151" s="10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4">
        <f t="shared" si="11"/>
        <v>41998.333333333328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 s="10">
        <v>130000</v>
      </c>
      <c r="E152" s="10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4">
        <f t="shared" si="11"/>
        <v>42150.161828703705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 s="10">
        <v>250000</v>
      </c>
      <c r="E153" s="10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4">
        <f t="shared" si="11"/>
        <v>42173.550821759258</v>
      </c>
    </row>
    <row r="154" spans="1:20" x14ac:dyDescent="0.45">
      <c r="A154">
        <v>152</v>
      </c>
      <c r="B154" s="3" t="s">
        <v>154</v>
      </c>
      <c r="C154" s="3" t="s">
        <v>4262</v>
      </c>
      <c r="D154" s="10">
        <v>380000</v>
      </c>
      <c r="E154" s="10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5">
        <f t="shared" si="10"/>
        <v>41875.077546296299</v>
      </c>
      <c r="T154" s="14">
        <f t="shared" si="11"/>
        <v>41905.077546296299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 s="10">
        <v>50000</v>
      </c>
      <c r="E155" s="10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4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10">
        <v>1500</v>
      </c>
      <c r="E156" s="10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4">
        <f t="shared" si="11"/>
        <v>42158.547395833331</v>
      </c>
    </row>
    <row r="157" spans="1:20" ht="28.5" x14ac:dyDescent="0.45">
      <c r="A157">
        <v>155</v>
      </c>
      <c r="B157" s="3" t="s">
        <v>157</v>
      </c>
      <c r="C157" s="3" t="s">
        <v>4265</v>
      </c>
      <c r="D157" s="10">
        <v>1350000</v>
      </c>
      <c r="E157" s="10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4">
        <f t="shared" si="11"/>
        <v>42208.559432870374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 s="10">
        <v>35000</v>
      </c>
      <c r="E158" s="10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4">
        <f t="shared" si="11"/>
        <v>41854.124953703707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 s="10">
        <v>2995</v>
      </c>
      <c r="E159" s="10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4">
        <f t="shared" si="11"/>
        <v>42426.911712962959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 s="10">
        <v>5000</v>
      </c>
      <c r="E160" s="1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4">
        <f t="shared" si="11"/>
        <v>41934.07671296296</v>
      </c>
    </row>
    <row r="161" spans="1:20" ht="28.5" x14ac:dyDescent="0.45">
      <c r="A161">
        <v>159</v>
      </c>
      <c r="B161" s="3" t="s">
        <v>161</v>
      </c>
      <c r="C161" s="3" t="s">
        <v>4269</v>
      </c>
      <c r="D161" s="10">
        <v>500000</v>
      </c>
      <c r="E161" s="10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4">
        <f t="shared" si="11"/>
        <v>42554.434548611112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 s="10">
        <v>5000</v>
      </c>
      <c r="E162" s="10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5">
        <f t="shared" si="10"/>
        <v>42171.913090277783</v>
      </c>
      <c r="T162" s="14">
        <f t="shared" si="11"/>
        <v>42231.913090277783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 s="10">
        <v>50000</v>
      </c>
      <c r="E163" s="10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4">
        <f t="shared" si="11"/>
        <v>41822.687442129631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 s="10">
        <v>2800</v>
      </c>
      <c r="E164" s="10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4">
        <f t="shared" si="11"/>
        <v>41867.987500000003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 s="10">
        <v>2000000</v>
      </c>
      <c r="E165" s="10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4">
        <f t="shared" si="11"/>
        <v>42278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 s="10">
        <v>120000</v>
      </c>
      <c r="E166" s="10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4">
        <f t="shared" si="11"/>
        <v>41901.762743055559</v>
      </c>
    </row>
    <row r="167" spans="1:20" x14ac:dyDescent="0.45">
      <c r="A167">
        <v>165</v>
      </c>
      <c r="B167" s="3" t="s">
        <v>167</v>
      </c>
      <c r="C167" s="3" t="s">
        <v>4275</v>
      </c>
      <c r="D167" s="10">
        <v>17000</v>
      </c>
      <c r="E167" s="10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4">
        <f t="shared" si="11"/>
        <v>42381.658842592587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 s="10">
        <v>5000</v>
      </c>
      <c r="E168" s="10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4">
        <f t="shared" si="11"/>
        <v>42751.075949074075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 s="10">
        <v>110000</v>
      </c>
      <c r="E169" s="10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4">
        <f t="shared" si="11"/>
        <v>42220.927488425921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 s="10">
        <v>8000</v>
      </c>
      <c r="E170" s="1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4">
        <f t="shared" si="11"/>
        <v>42082.793634259258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 s="10">
        <v>2500</v>
      </c>
      <c r="E171" s="10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4">
        <f t="shared" si="11"/>
        <v>41930.505312499998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 s="10">
        <v>10000</v>
      </c>
      <c r="E172" s="10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4">
        <f t="shared" si="11"/>
        <v>42246.227777777778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 s="10">
        <v>50000</v>
      </c>
      <c r="E173" s="10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4">
        <f t="shared" si="11"/>
        <v>42594.180717592593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 s="10">
        <v>95000</v>
      </c>
      <c r="E174" s="10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4">
        <f t="shared" si="11"/>
        <v>42082.353275462956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 s="10">
        <v>1110</v>
      </c>
      <c r="E175" s="10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4">
        <f t="shared" si="11"/>
        <v>42063.573009259257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 s="10">
        <v>6000</v>
      </c>
      <c r="E176" s="10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4">
        <f t="shared" si="11"/>
        <v>42132.758981481486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 s="10">
        <v>20000</v>
      </c>
      <c r="E177" s="10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4">
        <f t="shared" si="11"/>
        <v>41880.777905092589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 s="10">
        <v>1500</v>
      </c>
      <c r="E178" s="10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4">
        <f t="shared" si="11"/>
        <v>42221.824062500003</v>
      </c>
    </row>
    <row r="179" spans="1:20" x14ac:dyDescent="0.45">
      <c r="A179">
        <v>177</v>
      </c>
      <c r="B179" s="3" t="s">
        <v>179</v>
      </c>
      <c r="C179" s="3" t="s">
        <v>4287</v>
      </c>
      <c r="D179" s="10">
        <v>450</v>
      </c>
      <c r="E179" s="10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4">
        <f t="shared" si="11"/>
        <v>42087.00608796296</v>
      </c>
    </row>
    <row r="180" spans="1:20" x14ac:dyDescent="0.45">
      <c r="A180">
        <v>178</v>
      </c>
      <c r="B180" s="3" t="s">
        <v>180</v>
      </c>
      <c r="C180" s="3" t="s">
        <v>4288</v>
      </c>
      <c r="D180" s="10">
        <v>500000</v>
      </c>
      <c r="E180" s="1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4">
        <f t="shared" si="11"/>
        <v>42334.997048611112</v>
      </c>
    </row>
    <row r="181" spans="1:20" x14ac:dyDescent="0.45">
      <c r="A181">
        <v>179</v>
      </c>
      <c r="B181" s="3" t="s">
        <v>181</v>
      </c>
      <c r="C181" s="3" t="s">
        <v>4289</v>
      </c>
      <c r="D181" s="10">
        <v>1000</v>
      </c>
      <c r="E181" s="10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4">
        <f t="shared" si="11"/>
        <v>42433.080497685187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 s="10">
        <v>1200</v>
      </c>
      <c r="E182" s="10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4">
        <f t="shared" si="11"/>
        <v>42107.791666666672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 s="10">
        <v>3423</v>
      </c>
      <c r="E183" s="10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4">
        <f t="shared" si="11"/>
        <v>42177.741840277777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 s="10">
        <v>1000</v>
      </c>
      <c r="E184" s="10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4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10">
        <v>12500</v>
      </c>
      <c r="E185" s="10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4">
        <f t="shared" si="11"/>
        <v>41969.851967592593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 s="10">
        <v>1500</v>
      </c>
      <c r="E186" s="10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4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10">
        <v>40000</v>
      </c>
      <c r="E187" s="10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4">
        <f t="shared" si="11"/>
        <v>42600.91133101852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 s="10">
        <v>5000</v>
      </c>
      <c r="E188" s="10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4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10">
        <v>5000</v>
      </c>
      <c r="E189" s="10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4">
        <f t="shared" si="11"/>
        <v>42206.290972222225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 s="10">
        <v>1500</v>
      </c>
      <c r="E190" s="1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4">
        <f t="shared" si="11"/>
        <v>41887.18304398148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 s="10">
        <v>500000</v>
      </c>
      <c r="E191" s="10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4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10">
        <v>12000</v>
      </c>
      <c r="E192" s="10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4">
        <f t="shared" si="11"/>
        <v>42537.650995370372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 s="10">
        <v>5000</v>
      </c>
      <c r="E193" s="10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4">
        <f t="shared" si="11"/>
        <v>42279.441412037035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 s="10">
        <v>1000000</v>
      </c>
      <c r="E194" s="10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4">
        <f t="shared" si="11"/>
        <v>41929.792037037041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 s="10">
        <v>1000</v>
      </c>
      <c r="E195" s="10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 s="10">
        <v>2500</v>
      </c>
      <c r="E196" s="10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4">
        <f t="shared" si="15"/>
        <v>42435.996886574074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 s="10">
        <v>2000000</v>
      </c>
      <c r="E197" s="10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4">
        <f t="shared" si="15"/>
        <v>42195.67050925926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 s="10">
        <v>3500</v>
      </c>
      <c r="E198" s="10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4">
        <f t="shared" si="15"/>
        <v>42287.875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 s="10">
        <v>2500</v>
      </c>
      <c r="E199" s="10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4">
        <f t="shared" si="15"/>
        <v>42783.875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 s="10">
        <v>25000</v>
      </c>
      <c r="E200" s="1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4">
        <f t="shared" si="15"/>
        <v>41917.383356481485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 s="10">
        <v>10000</v>
      </c>
      <c r="E201" s="10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4">
        <f t="shared" si="15"/>
        <v>42614.123865740738</v>
      </c>
    </row>
    <row r="202" spans="1:20" x14ac:dyDescent="0.45">
      <c r="A202">
        <v>200</v>
      </c>
      <c r="B202" s="3" t="s">
        <v>202</v>
      </c>
      <c r="C202" s="3" t="s">
        <v>4310</v>
      </c>
      <c r="D202" s="10">
        <v>6000</v>
      </c>
      <c r="E202" s="10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5">
        <f t="shared" si="14"/>
        <v>41867.083368055559</v>
      </c>
      <c r="T202" s="14">
        <f t="shared" si="15"/>
        <v>41897.083368055559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 s="10">
        <v>650</v>
      </c>
      <c r="E203" s="10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4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10">
        <v>6000</v>
      </c>
      <c r="E204" s="10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4">
        <f t="shared" si="15"/>
        <v>42285.874305555553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 s="10">
        <v>2500</v>
      </c>
      <c r="E205" s="10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4">
        <f t="shared" si="15"/>
        <v>42033.847962962958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 s="10">
        <v>300000</v>
      </c>
      <c r="E206" s="10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4">
        <f t="shared" si="15"/>
        <v>42586.583368055552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 s="10">
        <v>8000</v>
      </c>
      <c r="E207" s="10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4">
        <f t="shared" si="15"/>
        <v>42283.632199074069</v>
      </c>
    </row>
    <row r="208" spans="1:20" x14ac:dyDescent="0.45">
      <c r="A208">
        <v>206</v>
      </c>
      <c r="B208" s="3" t="s">
        <v>208</v>
      </c>
      <c r="C208" s="3" t="s">
        <v>4316</v>
      </c>
      <c r="D208" s="10">
        <v>12700</v>
      </c>
      <c r="E208" s="10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4">
        <f t="shared" si="15"/>
        <v>42588.004432870366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 s="10">
        <v>14000</v>
      </c>
      <c r="E209" s="10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4">
        <f t="shared" si="15"/>
        <v>42008.197199074071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 s="10">
        <v>50000</v>
      </c>
      <c r="E210" s="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4">
        <f t="shared" si="15"/>
        <v>41989.369988425926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 s="10">
        <v>25000</v>
      </c>
      <c r="E211" s="10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4">
        <f t="shared" si="15"/>
        <v>42195.922858796301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 s="10">
        <v>12000</v>
      </c>
      <c r="E212" s="10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4">
        <f t="shared" si="15"/>
        <v>42278.208333333328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 s="10">
        <v>5000</v>
      </c>
      <c r="E213" s="10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5">
        <f t="shared" si="14"/>
        <v>42236.159918981488</v>
      </c>
      <c r="T213" s="14">
        <f t="shared" si="15"/>
        <v>42266.159918981488</v>
      </c>
    </row>
    <row r="214" spans="1:20" x14ac:dyDescent="0.45">
      <c r="A214">
        <v>212</v>
      </c>
      <c r="B214" s="3" t="s">
        <v>214</v>
      </c>
      <c r="C214" s="3" t="s">
        <v>4322</v>
      </c>
      <c r="D214" s="10">
        <v>6300</v>
      </c>
      <c r="E214" s="10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4">
        <f t="shared" si="15"/>
        <v>42476.839351851857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 s="10">
        <v>50000</v>
      </c>
      <c r="E215" s="10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4">
        <f t="shared" si="15"/>
        <v>42232.587974537033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 s="10">
        <v>12500</v>
      </c>
      <c r="E216" s="10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4">
        <f t="shared" si="15"/>
        <v>42069.64061342593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 s="10">
        <v>4400</v>
      </c>
      <c r="E217" s="10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4">
        <f t="shared" si="15"/>
        <v>42417.999305555553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 s="10">
        <v>50000</v>
      </c>
      <c r="E218" s="10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4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10">
        <v>100000</v>
      </c>
      <c r="E219" s="10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4">
        <f t="shared" si="15"/>
        <v>42001.64061342593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 s="10">
        <v>5000</v>
      </c>
      <c r="E220" s="1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4">
        <f t="shared" si="15"/>
        <v>42139.628344907411</v>
      </c>
    </row>
    <row r="221" spans="1:20" x14ac:dyDescent="0.45">
      <c r="A221">
        <v>219</v>
      </c>
      <c r="B221" s="3" t="s">
        <v>221</v>
      </c>
      <c r="C221" s="3" t="s">
        <v>4329</v>
      </c>
      <c r="D221" s="10">
        <v>50000</v>
      </c>
      <c r="E221" s="10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4">
        <f t="shared" si="15"/>
        <v>42461.290972222225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 s="10">
        <v>50000</v>
      </c>
      <c r="E222" s="10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4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10">
        <v>50000</v>
      </c>
      <c r="E223" s="10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4">
        <f t="shared" si="15"/>
        <v>42091.79587962963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 s="10">
        <v>1000</v>
      </c>
      <c r="E224" s="10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4">
        <f t="shared" si="15"/>
        <v>42090.110416666663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 s="10">
        <v>1500000</v>
      </c>
      <c r="E225" s="10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4">
        <f t="shared" si="15"/>
        <v>42512.045138888891</v>
      </c>
    </row>
    <row r="226" spans="1:20" ht="28.5" x14ac:dyDescent="0.45">
      <c r="A226">
        <v>224</v>
      </c>
      <c r="B226" s="3" t="s">
        <v>226</v>
      </c>
      <c r="C226" s="3" t="s">
        <v>4334</v>
      </c>
      <c r="D226" s="10">
        <v>6000000</v>
      </c>
      <c r="E226" s="10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4">
        <f t="shared" si="15"/>
        <v>42195.235254629632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 s="10">
        <v>200</v>
      </c>
      <c r="E227" s="10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4">
        <f t="shared" si="15"/>
        <v>42468.919606481482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 s="10">
        <v>29000</v>
      </c>
      <c r="E228" s="10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4">
        <f t="shared" si="15"/>
        <v>42155.395138888889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 s="10">
        <v>28000</v>
      </c>
      <c r="E229" s="10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4">
        <f t="shared" si="15"/>
        <v>42194.893993055557</v>
      </c>
    </row>
    <row r="230" spans="1:20" x14ac:dyDescent="0.45">
      <c r="A230">
        <v>228</v>
      </c>
      <c r="B230" s="3" t="s">
        <v>230</v>
      </c>
      <c r="C230" s="3" t="s">
        <v>4338</v>
      </c>
      <c r="D230" s="10">
        <v>8000</v>
      </c>
      <c r="E230" s="1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4">
        <f t="shared" si="15"/>
        <v>42156.686400462961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 s="10">
        <v>3000</v>
      </c>
      <c r="E231" s="10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4">
        <f t="shared" si="15"/>
        <v>42413.933993055558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 s="10">
        <v>15000</v>
      </c>
      <c r="E232" s="10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5">
        <f t="shared" si="14"/>
        <v>42129.777210648142</v>
      </c>
      <c r="T232" s="14">
        <f t="shared" si="15"/>
        <v>42159.777210648142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 s="10">
        <v>1500000</v>
      </c>
      <c r="E233" s="10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5">
        <f t="shared" si="14"/>
        <v>42341.958923611113</v>
      </c>
      <c r="T233" s="14">
        <f t="shared" si="15"/>
        <v>42371.958923611113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 s="10">
        <v>4000</v>
      </c>
      <c r="E234" s="10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4">
        <f t="shared" si="15"/>
        <v>42062.82576388889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 s="10">
        <v>350000</v>
      </c>
      <c r="E235" s="10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4">
        <f t="shared" si="15"/>
        <v>42642.911712962959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 s="10">
        <v>1000</v>
      </c>
      <c r="E236" s="10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4">
        <f t="shared" si="15"/>
        <v>42176.035405092596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 s="10">
        <v>10000</v>
      </c>
      <c r="E237" s="10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4">
        <f t="shared" si="15"/>
        <v>42194.908530092594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 s="10">
        <v>150000</v>
      </c>
      <c r="E238" s="10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5">
        <f t="shared" si="14"/>
        <v>42321.08447916666</v>
      </c>
      <c r="T238" s="14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10">
        <v>15000</v>
      </c>
      <c r="E239" s="10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4">
        <f t="shared" si="15"/>
        <v>42437.577187499999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 s="10">
        <v>26000</v>
      </c>
      <c r="E240" s="1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5">
        <f t="shared" si="14"/>
        <v>42713.962499999994</v>
      </c>
      <c r="T240" s="14">
        <f t="shared" si="15"/>
        <v>42734.375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 s="10">
        <v>1000</v>
      </c>
      <c r="E241" s="10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4">
        <f t="shared" si="15"/>
        <v>42316.5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 s="10">
        <v>15000</v>
      </c>
      <c r="E242" s="10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4">
        <f t="shared" si="15"/>
        <v>41399.708460648151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 s="10">
        <v>36400</v>
      </c>
      <c r="E243" s="10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4">
        <f t="shared" si="15"/>
        <v>41994.697962962964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 s="10">
        <v>13000</v>
      </c>
      <c r="E244" s="10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4">
        <f t="shared" si="15"/>
        <v>40897.492939814816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 s="10">
        <v>25000</v>
      </c>
      <c r="E245" s="10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4">
        <f t="shared" si="15"/>
        <v>41692.047500000001</v>
      </c>
    </row>
    <row r="246" spans="1:20" ht="28.5" x14ac:dyDescent="0.45">
      <c r="A246">
        <v>244</v>
      </c>
      <c r="B246" s="4">
        <v>39756</v>
      </c>
      <c r="C246" s="3" t="s">
        <v>4354</v>
      </c>
      <c r="D246" s="10">
        <v>3500</v>
      </c>
      <c r="E246" s="10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4">
        <f t="shared" si="15"/>
        <v>40253.29583333333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 s="10">
        <v>5000</v>
      </c>
      <c r="E247" s="10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4">
        <f t="shared" si="15"/>
        <v>41137.053067129629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 s="10">
        <v>5000</v>
      </c>
      <c r="E248" s="10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4">
        <f t="shared" si="15"/>
        <v>40530.405150462961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 s="10">
        <v>5000</v>
      </c>
      <c r="E249" s="10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4">
        <f t="shared" si="15"/>
        <v>40467.152083333334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 s="10">
        <v>85000</v>
      </c>
      <c r="E250" s="1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4">
        <f t="shared" si="15"/>
        <v>40915.774409722224</v>
      </c>
    </row>
    <row r="251" spans="1:20" ht="28.5" x14ac:dyDescent="0.45">
      <c r="A251">
        <v>249</v>
      </c>
      <c r="B251" s="3" t="s">
        <v>250</v>
      </c>
      <c r="C251" s="3" t="s">
        <v>4359</v>
      </c>
      <c r="D251" s="10">
        <v>10000</v>
      </c>
      <c r="E251" s="10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4">
        <f t="shared" si="15"/>
        <v>40412.736111111109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 s="10">
        <v>30000</v>
      </c>
      <c r="E252" s="10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4">
        <f t="shared" si="15"/>
        <v>41431.565868055557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 s="10">
        <v>3500</v>
      </c>
      <c r="E253" s="10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4">
        <f t="shared" si="15"/>
        <v>41045.791666666664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 s="10">
        <v>5000</v>
      </c>
      <c r="E254" s="10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5">
        <f t="shared" si="14"/>
        <v>40266.662708333337</v>
      </c>
      <c r="T254" s="14">
        <f t="shared" si="15"/>
        <v>40330.165972222225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 s="10">
        <v>1500</v>
      </c>
      <c r="E255" s="10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4">
        <f t="shared" si="15"/>
        <v>40954.650868055556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 s="10">
        <v>24000</v>
      </c>
      <c r="E256" s="10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5">
        <f t="shared" si="14"/>
        <v>42263.952662037031</v>
      </c>
      <c r="T256" s="14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10">
        <v>8000</v>
      </c>
      <c r="E257" s="10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4">
        <f t="shared" si="15"/>
        <v>40618.48474537037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 s="10">
        <v>13000</v>
      </c>
      <c r="E258" s="10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4">
        <f t="shared" si="15"/>
        <v>41349.769293981481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 s="10">
        <v>35000</v>
      </c>
      <c r="E259" s="10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 s="10">
        <v>30000</v>
      </c>
      <c r="E260" s="1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4">
        <f t="shared" si="19"/>
        <v>40712.051689814813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 s="10">
        <v>75000</v>
      </c>
      <c r="E261" s="10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4">
        <f t="shared" si="19"/>
        <v>42102.738067129627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 s="10">
        <v>10000</v>
      </c>
      <c r="E262" s="10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4">
        <f t="shared" si="19"/>
        <v>40376.415972222225</v>
      </c>
    </row>
    <row r="263" spans="1:20" x14ac:dyDescent="0.45">
      <c r="A263">
        <v>261</v>
      </c>
      <c r="B263" s="3" t="s">
        <v>262</v>
      </c>
      <c r="C263" s="3" t="s">
        <v>4371</v>
      </c>
      <c r="D263" s="10">
        <v>20000</v>
      </c>
      <c r="E263" s="10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4">
        <f t="shared" si="19"/>
        <v>41067.621527777781</v>
      </c>
    </row>
    <row r="264" spans="1:20" x14ac:dyDescent="0.45">
      <c r="A264">
        <v>262</v>
      </c>
      <c r="B264" s="3" t="s">
        <v>263</v>
      </c>
      <c r="C264" s="3" t="s">
        <v>4372</v>
      </c>
      <c r="D264" s="10">
        <v>2500</v>
      </c>
      <c r="E264" s="10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4">
        <f t="shared" si="19"/>
        <v>40600.24800925926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 s="10">
        <v>25000</v>
      </c>
      <c r="E265" s="10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4">
        <f t="shared" si="19"/>
        <v>41179.954791666663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 s="10">
        <v>5000</v>
      </c>
      <c r="E266" s="10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4">
        <f t="shared" si="19"/>
        <v>41040.620312500003</v>
      </c>
    </row>
    <row r="267" spans="1:20" ht="28.5" x14ac:dyDescent="0.45">
      <c r="A267">
        <v>265</v>
      </c>
      <c r="B267" s="3" t="s">
        <v>266</v>
      </c>
      <c r="C267" s="3" t="s">
        <v>4375</v>
      </c>
      <c r="D267" s="10">
        <v>5000</v>
      </c>
      <c r="E267" s="10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5">
        <f t="shared" si="18"/>
        <v>40267.245717592588</v>
      </c>
      <c r="T267" s="14">
        <f t="shared" si="19"/>
        <v>40308.844444444447</v>
      </c>
    </row>
    <row r="268" spans="1:20" ht="28.5" x14ac:dyDescent="0.45">
      <c r="A268">
        <v>266</v>
      </c>
      <c r="B268" s="3" t="s">
        <v>267</v>
      </c>
      <c r="C268" s="3" t="s">
        <v>4376</v>
      </c>
      <c r="D268" s="10">
        <v>1000</v>
      </c>
      <c r="E268" s="10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4">
        <f t="shared" si="19"/>
        <v>40291.160416666666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 s="10">
        <v>9850</v>
      </c>
      <c r="E269" s="10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4">
        <f t="shared" si="19"/>
        <v>41815.452534722222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 s="10">
        <v>5000</v>
      </c>
      <c r="E270" s="1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4">
        <f t="shared" si="19"/>
        <v>40854.194189814814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 s="10">
        <v>100000</v>
      </c>
      <c r="E271" s="10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4">
        <f t="shared" si="19"/>
        <v>42788.197013888886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 s="10">
        <v>2300</v>
      </c>
      <c r="E272" s="10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5">
        <f t="shared" si="18"/>
        <v>40637.866550925923</v>
      </c>
      <c r="T272" s="14">
        <f t="shared" si="19"/>
        <v>40688.166666666664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 s="10">
        <v>30000</v>
      </c>
      <c r="E273" s="10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5">
        <f t="shared" si="18"/>
        <v>41612.10024305556</v>
      </c>
      <c r="T273" s="14">
        <f t="shared" si="19"/>
        <v>41641.333333333336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 s="10">
        <v>3000</v>
      </c>
      <c r="E274" s="10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4">
        <f t="shared" si="19"/>
        <v>40296.78402777778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 s="10">
        <v>5000</v>
      </c>
      <c r="E275" s="10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4">
        <f t="shared" si="19"/>
        <v>40727.498449074075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 s="10">
        <v>4000</v>
      </c>
      <c r="E276" s="10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4">
        <f t="shared" si="19"/>
        <v>41004.290972222225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 s="10">
        <v>20000</v>
      </c>
      <c r="E277" s="10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4">
        <f t="shared" si="19"/>
        <v>41223.073680555557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 s="10">
        <v>4000</v>
      </c>
      <c r="E278" s="10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5">
        <f t="shared" si="18"/>
        <v>40967.081874999996</v>
      </c>
      <c r="T278" s="14">
        <f t="shared" si="19"/>
        <v>41027.040208333332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 s="10">
        <v>65000</v>
      </c>
      <c r="E279" s="10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4">
        <f t="shared" si="19"/>
        <v>42147.891423611116</v>
      </c>
    </row>
    <row r="280" spans="1:20" x14ac:dyDescent="0.45">
      <c r="A280">
        <v>278</v>
      </c>
      <c r="B280" s="3" t="s">
        <v>279</v>
      </c>
      <c r="C280" s="3" t="s">
        <v>4388</v>
      </c>
      <c r="D280" s="10">
        <v>27000</v>
      </c>
      <c r="E280" s="1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4">
        <f t="shared" si="19"/>
        <v>41194.040960648148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 s="10">
        <v>17000</v>
      </c>
      <c r="E281" s="10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4">
        <f t="shared" si="19"/>
        <v>42793.084027777775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 s="10">
        <v>75000</v>
      </c>
      <c r="E282" s="10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5">
        <f t="shared" si="18"/>
        <v>41744.590682870366</v>
      </c>
      <c r="T282" s="14">
        <f t="shared" si="19"/>
        <v>41789.590682870366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 s="10">
        <v>5500</v>
      </c>
      <c r="E283" s="10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4">
        <f t="shared" si="19"/>
        <v>40035.80972222222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 s="10">
        <v>45000</v>
      </c>
      <c r="E284" s="10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4">
        <f t="shared" si="19"/>
        <v>40231.916666666664</v>
      </c>
    </row>
    <row r="285" spans="1:20" x14ac:dyDescent="0.45">
      <c r="A285">
        <v>283</v>
      </c>
      <c r="B285" s="3" t="s">
        <v>284</v>
      </c>
      <c r="C285" s="3" t="s">
        <v>4393</v>
      </c>
      <c r="D285" s="10">
        <v>18000</v>
      </c>
      <c r="E285" s="10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4">
        <f t="shared" si="19"/>
        <v>40695.207638888889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 s="10">
        <v>40000</v>
      </c>
      <c r="E286" s="10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4">
        <f t="shared" si="19"/>
        <v>40929.738194444442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 s="10">
        <v>14000</v>
      </c>
      <c r="E287" s="10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4">
        <f t="shared" si="19"/>
        <v>41536.756111111114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 s="10">
        <v>15000</v>
      </c>
      <c r="E288" s="10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5">
        <f t="shared" si="18"/>
        <v>41313.816249999996</v>
      </c>
      <c r="T288" s="14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10">
        <v>15000</v>
      </c>
      <c r="E289" s="10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4">
        <f t="shared" si="19"/>
        <v>41215.166666666664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 s="10">
        <v>50000</v>
      </c>
      <c r="E290" s="1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4">
        <f t="shared" si="19"/>
        <v>41086.168900462959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 s="10">
        <v>15000</v>
      </c>
      <c r="E291" s="10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4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10">
        <v>4500</v>
      </c>
      <c r="E292" s="10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4">
        <f t="shared" si="19"/>
        <v>40576.332638888889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 s="10">
        <v>5000</v>
      </c>
      <c r="E293" s="10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4">
        <f t="shared" si="19"/>
        <v>41395.000694444447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 s="10">
        <v>75000</v>
      </c>
      <c r="E294" s="10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4">
        <f t="shared" si="19"/>
        <v>40845.165972222225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 s="10">
        <v>26000</v>
      </c>
      <c r="E295" s="10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4">
        <f t="shared" si="19"/>
        <v>41749.667986111112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 s="10">
        <v>5000</v>
      </c>
      <c r="E296" s="10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4">
        <f t="shared" si="19"/>
        <v>40378.666666666664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 s="10">
        <v>50000</v>
      </c>
      <c r="E297" s="10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4">
        <f t="shared" si="19"/>
        <v>41579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 s="10">
        <v>25000</v>
      </c>
      <c r="E298" s="10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4">
        <f t="shared" si="19"/>
        <v>41159.475497685184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 s="10">
        <v>20000</v>
      </c>
      <c r="E299" s="10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5">
        <f t="shared" si="18"/>
        <v>42089.72802083334</v>
      </c>
      <c r="T299" s="14">
        <f t="shared" si="19"/>
        <v>42125.165972222225</v>
      </c>
    </row>
    <row r="300" spans="1:20" x14ac:dyDescent="0.45">
      <c r="A300">
        <v>298</v>
      </c>
      <c r="B300" s="3" t="s">
        <v>299</v>
      </c>
      <c r="C300" s="3" t="s">
        <v>4408</v>
      </c>
      <c r="D300" s="10">
        <v>126000</v>
      </c>
      <c r="E300" s="1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4">
        <f t="shared" si="19"/>
        <v>41768.875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 s="10">
        <v>10000</v>
      </c>
      <c r="E301" s="10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4">
        <f t="shared" si="19"/>
        <v>40499.266898148147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 s="10">
        <v>25000</v>
      </c>
      <c r="E302" s="10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4">
        <f t="shared" si="19"/>
        <v>40657.959930555553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 s="10">
        <v>13000</v>
      </c>
      <c r="E303" s="10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4">
        <f t="shared" si="19"/>
        <v>41352.696006944447</v>
      </c>
    </row>
    <row r="304" spans="1:20" ht="28.5" x14ac:dyDescent="0.45">
      <c r="A304">
        <v>302</v>
      </c>
      <c r="B304" s="3" t="s">
        <v>303</v>
      </c>
      <c r="C304" s="3" t="s">
        <v>4412</v>
      </c>
      <c r="D304" s="10">
        <v>10000</v>
      </c>
      <c r="E304" s="10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4">
        <f t="shared" si="19"/>
        <v>40963.856921296298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 s="10">
        <v>3000</v>
      </c>
      <c r="E305" s="10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5">
        <f t="shared" si="18"/>
        <v>41032.071134259262</v>
      </c>
      <c r="T305" s="14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10">
        <v>3400</v>
      </c>
      <c r="E306" s="10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4">
        <f t="shared" si="19"/>
        <v>41153.083333333336</v>
      </c>
    </row>
    <row r="307" spans="1:20" x14ac:dyDescent="0.45">
      <c r="A307">
        <v>305</v>
      </c>
      <c r="B307" s="3" t="s">
        <v>306</v>
      </c>
      <c r="C307" s="3" t="s">
        <v>4415</v>
      </c>
      <c r="D307" s="10">
        <v>7500</v>
      </c>
      <c r="E307" s="10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4">
        <f t="shared" si="19"/>
        <v>40978.630196759259</v>
      </c>
    </row>
    <row r="308" spans="1:20" x14ac:dyDescent="0.45">
      <c r="A308">
        <v>306</v>
      </c>
      <c r="B308" s="3" t="s">
        <v>307</v>
      </c>
      <c r="C308" s="3" t="s">
        <v>4416</v>
      </c>
      <c r="D308" s="10">
        <v>1000</v>
      </c>
      <c r="E308" s="10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4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10">
        <v>22000</v>
      </c>
      <c r="E309" s="10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5">
        <f t="shared" si="18"/>
        <v>41282.944456018515</v>
      </c>
      <c r="T309" s="14">
        <f t="shared" si="19"/>
        <v>41312.944456018515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 s="10">
        <v>12000</v>
      </c>
      <c r="E310" s="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4">
        <f t="shared" si="19"/>
        <v>40612.694560185184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 s="10">
        <v>18000</v>
      </c>
      <c r="E311" s="10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4">
        <f t="shared" si="19"/>
        <v>41155.751550925925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 s="10">
        <v>1000</v>
      </c>
      <c r="E312" s="10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4">
        <f t="shared" si="19"/>
        <v>40836.083333333336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 s="10">
        <v>20000</v>
      </c>
      <c r="E313" s="10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4">
        <f t="shared" si="19"/>
        <v>40909.332638888889</v>
      </c>
    </row>
    <row r="314" spans="1:20" ht="28.5" x14ac:dyDescent="0.45">
      <c r="A314">
        <v>312</v>
      </c>
      <c r="B314" s="3" t="s">
        <v>313</v>
      </c>
      <c r="C314" s="3" t="s">
        <v>4422</v>
      </c>
      <c r="D314" s="10">
        <v>8000</v>
      </c>
      <c r="E314" s="10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4">
        <f t="shared" si="19"/>
        <v>41378.877685185187</v>
      </c>
    </row>
    <row r="315" spans="1:20" ht="28.5" x14ac:dyDescent="0.45">
      <c r="A315">
        <v>313</v>
      </c>
      <c r="B315" s="3" t="s">
        <v>314</v>
      </c>
      <c r="C315" s="3" t="s">
        <v>4423</v>
      </c>
      <c r="D315" s="10">
        <v>17000</v>
      </c>
      <c r="E315" s="10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4">
        <f t="shared" si="19"/>
        <v>40401.665972222225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 s="10">
        <v>1000</v>
      </c>
      <c r="E316" s="10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4">
        <f t="shared" si="19"/>
        <v>41334.833194444444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 s="10">
        <v>25000</v>
      </c>
      <c r="E317" s="10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4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10">
        <v>15000</v>
      </c>
      <c r="E318" s="10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4">
        <f t="shared" si="19"/>
        <v>41984.207638888889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 s="10">
        <v>30000</v>
      </c>
      <c r="E319" s="10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4">
        <f t="shared" si="19"/>
        <v>41619.676886574074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 s="10">
        <v>5000</v>
      </c>
      <c r="E320" s="1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4">
        <f t="shared" si="19"/>
        <v>41359.997118055559</v>
      </c>
    </row>
    <row r="321" spans="1:20" ht="28.5" x14ac:dyDescent="0.45">
      <c r="A321">
        <v>319</v>
      </c>
      <c r="B321" s="3" t="s">
        <v>320</v>
      </c>
      <c r="C321" s="3" t="s">
        <v>4429</v>
      </c>
      <c r="D321" s="10">
        <v>5000</v>
      </c>
      <c r="E321" s="10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4">
        <f t="shared" si="19"/>
        <v>40211.332638888889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 s="10">
        <v>20000</v>
      </c>
      <c r="E322" s="10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4">
        <f t="shared" si="19"/>
        <v>42360.958333333328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 s="10">
        <v>35000</v>
      </c>
      <c r="E323" s="10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 s="10">
        <v>25000</v>
      </c>
      <c r="E324" s="10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4">
        <f t="shared" si="23"/>
        <v>42503.57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 s="10">
        <v>5400</v>
      </c>
      <c r="E325" s="10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4">
        <f t="shared" si="23"/>
        <v>42725.332638888889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 s="10">
        <v>8500</v>
      </c>
      <c r="E326" s="10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4">
        <f t="shared" si="23"/>
        <v>42217.626250000001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 s="10">
        <v>50000</v>
      </c>
      <c r="E327" s="10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4">
        <f t="shared" si="23"/>
        <v>42724.187881944439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 s="10">
        <v>150000</v>
      </c>
      <c r="E328" s="10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4">
        <f t="shared" si="23"/>
        <v>42808.956250000003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 s="10">
        <v>4000</v>
      </c>
      <c r="E329" s="10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4">
        <f t="shared" si="23"/>
        <v>42085.333333333328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 s="10">
        <v>75000</v>
      </c>
      <c r="E330" s="1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4">
        <f t="shared" si="23"/>
        <v>42309.166666666672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 s="10">
        <v>10000</v>
      </c>
      <c r="E331" s="10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4">
        <f t="shared" si="23"/>
        <v>42315.166666666672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 s="10">
        <v>35000</v>
      </c>
      <c r="E332" s="10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4">
        <f t="shared" si="23"/>
        <v>41411.165972222225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 s="10">
        <v>40000</v>
      </c>
      <c r="E333" s="10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4">
        <f t="shared" si="23"/>
        <v>42538.581412037034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 s="10">
        <v>100000</v>
      </c>
      <c r="E334" s="10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4">
        <f t="shared" si="23"/>
        <v>42305.333333333328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 s="10">
        <v>40000</v>
      </c>
      <c r="E335" s="10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4">
        <f t="shared" si="23"/>
        <v>42467.59480324074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 s="10">
        <v>10000</v>
      </c>
      <c r="E336" s="10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4">
        <f t="shared" si="23"/>
        <v>42139.791666666672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 s="10">
        <v>8500</v>
      </c>
      <c r="E337" s="10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4">
        <f t="shared" si="23"/>
        <v>42132.916666666672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 s="10">
        <v>25000</v>
      </c>
      <c r="E338" s="10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4">
        <f t="shared" si="23"/>
        <v>42321.637939814813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 s="10">
        <v>3000</v>
      </c>
      <c r="E339" s="10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4">
        <f t="shared" si="23"/>
        <v>42077.086898148147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 s="10">
        <v>15000</v>
      </c>
      <c r="E340" s="1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4">
        <f t="shared" si="23"/>
        <v>42616.041666666672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 s="10">
        <v>6000</v>
      </c>
      <c r="E341" s="10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4">
        <f t="shared" si="23"/>
        <v>42123.760046296295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 s="10">
        <v>35000</v>
      </c>
      <c r="E342" s="10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4">
        <f t="shared" si="23"/>
        <v>42802.875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 s="10">
        <v>3500</v>
      </c>
      <c r="E343" s="10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4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10">
        <v>55000</v>
      </c>
      <c r="E344" s="10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4">
        <f t="shared" si="23"/>
        <v>42489.780844907407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 s="10">
        <v>30000</v>
      </c>
      <c r="E345" s="10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4">
        <f t="shared" si="23"/>
        <v>41957.125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 s="10">
        <v>33500</v>
      </c>
      <c r="E346" s="10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4">
        <f t="shared" si="23"/>
        <v>42156.097222222219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 s="10">
        <v>14500</v>
      </c>
      <c r="E347" s="10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4">
        <f t="shared" si="23"/>
        <v>42144.944328703699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 s="10">
        <v>10000</v>
      </c>
      <c r="E348" s="10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5">
        <f t="shared" si="22"/>
        <v>42261.500243055561</v>
      </c>
      <c r="T348" s="14">
        <f t="shared" si="23"/>
        <v>42291.500243055561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 s="10">
        <v>40000</v>
      </c>
      <c r="E349" s="10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4">
        <f t="shared" si="23"/>
        <v>42322.537141203706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 s="10">
        <v>10000</v>
      </c>
      <c r="E350" s="1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4">
        <f t="shared" si="23"/>
        <v>42237.58699074074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 s="10">
        <v>11260</v>
      </c>
      <c r="E351" s="10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4">
        <f t="shared" si="23"/>
        <v>42790.498935185184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 s="10">
        <v>25000</v>
      </c>
      <c r="E352" s="10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4">
        <f t="shared" si="23"/>
        <v>42624.165972222225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 s="10">
        <v>34000</v>
      </c>
      <c r="E353" s="10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4">
        <f t="shared" si="23"/>
        <v>42467.923078703709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 s="10">
        <v>10000</v>
      </c>
      <c r="E354" s="10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4">
        <f t="shared" si="23"/>
        <v>41920.167453703703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 s="10">
        <v>58425</v>
      </c>
      <c r="E355" s="10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4">
        <f t="shared" si="23"/>
        <v>42327.833553240736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 s="10">
        <v>3500</v>
      </c>
      <c r="E356" s="10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4">
        <f t="shared" si="23"/>
        <v>42468.786122685182</v>
      </c>
    </row>
    <row r="357" spans="1:20" x14ac:dyDescent="0.45">
      <c r="A357">
        <v>355</v>
      </c>
      <c r="B357" s="3" t="s">
        <v>356</v>
      </c>
      <c r="C357" s="3" t="s">
        <v>4465</v>
      </c>
      <c r="D357" s="10">
        <v>35000</v>
      </c>
      <c r="E357" s="10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4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10">
        <v>7500</v>
      </c>
      <c r="E358" s="10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4">
        <f t="shared" si="23"/>
        <v>42445.761493055557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 s="10">
        <v>15000</v>
      </c>
      <c r="E359" s="10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4">
        <f t="shared" si="23"/>
        <v>42118.222187499996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 s="10">
        <v>50000</v>
      </c>
      <c r="E360" s="1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4">
        <f t="shared" si="23"/>
        <v>42536.625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 s="10">
        <v>24200</v>
      </c>
      <c r="E361" s="10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5">
        <f t="shared" si="22"/>
        <v>41935.070486111108</v>
      </c>
      <c r="T361" s="14">
        <f t="shared" si="23"/>
        <v>41957.216666666667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 s="10">
        <v>12000</v>
      </c>
      <c r="E362" s="10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4">
        <f t="shared" si="23"/>
        <v>42208.132638888885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 s="10">
        <v>35000</v>
      </c>
      <c r="E363" s="10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4">
        <f t="shared" si="23"/>
        <v>41966.042893518519</v>
      </c>
    </row>
    <row r="364" spans="1:20" ht="28.5" x14ac:dyDescent="0.45">
      <c r="A364">
        <v>362</v>
      </c>
      <c r="B364" s="3" t="s">
        <v>363</v>
      </c>
      <c r="C364" s="3" t="s">
        <v>4472</v>
      </c>
      <c r="D364" s="10">
        <v>9665</v>
      </c>
      <c r="E364" s="10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4">
        <f t="shared" si="23"/>
        <v>41859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 s="10">
        <v>8925</v>
      </c>
      <c r="E365" s="10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4">
        <f t="shared" si="23"/>
        <v>40300.806944444441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 s="10">
        <v>7000</v>
      </c>
      <c r="E366" s="10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4">
        <f t="shared" si="23"/>
        <v>41811.165972222225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 s="10">
        <v>15000</v>
      </c>
      <c r="E367" s="10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4">
        <f t="shared" si="23"/>
        <v>41698.606469907405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 s="10">
        <v>38000</v>
      </c>
      <c r="E368" s="10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5">
        <f t="shared" si="22"/>
        <v>41019.793032407404</v>
      </c>
      <c r="T368" s="14">
        <f t="shared" si="23"/>
        <v>41049.793032407404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 s="10">
        <v>10000</v>
      </c>
      <c r="E369" s="10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4">
        <f t="shared" si="23"/>
        <v>41395.207638888889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 s="10">
        <v>12500</v>
      </c>
      <c r="E370" s="1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4">
        <f t="shared" si="23"/>
        <v>42078.563912037032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 s="10">
        <v>6500</v>
      </c>
      <c r="E371" s="10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4">
        <f t="shared" si="23"/>
        <v>40923.551724537036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 s="10">
        <v>25000</v>
      </c>
      <c r="E372" s="10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4">
        <f t="shared" si="23"/>
        <v>42741.795138888891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 s="10">
        <v>150000</v>
      </c>
      <c r="E373" s="10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4">
        <f t="shared" si="23"/>
        <v>41306.767812500002</v>
      </c>
    </row>
    <row r="374" spans="1:20" x14ac:dyDescent="0.45">
      <c r="A374">
        <v>372</v>
      </c>
      <c r="B374" s="3" t="s">
        <v>373</v>
      </c>
      <c r="C374" s="3" t="s">
        <v>4482</v>
      </c>
      <c r="D374" s="10">
        <v>300</v>
      </c>
      <c r="E374" s="10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4">
        <f t="shared" si="23"/>
        <v>42465.666666666672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 s="10">
        <v>7500</v>
      </c>
      <c r="E375" s="10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4">
        <f t="shared" si="23"/>
        <v>41108.91201388889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 s="10">
        <v>6000</v>
      </c>
      <c r="E376" s="10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4">
        <f t="shared" si="23"/>
        <v>40802.889247685183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 s="10">
        <v>500</v>
      </c>
      <c r="E377" s="10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4">
        <f t="shared" si="23"/>
        <v>41699.720833333333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 s="10">
        <v>2450</v>
      </c>
      <c r="E378" s="10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4">
        <f t="shared" si="23"/>
        <v>42607.452731481477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 s="10">
        <v>12000</v>
      </c>
      <c r="E379" s="10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4">
        <f t="shared" si="23"/>
        <v>42322.292361111111</v>
      </c>
    </row>
    <row r="380" spans="1:20" ht="28.5" x14ac:dyDescent="0.45">
      <c r="A380">
        <v>378</v>
      </c>
      <c r="B380" s="3" t="s">
        <v>379</v>
      </c>
      <c r="C380" s="3" t="s">
        <v>4488</v>
      </c>
      <c r="D380" s="10">
        <v>3000</v>
      </c>
      <c r="E380" s="1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4">
        <f t="shared" si="23"/>
        <v>42394.994444444441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 s="10">
        <v>15000</v>
      </c>
      <c r="E381" s="10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4">
        <f t="shared" si="23"/>
        <v>41032.688333333332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 s="10">
        <v>4000</v>
      </c>
      <c r="E382" s="10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4">
        <f t="shared" si="23"/>
        <v>42392.719814814816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 s="10">
        <v>25000</v>
      </c>
      <c r="E383" s="10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4">
        <f t="shared" si="23"/>
        <v>41120.208333333336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 s="10">
        <v>600</v>
      </c>
      <c r="E384" s="10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4">
        <f t="shared" si="23"/>
        <v>41158.709490740745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 s="10">
        <v>999</v>
      </c>
      <c r="E385" s="10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4">
        <f t="shared" si="23"/>
        <v>41778.117581018516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 s="10">
        <v>20000</v>
      </c>
      <c r="E386" s="10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4">
        <f t="shared" si="23"/>
        <v>42010.781793981485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 s="10">
        <v>25000</v>
      </c>
      <c r="E387" s="10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 s="10">
        <v>600</v>
      </c>
      <c r="E388" s="10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4">
        <f t="shared" si="27"/>
        <v>42226.951284722221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 s="10">
        <v>38000</v>
      </c>
      <c r="E389" s="10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4">
        <f t="shared" si="27"/>
        <v>42231.25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 s="10">
        <v>5000</v>
      </c>
      <c r="E390" s="1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5">
        <f t="shared" si="26"/>
        <v>42549.076157407413</v>
      </c>
      <c r="T390" s="14">
        <f t="shared" si="27"/>
        <v>42579.076157407413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 s="10">
        <v>68000</v>
      </c>
      <c r="E391" s="10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5">
        <f t="shared" si="26"/>
        <v>41674.063078703701</v>
      </c>
      <c r="T391" s="14">
        <f t="shared" si="27"/>
        <v>41705.957638888889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 s="10">
        <v>1000</v>
      </c>
      <c r="E392" s="10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4">
        <f t="shared" si="27"/>
        <v>42132.036712962959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 s="10">
        <v>20000</v>
      </c>
      <c r="E393" s="10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5">
        <f t="shared" si="26"/>
        <v>40865.042256944449</v>
      </c>
      <c r="T393" s="14">
        <f t="shared" si="27"/>
        <v>40895.040972222225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 s="10">
        <v>18500</v>
      </c>
      <c r="E394" s="10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4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10">
        <v>50000</v>
      </c>
      <c r="E395" s="10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4">
        <f t="shared" si="27"/>
        <v>41557.708935185183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 s="10">
        <v>4700</v>
      </c>
      <c r="E396" s="10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4">
        <f t="shared" si="27"/>
        <v>42477.776412037041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 s="10">
        <v>10000</v>
      </c>
      <c r="E397" s="10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4">
        <f t="shared" si="27"/>
        <v>41026.897222222222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 s="10">
        <v>15000</v>
      </c>
      <c r="E398" s="10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5">
        <f t="shared" si="26"/>
        <v>41082.564884259256</v>
      </c>
      <c r="T398" s="14">
        <f t="shared" si="27"/>
        <v>41097.564884259256</v>
      </c>
    </row>
    <row r="399" spans="1:20" ht="28.5" x14ac:dyDescent="0.45">
      <c r="A399">
        <v>397</v>
      </c>
      <c r="B399" s="3" t="s">
        <v>398</v>
      </c>
      <c r="C399" s="3" t="s">
        <v>4507</v>
      </c>
      <c r="D399" s="10">
        <v>12444</v>
      </c>
      <c r="E399" s="10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4">
        <f t="shared" si="27"/>
        <v>40422.155555555553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 s="10">
        <v>7500</v>
      </c>
      <c r="E400" s="1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4">
        <f t="shared" si="27"/>
        <v>42123.793124999997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 s="10">
        <v>20000</v>
      </c>
      <c r="E401" s="10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4">
        <f t="shared" si="27"/>
        <v>42718.5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 s="10">
        <v>10000</v>
      </c>
      <c r="E402" s="10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4">
        <f t="shared" si="27"/>
        <v>41776.145833333336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 s="10">
        <v>50000</v>
      </c>
      <c r="E403" s="10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4">
        <f t="shared" si="27"/>
        <v>40762.842245370368</v>
      </c>
    </row>
    <row r="404" spans="1:20" ht="28.5" x14ac:dyDescent="0.45">
      <c r="A404">
        <v>402</v>
      </c>
      <c r="B404" s="3" t="s">
        <v>403</v>
      </c>
      <c r="C404" s="3" t="s">
        <v>4512</v>
      </c>
      <c r="D404" s="10">
        <v>2000</v>
      </c>
      <c r="E404" s="10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4">
        <f t="shared" si="27"/>
        <v>42313.58121527778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 s="10">
        <v>5000</v>
      </c>
      <c r="E405" s="10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4">
        <f t="shared" si="27"/>
        <v>40765.297222222223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 s="10">
        <v>35000</v>
      </c>
      <c r="E406" s="10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5">
        <f t="shared" si="26"/>
        <v>41646.628032407411</v>
      </c>
      <c r="T406" s="14">
        <f t="shared" si="27"/>
        <v>41675.961111111108</v>
      </c>
    </row>
    <row r="407" spans="1:20" x14ac:dyDescent="0.45">
      <c r="A407">
        <v>405</v>
      </c>
      <c r="B407" s="3" t="s">
        <v>406</v>
      </c>
      <c r="C407" s="3" t="s">
        <v>4515</v>
      </c>
      <c r="D407" s="10">
        <v>2820</v>
      </c>
      <c r="E407" s="10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4">
        <f t="shared" si="27"/>
        <v>41704.08494212963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 s="10">
        <v>2800</v>
      </c>
      <c r="E408" s="10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4">
        <f t="shared" si="27"/>
        <v>40672.249305555553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 s="10">
        <v>2000</v>
      </c>
      <c r="E409" s="10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4">
        <f t="shared" si="27"/>
        <v>40866.912615740745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 s="10">
        <v>6000</v>
      </c>
      <c r="E410" s="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4">
        <f t="shared" si="27"/>
        <v>41583.777662037035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 s="10">
        <v>500</v>
      </c>
      <c r="E411" s="10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4">
        <f t="shared" si="27"/>
        <v>42573.862777777773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 s="10">
        <v>1000</v>
      </c>
      <c r="E412" s="10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5">
        <f t="shared" si="26"/>
        <v>42113.981446759266</v>
      </c>
      <c r="T412" s="14">
        <f t="shared" si="27"/>
        <v>42173.981446759266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 s="10">
        <v>30000</v>
      </c>
      <c r="E413" s="10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4">
        <f t="shared" si="27"/>
        <v>41630.208333333336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 s="10">
        <v>2500</v>
      </c>
      <c r="E414" s="10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4">
        <f t="shared" si="27"/>
        <v>41115.742800925924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 s="10">
        <v>12800</v>
      </c>
      <c r="E415" s="10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4">
        <f t="shared" si="27"/>
        <v>41109.877442129626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 s="10">
        <v>18500</v>
      </c>
      <c r="E416" s="10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4">
        <f t="shared" si="27"/>
        <v>41559.063252314816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 s="10">
        <v>1400</v>
      </c>
      <c r="E417" s="10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4">
        <f t="shared" si="27"/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 s="10">
        <v>1000</v>
      </c>
      <c r="E418" s="10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4">
        <f t="shared" si="27"/>
        <v>41678.396192129629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 s="10">
        <v>10500</v>
      </c>
      <c r="E419" s="10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5">
        <f t="shared" si="26"/>
        <v>41360.970601851855</v>
      </c>
      <c r="T419" s="14">
        <f t="shared" si="27"/>
        <v>41372.189583333333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 s="10">
        <v>22400</v>
      </c>
      <c r="E420" s="1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4">
        <f t="shared" si="27"/>
        <v>42208.282372685186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 s="10">
        <v>8000</v>
      </c>
      <c r="E421" s="10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4">
        <f t="shared" si="27"/>
        <v>41454.842442129629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 s="10">
        <v>3300</v>
      </c>
      <c r="E422" s="10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4">
        <f t="shared" si="27"/>
        <v>41712.194803240738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 s="10">
        <v>15000</v>
      </c>
      <c r="E423" s="10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4">
        <f t="shared" si="27"/>
        <v>42237.491388888884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 s="10">
        <v>40000</v>
      </c>
      <c r="E424" s="10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5">
        <f t="shared" si="26"/>
        <v>41863.260381944441</v>
      </c>
      <c r="T424" s="14">
        <f t="shared" si="27"/>
        <v>41893.260381944441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 s="10">
        <v>20000</v>
      </c>
      <c r="E425" s="10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4">
        <f t="shared" si="27"/>
        <v>41430.92627314815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 s="10">
        <v>3000</v>
      </c>
      <c r="E426" s="10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4">
        <f t="shared" si="27"/>
        <v>40994.334479166668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 s="10">
        <v>50000</v>
      </c>
      <c r="E427" s="10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4">
        <f t="shared" si="27"/>
        <v>42335.902824074074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 s="10">
        <v>10000</v>
      </c>
      <c r="E428" s="10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4">
        <f t="shared" si="27"/>
        <v>42430.711967592593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 s="10">
        <v>6500</v>
      </c>
      <c r="E429" s="10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5">
        <f t="shared" si="26"/>
        <v>42285.909027777772</v>
      </c>
      <c r="T429" s="14">
        <f t="shared" si="27"/>
        <v>42299.790972222225</v>
      </c>
    </row>
    <row r="430" spans="1:20" x14ac:dyDescent="0.45">
      <c r="A430">
        <v>428</v>
      </c>
      <c r="B430" s="3" t="s">
        <v>429</v>
      </c>
      <c r="C430" s="3" t="s">
        <v>4538</v>
      </c>
      <c r="D430" s="10">
        <v>12000</v>
      </c>
      <c r="E430" s="1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4">
        <f t="shared" si="27"/>
        <v>41806.916666666664</v>
      </c>
    </row>
    <row r="431" spans="1:20" ht="28.5" x14ac:dyDescent="0.45">
      <c r="A431">
        <v>429</v>
      </c>
      <c r="B431" s="3" t="s">
        <v>430</v>
      </c>
      <c r="C431" s="3" t="s">
        <v>4539</v>
      </c>
      <c r="D431" s="10">
        <v>5000</v>
      </c>
      <c r="E431" s="10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4">
        <f t="shared" si="27"/>
        <v>40144.207638888889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 s="10">
        <v>1000</v>
      </c>
      <c r="E432" s="10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4">
        <f t="shared" si="27"/>
        <v>41528.107256944444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 s="10">
        <v>3000</v>
      </c>
      <c r="E433" s="10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5">
        <f t="shared" si="26"/>
        <v>42526.871331018512</v>
      </c>
      <c r="T433" s="14">
        <f t="shared" si="27"/>
        <v>42556.871331018512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 s="10">
        <v>6000</v>
      </c>
      <c r="E434" s="10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4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10">
        <v>3000</v>
      </c>
      <c r="E435" s="10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5">
        <f t="shared" si="26"/>
        <v>42228.629884259266</v>
      </c>
      <c r="T435" s="14">
        <f t="shared" si="27"/>
        <v>42288.629884259266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 s="10">
        <v>2500</v>
      </c>
      <c r="E436" s="10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4">
        <f t="shared" si="27"/>
        <v>41609.876180555555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 s="10">
        <v>110000</v>
      </c>
      <c r="E437" s="10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4">
        <f t="shared" si="27"/>
        <v>41530.747453703705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 s="10">
        <v>1000</v>
      </c>
      <c r="E438" s="10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4">
        <f t="shared" si="27"/>
        <v>41486.36241898148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 s="10">
        <v>7000</v>
      </c>
      <c r="E439" s="10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4">
        <f t="shared" si="27"/>
        <v>42651.31858796296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 s="10">
        <v>20000</v>
      </c>
      <c r="E440" s="1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4">
        <f t="shared" si="27"/>
        <v>42326.302754629629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 s="10">
        <v>450</v>
      </c>
      <c r="E441" s="10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5">
        <f t="shared" si="26"/>
        <v>41919.761782407404</v>
      </c>
      <c r="T441" s="14">
        <f t="shared" si="27"/>
        <v>41929.761782407404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 s="10">
        <v>5000</v>
      </c>
      <c r="E442" s="10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4">
        <f t="shared" si="27"/>
        <v>42453.943900462968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 s="10">
        <v>400</v>
      </c>
      <c r="E443" s="10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4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10">
        <v>17000</v>
      </c>
      <c r="E444" s="10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4">
        <f t="shared" si="27"/>
        <v>42054.888692129629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 s="10">
        <v>10000</v>
      </c>
      <c r="E445" s="10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4">
        <f t="shared" si="27"/>
        <v>41680.015057870369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 s="10">
        <v>1000</v>
      </c>
      <c r="E446" s="10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4">
        <f t="shared" si="27"/>
        <v>40954.906956018516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 s="10">
        <v>60000</v>
      </c>
      <c r="E447" s="10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4">
        <f t="shared" si="27"/>
        <v>42145.335358796292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 s="10">
        <v>10500</v>
      </c>
      <c r="E448" s="10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4">
        <f t="shared" si="27"/>
        <v>42067.083564814813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 s="10">
        <v>30000</v>
      </c>
      <c r="E449" s="10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4">
        <f t="shared" si="27"/>
        <v>41356.513460648144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 s="10">
        <v>2500</v>
      </c>
      <c r="E450" s="1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4">
        <f t="shared" si="27"/>
        <v>41773.758043981477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 s="10">
        <v>2000</v>
      </c>
      <c r="E451" s="10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5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 s="10">
        <v>50000</v>
      </c>
      <c r="E452" s="10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4">
        <f t="shared" si="31"/>
        <v>41684.946759259255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 s="10">
        <v>20000</v>
      </c>
      <c r="E453" s="10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4">
        <f t="shared" si="31"/>
        <v>41664.715173611112</v>
      </c>
    </row>
    <row r="454" spans="1:20" x14ac:dyDescent="0.45">
      <c r="A454">
        <v>452</v>
      </c>
      <c r="B454" s="3" t="s">
        <v>453</v>
      </c>
      <c r="C454" s="3" t="s">
        <v>4562</v>
      </c>
      <c r="D454" s="10">
        <v>750</v>
      </c>
      <c r="E454" s="10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5">
        <f t="shared" si="30"/>
        <v>42107.703877314809</v>
      </c>
      <c r="T454" s="14">
        <f t="shared" si="31"/>
        <v>42137.703877314809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 s="10">
        <v>94875</v>
      </c>
      <c r="E455" s="10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4">
        <f t="shared" si="31"/>
        <v>42054.824988425928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 s="10">
        <v>10000</v>
      </c>
      <c r="E456" s="10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4">
        <f t="shared" si="31"/>
        <v>41969.551388888889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 s="10">
        <v>65000</v>
      </c>
      <c r="E457" s="10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5">
        <f t="shared" si="30"/>
        <v>40971.002569444441</v>
      </c>
      <c r="T457" s="14">
        <f t="shared" si="31"/>
        <v>41016.021527777775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 s="10">
        <v>8888</v>
      </c>
      <c r="E458" s="10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5">
        <f t="shared" si="30"/>
        <v>41547.694456018515</v>
      </c>
      <c r="T458" s="14">
        <f t="shared" si="31"/>
        <v>41569.165972222225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 s="10">
        <v>20000</v>
      </c>
      <c r="E459" s="10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4">
        <f t="shared" si="31"/>
        <v>41867.767500000002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 s="10">
        <v>10000</v>
      </c>
      <c r="E460" s="1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4">
        <f t="shared" si="31"/>
        <v>41408.69976851852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 s="10">
        <v>39000</v>
      </c>
      <c r="E461" s="10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4">
        <f t="shared" si="31"/>
        <v>40860.682025462964</v>
      </c>
    </row>
    <row r="462" spans="1:20" x14ac:dyDescent="0.45">
      <c r="A462">
        <v>460</v>
      </c>
      <c r="B462" s="3" t="s">
        <v>461</v>
      </c>
      <c r="C462" s="3" t="s">
        <v>4570</v>
      </c>
      <c r="D462" s="10">
        <v>8500</v>
      </c>
      <c r="E462" s="10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4">
        <f t="shared" si="31"/>
        <v>41791.166666666664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 s="10">
        <v>550</v>
      </c>
      <c r="E463" s="10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4">
        <f t="shared" si="31"/>
        <v>41427.84684027778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 s="10">
        <v>100000</v>
      </c>
      <c r="E464" s="10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5">
        <f t="shared" si="30"/>
        <v>40705.126631944448</v>
      </c>
      <c r="T464" s="14">
        <f t="shared" si="31"/>
        <v>40765.126631944448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 s="10">
        <v>55000</v>
      </c>
      <c r="E465" s="10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4">
        <f t="shared" si="31"/>
        <v>40810.710104166668</v>
      </c>
    </row>
    <row r="466" spans="1:20" x14ac:dyDescent="0.45">
      <c r="A466">
        <v>464</v>
      </c>
      <c r="B466" s="3" t="s">
        <v>465</v>
      </c>
      <c r="C466" s="3" t="s">
        <v>4574</v>
      </c>
      <c r="D466" s="10">
        <v>1010</v>
      </c>
      <c r="E466" s="10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5">
        <f t="shared" si="30"/>
        <v>42488.848784722228</v>
      </c>
      <c r="T466" s="14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10">
        <v>512</v>
      </c>
      <c r="E467" s="10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4">
        <f t="shared" si="31"/>
        <v>41817.120069444441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 s="10">
        <v>10000</v>
      </c>
      <c r="E468" s="10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4">
        <f t="shared" si="31"/>
        <v>41159.942870370374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 s="10">
        <v>20000</v>
      </c>
      <c r="E469" s="10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4">
        <f t="shared" si="31"/>
        <v>41180.679791666669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 s="10">
        <v>7500</v>
      </c>
      <c r="E470" s="1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5">
        <f t="shared" si="30"/>
        <v>41041.167627314811</v>
      </c>
      <c r="T470" s="14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10">
        <v>6000</v>
      </c>
      <c r="E471" s="10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4">
        <f t="shared" si="31"/>
        <v>41887.989861111113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 s="10">
        <v>5000</v>
      </c>
      <c r="E472" s="10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4">
        <f t="shared" si="31"/>
        <v>41655.166666666664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 s="10">
        <v>55000</v>
      </c>
      <c r="E473" s="10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4">
        <f t="shared" si="31"/>
        <v>41748.680312500001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 s="10">
        <v>800</v>
      </c>
      <c r="E474" s="10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4">
        <f t="shared" si="31"/>
        <v>41874.922662037039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 s="10">
        <v>30000</v>
      </c>
      <c r="E475" s="10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4">
        <f t="shared" si="31"/>
        <v>41899.698136574072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 s="10">
        <v>3300</v>
      </c>
      <c r="E476" s="10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4">
        <f t="shared" si="31"/>
        <v>42783.329039351855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 s="10">
        <v>2000</v>
      </c>
      <c r="E477" s="10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4">
        <f t="shared" si="31"/>
        <v>42130.086145833338</v>
      </c>
    </row>
    <row r="478" spans="1:20" x14ac:dyDescent="0.45">
      <c r="A478">
        <v>476</v>
      </c>
      <c r="B478" s="3" t="s">
        <v>477</v>
      </c>
      <c r="C478" s="3" t="s">
        <v>4586</v>
      </c>
      <c r="D478" s="10">
        <v>220000</v>
      </c>
      <c r="E478" s="10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4">
        <f t="shared" si="31"/>
        <v>41793.165972222225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 s="10">
        <v>1500</v>
      </c>
      <c r="E479" s="10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4">
        <f t="shared" si="31"/>
        <v>41047.83488425926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 s="10">
        <v>10000</v>
      </c>
      <c r="E480" s="1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4">
        <f t="shared" si="31"/>
        <v>42095.869317129633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 s="10">
        <v>15000</v>
      </c>
      <c r="E481" s="10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4">
        <f t="shared" si="31"/>
        <v>41964.449479166666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 s="10">
        <v>40000</v>
      </c>
      <c r="E482" s="10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5">
        <f t="shared" si="30"/>
        <v>41465.500173611108</v>
      </c>
      <c r="T482" s="14">
        <f t="shared" si="31"/>
        <v>41495.500173611108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 s="10">
        <v>30000</v>
      </c>
      <c r="E483" s="10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4">
        <f t="shared" si="31"/>
        <v>41192.672326388885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 s="10">
        <v>10000</v>
      </c>
      <c r="E484" s="10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5">
        <f t="shared" si="30"/>
        <v>42447.896875000006</v>
      </c>
      <c r="T484" s="14">
        <f t="shared" si="31"/>
        <v>42474.606944444444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 s="10">
        <v>15000</v>
      </c>
      <c r="E485" s="10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4">
        <f t="shared" si="31"/>
        <v>41303.197592592594</v>
      </c>
    </row>
    <row r="486" spans="1:20" ht="28.5" x14ac:dyDescent="0.45">
      <c r="A486">
        <v>484</v>
      </c>
      <c r="B486" s="3" t="s">
        <v>485</v>
      </c>
      <c r="C486" s="3" t="s">
        <v>4594</v>
      </c>
      <c r="D486" s="10">
        <v>80000</v>
      </c>
      <c r="E486" s="10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4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10">
        <v>37956</v>
      </c>
      <c r="E487" s="10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5">
        <f t="shared" si="30"/>
        <v>41381.50577546296</v>
      </c>
      <c r="T487" s="14">
        <f t="shared" si="31"/>
        <v>41411.50577546296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 s="10">
        <v>550000</v>
      </c>
      <c r="E488" s="10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4">
        <f t="shared" si="31"/>
        <v>41791.94258101852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 s="10">
        <v>50000</v>
      </c>
      <c r="E489" s="10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4">
        <f t="shared" si="31"/>
        <v>42729.636504629627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 s="10">
        <v>12000</v>
      </c>
      <c r="E490" s="1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4">
        <f t="shared" si="31"/>
        <v>42744.054398148146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 s="10">
        <v>74997</v>
      </c>
      <c r="E491" s="10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4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10">
        <v>1000</v>
      </c>
      <c r="E492" s="10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5">
        <f t="shared" si="30"/>
        <v>41113.968576388892</v>
      </c>
      <c r="T492" s="14">
        <f t="shared" si="31"/>
        <v>41143.968576388892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 s="10">
        <v>10000</v>
      </c>
      <c r="E493" s="10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5">
        <f t="shared" si="30"/>
        <v>42366.982627314821</v>
      </c>
      <c r="T493" s="14">
        <f t="shared" si="31"/>
        <v>42396.982627314821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 s="10">
        <v>10000000</v>
      </c>
      <c r="E494" s="10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4">
        <f t="shared" si="31"/>
        <v>42656.03506944445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 s="10">
        <v>30000</v>
      </c>
      <c r="E495" s="10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5">
        <f t="shared" si="30"/>
        <v>42114.726134259254</v>
      </c>
      <c r="T495" s="14">
        <f t="shared" si="31"/>
        <v>42144.726134259254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 s="10">
        <v>20000</v>
      </c>
      <c r="E496" s="10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4">
        <f t="shared" si="31"/>
        <v>41823.125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 s="10">
        <v>7000</v>
      </c>
      <c r="E497" s="10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4">
        <f t="shared" si="31"/>
        <v>42201.827604166669</v>
      </c>
    </row>
    <row r="498" spans="1:20" x14ac:dyDescent="0.45">
      <c r="A498">
        <v>496</v>
      </c>
      <c r="B498" s="3" t="s">
        <v>497</v>
      </c>
      <c r="C498" s="3" t="s">
        <v>4606</v>
      </c>
      <c r="D498" s="10">
        <v>60000</v>
      </c>
      <c r="E498" s="10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4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10">
        <v>4480</v>
      </c>
      <c r="E499" s="10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4">
        <f t="shared" si="31"/>
        <v>41998.208333333328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 s="10">
        <v>65108</v>
      </c>
      <c r="E500" s="1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4">
        <f t="shared" si="31"/>
        <v>40900.762141203704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 s="10">
        <v>20000</v>
      </c>
      <c r="E501" s="10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4">
        <f t="shared" si="31"/>
        <v>40098.874305555553</v>
      </c>
    </row>
    <row r="502" spans="1:20" ht="28.5" x14ac:dyDescent="0.45">
      <c r="A502">
        <v>500</v>
      </c>
      <c r="B502" s="3" t="s">
        <v>501</v>
      </c>
      <c r="C502" s="3" t="s">
        <v>4610</v>
      </c>
      <c r="D502" s="10">
        <v>6500</v>
      </c>
      <c r="E502" s="10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5">
        <f t="shared" si="30"/>
        <v>40247.886006944449</v>
      </c>
      <c r="T502" s="14">
        <f t="shared" si="31"/>
        <v>40306.927777777775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 s="10">
        <v>10000</v>
      </c>
      <c r="E503" s="10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4">
        <f t="shared" si="31"/>
        <v>40733.234386574077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 s="10">
        <v>20000</v>
      </c>
      <c r="E504" s="10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4">
        <f t="shared" si="31"/>
        <v>40986.511863425927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 s="10">
        <v>6500</v>
      </c>
      <c r="E505" s="10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4">
        <f t="shared" si="31"/>
        <v>42021.526655092588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 s="10">
        <v>24500</v>
      </c>
      <c r="E506" s="10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4">
        <f t="shared" si="31"/>
        <v>41009.941979166666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 s="10">
        <v>12000</v>
      </c>
      <c r="E507" s="10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4">
        <f t="shared" si="31"/>
        <v>42363.098217592589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 s="10">
        <v>200000</v>
      </c>
      <c r="E508" s="10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4">
        <f t="shared" si="31"/>
        <v>41496.552314814813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 s="10">
        <v>20000</v>
      </c>
      <c r="E509" s="10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4">
        <f t="shared" si="31"/>
        <v>41201.958993055552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 s="10">
        <v>50000</v>
      </c>
      <c r="E510" s="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4">
        <f t="shared" si="31"/>
        <v>41054.593055555553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 s="10">
        <v>5000</v>
      </c>
      <c r="E511" s="10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4">
        <f t="shared" si="31"/>
        <v>42183.631597222222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 s="10">
        <v>14000</v>
      </c>
      <c r="E512" s="10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4">
        <f t="shared" si="31"/>
        <v>42430.176377314812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 s="10">
        <v>5000</v>
      </c>
      <c r="E513" s="10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4">
        <f t="shared" si="31"/>
        <v>41370.261365740742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 s="10">
        <v>8000</v>
      </c>
      <c r="E514" s="10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5">
        <f t="shared" si="30"/>
        <v>42649.742210648154</v>
      </c>
      <c r="T514" s="14">
        <f t="shared" si="31"/>
        <v>42694.783877314811</v>
      </c>
    </row>
    <row r="515" spans="1:20" x14ac:dyDescent="0.45">
      <c r="A515">
        <v>513</v>
      </c>
      <c r="B515" s="3" t="s">
        <v>514</v>
      </c>
      <c r="C515" s="3" t="s">
        <v>4623</v>
      </c>
      <c r="D515" s="10">
        <v>50000</v>
      </c>
      <c r="E515" s="10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 s="10">
        <v>1500</v>
      </c>
      <c r="E516" s="10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4">
        <f t="shared" si="35"/>
        <v>41860.613969907405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 s="10">
        <v>97000</v>
      </c>
      <c r="E517" s="10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4">
        <f t="shared" si="35"/>
        <v>42367.490752314814</v>
      </c>
    </row>
    <row r="518" spans="1:20" x14ac:dyDescent="0.45">
      <c r="A518">
        <v>516</v>
      </c>
      <c r="B518" s="3" t="s">
        <v>517</v>
      </c>
      <c r="C518" s="3" t="s">
        <v>4626</v>
      </c>
      <c r="D518" s="10">
        <v>5000</v>
      </c>
      <c r="E518" s="10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4">
        <f t="shared" si="35"/>
        <v>42151.778703703705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 s="10">
        <v>15000</v>
      </c>
      <c r="E519" s="10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4">
        <f t="shared" si="35"/>
        <v>42768.615289351852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 s="10">
        <v>7175</v>
      </c>
      <c r="E520" s="1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4">
        <f t="shared" si="35"/>
        <v>42253.615277777775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 s="10">
        <v>12001</v>
      </c>
      <c r="E521" s="10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5">
        <f t="shared" si="34"/>
        <v>41218.391446759262</v>
      </c>
      <c r="T521" s="14">
        <f t="shared" si="35"/>
        <v>41248.391446759262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 s="10">
        <v>5000</v>
      </c>
      <c r="E522" s="10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4">
        <f t="shared" si="35"/>
        <v>42348.702094907407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 s="10">
        <v>5000</v>
      </c>
      <c r="E523" s="10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4">
        <f t="shared" si="35"/>
        <v>42675.207638888889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 s="10">
        <v>3000</v>
      </c>
      <c r="E524" s="10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4">
        <f t="shared" si="35"/>
        <v>42449.999131944445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 s="10">
        <v>5000</v>
      </c>
      <c r="E525" s="10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4">
        <f t="shared" si="35"/>
        <v>42268.13282407407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 s="10">
        <v>3500</v>
      </c>
      <c r="E526" s="10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4">
        <f t="shared" si="35"/>
        <v>42522.717233796298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 s="10">
        <v>12000</v>
      </c>
      <c r="E527" s="10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4">
        <f t="shared" si="35"/>
        <v>41895.400937500002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 s="10">
        <v>1500</v>
      </c>
      <c r="E528" s="10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4">
        <f t="shared" si="35"/>
        <v>42223.708333333328</v>
      </c>
    </row>
    <row r="529" spans="1:20" ht="28.5" x14ac:dyDescent="0.45">
      <c r="A529">
        <v>527</v>
      </c>
      <c r="B529" s="3" t="s">
        <v>528</v>
      </c>
      <c r="C529" s="3" t="s">
        <v>4637</v>
      </c>
      <c r="D529" s="10">
        <v>10000</v>
      </c>
      <c r="E529" s="10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4">
        <f t="shared" si="35"/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 s="10">
        <v>1150</v>
      </c>
      <c r="E530" s="1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4">
        <f t="shared" si="35"/>
        <v>42176.888888888891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 s="10">
        <v>1200</v>
      </c>
      <c r="E531" s="10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4">
        <f t="shared" si="35"/>
        <v>42746.208333333328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 s="10">
        <v>3405</v>
      </c>
      <c r="E532" s="10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4">
        <f t="shared" si="35"/>
        <v>42179.083333333328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 s="10">
        <v>4000</v>
      </c>
      <c r="E533" s="10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4">
        <f t="shared" si="35"/>
        <v>42721.290972222225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 s="10">
        <v>10000</v>
      </c>
      <c r="E534" s="10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4">
        <f t="shared" si="35"/>
        <v>42503.007037037038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 s="10">
        <v>2000</v>
      </c>
      <c r="E535" s="10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4">
        <f t="shared" si="35"/>
        <v>42506.43478009259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 s="10">
        <v>15000</v>
      </c>
      <c r="E536" s="10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4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10">
        <v>2000</v>
      </c>
      <c r="E537" s="10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5">
        <f t="shared" si="34"/>
        <v>42711.545196759253</v>
      </c>
      <c r="T537" s="14">
        <f t="shared" si="35"/>
        <v>42741.545196759253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 s="10">
        <v>3300</v>
      </c>
      <c r="E538" s="10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5">
        <f t="shared" si="34"/>
        <v>42179.344988425932</v>
      </c>
      <c r="T538" s="14">
        <f t="shared" si="35"/>
        <v>42219.75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 s="10">
        <v>2000</v>
      </c>
      <c r="E539" s="10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4">
        <f t="shared" si="35"/>
        <v>42312.810081018513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 s="10">
        <v>5000</v>
      </c>
      <c r="E540" s="1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4">
        <f t="shared" si="35"/>
        <v>42503.794710648144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 s="10">
        <v>500</v>
      </c>
      <c r="E541" s="10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4">
        <f t="shared" si="35"/>
        <v>42556.049849537041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 s="10">
        <v>15000</v>
      </c>
      <c r="E542" s="10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4">
        <f t="shared" si="35"/>
        <v>42039.817199074074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 s="10">
        <v>4500</v>
      </c>
      <c r="E543" s="10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4">
        <f t="shared" si="35"/>
        <v>42306.046689814815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 s="10">
        <v>250000</v>
      </c>
      <c r="E544" s="10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4">
        <f t="shared" si="35"/>
        <v>42493.695787037039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 s="10">
        <v>22000</v>
      </c>
      <c r="E545" s="10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4">
        <f t="shared" si="35"/>
        <v>41944.092152777775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 s="10">
        <v>500</v>
      </c>
      <c r="E546" s="10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4">
        <f t="shared" si="35"/>
        <v>42555.656944444447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 s="10">
        <v>50000</v>
      </c>
      <c r="E547" s="10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4">
        <f t="shared" si="35"/>
        <v>42323.634131944447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 s="10">
        <v>60000</v>
      </c>
      <c r="E548" s="10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4">
        <f t="shared" si="35"/>
        <v>42294.667997685188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 s="10">
        <v>7500</v>
      </c>
      <c r="E549" s="10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4">
        <f t="shared" si="35"/>
        <v>42410.696342592593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 s="10">
        <v>10000</v>
      </c>
      <c r="E550" s="1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4">
        <f t="shared" si="35"/>
        <v>42306.903333333335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 s="10">
        <v>2500</v>
      </c>
      <c r="E551" s="10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4">
        <f t="shared" si="35"/>
        <v>42193.636828703704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 s="10">
        <v>5000</v>
      </c>
      <c r="E552" s="10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4">
        <f t="shared" si="35"/>
        <v>42766.208333333328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 s="10">
        <v>75000</v>
      </c>
      <c r="E553" s="10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4">
        <f t="shared" si="35"/>
        <v>42217.745138888888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 s="10">
        <v>45000</v>
      </c>
      <c r="E554" s="10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4">
        <f t="shared" si="35"/>
        <v>42378.616851851853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 s="10">
        <v>25000</v>
      </c>
      <c r="E555" s="10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4">
        <f t="shared" si="35"/>
        <v>41957.761469907404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 s="10">
        <v>3870</v>
      </c>
      <c r="E556" s="10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4">
        <f t="shared" si="35"/>
        <v>41931.684861111113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 s="10">
        <v>7500</v>
      </c>
      <c r="E557" s="10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4">
        <f t="shared" si="35"/>
        <v>42533.353506944448</v>
      </c>
    </row>
    <row r="558" spans="1:20" x14ac:dyDescent="0.45">
      <c r="A558">
        <v>556</v>
      </c>
      <c r="B558" s="3" t="s">
        <v>557</v>
      </c>
      <c r="C558" s="3" t="s">
        <v>4666</v>
      </c>
      <c r="D558" s="10">
        <v>8000</v>
      </c>
      <c r="E558" s="10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4">
        <f t="shared" si="35"/>
        <v>42375.860150462962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 s="10">
        <v>150000</v>
      </c>
      <c r="E559" s="10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4">
        <f t="shared" si="35"/>
        <v>42706.983831018515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 s="10">
        <v>750</v>
      </c>
      <c r="E560" s="1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4">
        <f t="shared" si="35"/>
        <v>42087.841493055559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 s="10">
        <v>240000</v>
      </c>
      <c r="E561" s="10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4">
        <f t="shared" si="35"/>
        <v>42351.283101851848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 s="10">
        <v>100000</v>
      </c>
      <c r="E562" s="10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4">
        <f t="shared" si="35"/>
        <v>41990.771354166667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 s="10">
        <v>15000</v>
      </c>
      <c r="E563" s="10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4">
        <f t="shared" si="35"/>
        <v>42303.658715277779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 s="10">
        <v>50000</v>
      </c>
      <c r="E564" s="10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5">
        <f t="shared" si="34"/>
        <v>42692.389062500006</v>
      </c>
      <c r="T564" s="14">
        <f t="shared" si="35"/>
        <v>42722.389062500006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 s="10">
        <v>75000</v>
      </c>
      <c r="E565" s="10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4">
        <f t="shared" si="35"/>
        <v>42052.069988425923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 s="10">
        <v>18000</v>
      </c>
      <c r="E566" s="10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4">
        <f t="shared" si="35"/>
        <v>42441.942997685182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 s="10">
        <v>25000</v>
      </c>
      <c r="E567" s="10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5">
        <f t="shared" si="34"/>
        <v>42165.785289351858</v>
      </c>
      <c r="T567" s="14">
        <f t="shared" si="35"/>
        <v>42195.785289351858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 s="10">
        <v>5000</v>
      </c>
      <c r="E568" s="10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4">
        <f t="shared" si="35"/>
        <v>42565.68440972222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 s="10">
        <v>10000</v>
      </c>
      <c r="E569" s="10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4">
        <f t="shared" si="35"/>
        <v>42005.842523148152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 s="10">
        <v>24500</v>
      </c>
      <c r="E570" s="1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4">
        <f t="shared" si="35"/>
        <v>42385.458333333328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 s="10">
        <v>2500</v>
      </c>
      <c r="E571" s="10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4">
        <f t="shared" si="35"/>
        <v>42370.847361111111</v>
      </c>
    </row>
    <row r="572" spans="1:20" x14ac:dyDescent="0.45">
      <c r="A572">
        <v>570</v>
      </c>
      <c r="B572" s="3" t="s">
        <v>571</v>
      </c>
      <c r="C572" s="3" t="s">
        <v>4680</v>
      </c>
      <c r="D572" s="10">
        <v>85000</v>
      </c>
      <c r="E572" s="10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5">
        <f t="shared" si="34"/>
        <v>42388.798252314817</v>
      </c>
      <c r="T572" s="14">
        <f t="shared" si="35"/>
        <v>42418.798252314817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 s="10">
        <v>25000</v>
      </c>
      <c r="E573" s="10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4">
        <f t="shared" si="35"/>
        <v>42212.165972222225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 s="10">
        <v>2500</v>
      </c>
      <c r="E574" s="10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5">
        <f t="shared" si="34"/>
        <v>42282.71629629629</v>
      </c>
      <c r="T574" s="14">
        <f t="shared" si="35"/>
        <v>42312.757962962962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 s="10">
        <v>88888</v>
      </c>
      <c r="E575" s="10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4">
        <f t="shared" si="35"/>
        <v>42022.05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 s="10">
        <v>11180</v>
      </c>
      <c r="E576" s="10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4">
        <f t="shared" si="35"/>
        <v>42662.443368055552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 s="10">
        <v>60000</v>
      </c>
      <c r="E577" s="10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4">
        <f t="shared" si="35"/>
        <v>42168.692627314813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 s="10">
        <v>80000</v>
      </c>
      <c r="E578" s="10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5">
        <f t="shared" si="34"/>
        <v>42031.471666666665</v>
      </c>
      <c r="T578" s="14">
        <f t="shared" si="35"/>
        <v>42091.43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 s="10">
        <v>5000</v>
      </c>
      <c r="E579" s="10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5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x14ac:dyDescent="0.45">
      <c r="A580">
        <v>578</v>
      </c>
      <c r="B580" s="3" t="s">
        <v>579</v>
      </c>
      <c r="C580" s="3" t="s">
        <v>4688</v>
      </c>
      <c r="D580" s="10">
        <v>125000</v>
      </c>
      <c r="E580" s="1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4">
        <f t="shared" si="39"/>
        <v>42254.578622685185</v>
      </c>
    </row>
    <row r="581" spans="1:20" x14ac:dyDescent="0.45">
      <c r="A581">
        <v>579</v>
      </c>
      <c r="B581" s="3" t="s">
        <v>580</v>
      </c>
      <c r="C581" s="3" t="s">
        <v>4689</v>
      </c>
      <c r="D581" s="10">
        <v>12000</v>
      </c>
      <c r="E581" s="10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4">
        <f t="shared" si="39"/>
        <v>41998.852118055554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 s="10">
        <v>3000</v>
      </c>
      <c r="E582" s="10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4">
        <f t="shared" si="39"/>
        <v>42635.908182870371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 s="10">
        <v>400</v>
      </c>
      <c r="E583" s="10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4">
        <f t="shared" si="39"/>
        <v>42218.012777777782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 s="10">
        <v>100000</v>
      </c>
      <c r="E584" s="10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4">
        <f t="shared" si="39"/>
        <v>42078.75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 s="10">
        <v>9000</v>
      </c>
      <c r="E585" s="10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4">
        <f t="shared" si="39"/>
        <v>42082.896840277783</v>
      </c>
    </row>
    <row r="586" spans="1:20" x14ac:dyDescent="0.45">
      <c r="A586">
        <v>584</v>
      </c>
      <c r="B586" s="3" t="s">
        <v>585</v>
      </c>
      <c r="C586" s="3" t="s">
        <v>4694</v>
      </c>
      <c r="D586" s="10">
        <v>1000</v>
      </c>
      <c r="E586" s="10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4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10">
        <v>9000</v>
      </c>
      <c r="E587" s="10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4">
        <f t="shared" si="39"/>
        <v>42339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 s="10">
        <v>10000</v>
      </c>
      <c r="E588" s="10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4">
        <f t="shared" si="39"/>
        <v>42050.854247685187</v>
      </c>
    </row>
    <row r="589" spans="1:20" ht="57" x14ac:dyDescent="0.45">
      <c r="A589">
        <v>587</v>
      </c>
      <c r="B589" s="3" t="s">
        <v>588</v>
      </c>
      <c r="C589" s="3" t="s">
        <v>4697</v>
      </c>
      <c r="D589" s="10">
        <v>30000</v>
      </c>
      <c r="E589" s="10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4">
        <f t="shared" si="39"/>
        <v>42110.757326388892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 s="10">
        <v>9000</v>
      </c>
      <c r="E590" s="1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5">
        <f t="shared" si="38"/>
        <v>42631.769513888896</v>
      </c>
      <c r="T590" s="14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10">
        <v>7500</v>
      </c>
      <c r="E591" s="10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4">
        <f t="shared" si="39"/>
        <v>42193.614571759259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 s="10">
        <v>5000</v>
      </c>
      <c r="E592" s="10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4">
        <f t="shared" si="39"/>
        <v>42408.542361111111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 s="10">
        <v>100000</v>
      </c>
      <c r="E593" s="10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4">
        <f t="shared" si="39"/>
        <v>42207.543171296296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 s="10">
        <v>7500</v>
      </c>
      <c r="E594" s="10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4">
        <f t="shared" si="39"/>
        <v>41976.232175925921</v>
      </c>
    </row>
    <row r="595" spans="1:20" ht="28.5" x14ac:dyDescent="0.45">
      <c r="A595">
        <v>593</v>
      </c>
      <c r="B595" s="3" t="s">
        <v>594</v>
      </c>
      <c r="C595" s="3" t="s">
        <v>4703</v>
      </c>
      <c r="D595" s="10">
        <v>500</v>
      </c>
      <c r="E595" s="10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4">
        <f t="shared" si="39"/>
        <v>42100.635937500003</v>
      </c>
    </row>
    <row r="596" spans="1:20" x14ac:dyDescent="0.45">
      <c r="A596">
        <v>594</v>
      </c>
      <c r="B596" s="3" t="s">
        <v>595</v>
      </c>
      <c r="C596" s="3" t="s">
        <v>4704</v>
      </c>
      <c r="D596" s="10">
        <v>25000</v>
      </c>
      <c r="E596" s="10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4">
        <f t="shared" si="39"/>
        <v>42476.780162037037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 s="10">
        <v>100000</v>
      </c>
      <c r="E597" s="10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5">
        <f t="shared" si="38"/>
        <v>42083.069884259254</v>
      </c>
      <c r="T597" s="14">
        <f t="shared" si="39"/>
        <v>42128.069884259254</v>
      </c>
    </row>
    <row r="598" spans="1:20" x14ac:dyDescent="0.45">
      <c r="A598">
        <v>596</v>
      </c>
      <c r="B598" s="3" t="s">
        <v>597</v>
      </c>
      <c r="C598" s="3" t="s">
        <v>4706</v>
      </c>
      <c r="D598" s="10">
        <v>20000</v>
      </c>
      <c r="E598" s="10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4">
        <f t="shared" si="39"/>
        <v>42676.896898148145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 s="10">
        <v>7500</v>
      </c>
      <c r="E599" s="10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4">
        <f t="shared" si="39"/>
        <v>42582.666666666672</v>
      </c>
    </row>
    <row r="600" spans="1:20" x14ac:dyDescent="0.45">
      <c r="A600">
        <v>598</v>
      </c>
      <c r="B600" s="3" t="s">
        <v>599</v>
      </c>
      <c r="C600" s="3" t="s">
        <v>4708</v>
      </c>
      <c r="D600" s="10">
        <v>2500</v>
      </c>
      <c r="E600" s="1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4">
        <f t="shared" si="39"/>
        <v>41978.00209490741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 s="10">
        <v>50000</v>
      </c>
      <c r="E601" s="10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4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10">
        <v>5000</v>
      </c>
      <c r="E602" s="10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4">
        <f t="shared" si="39"/>
        <v>42133.798171296294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 s="10">
        <v>10000</v>
      </c>
      <c r="E603" s="10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4">
        <f t="shared" si="39"/>
        <v>41999.858090277776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 s="10">
        <v>70000</v>
      </c>
      <c r="E604" s="10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4">
        <f t="shared" si="39"/>
        <v>42173.79415509259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 s="10">
        <v>15000</v>
      </c>
      <c r="E605" s="10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4">
        <f t="shared" si="39"/>
        <v>41865.639155092591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 s="10">
        <v>1500</v>
      </c>
      <c r="E606" s="10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4">
        <f t="shared" si="39"/>
        <v>41879.035370370373</v>
      </c>
    </row>
    <row r="607" spans="1:20" x14ac:dyDescent="0.45">
      <c r="A607">
        <v>605</v>
      </c>
      <c r="B607" s="3" t="s">
        <v>606</v>
      </c>
      <c r="C607" s="3" t="s">
        <v>4715</v>
      </c>
      <c r="D607" s="10">
        <v>5000</v>
      </c>
      <c r="E607" s="10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5">
        <f t="shared" si="38"/>
        <v>42194.357731481476</v>
      </c>
      <c r="T607" s="14">
        <f t="shared" si="39"/>
        <v>42239.357731481476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 s="10">
        <v>5000</v>
      </c>
      <c r="E608" s="10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4">
        <f t="shared" si="39"/>
        <v>42148.625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 s="10">
        <v>250</v>
      </c>
      <c r="E609" s="10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4">
        <f t="shared" si="39"/>
        <v>42330.867314814815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 s="10">
        <v>150000</v>
      </c>
      <c r="E610" s="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4">
        <f t="shared" si="39"/>
        <v>42170.921064814815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 s="10">
        <v>780</v>
      </c>
      <c r="E611" s="10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4">
        <f t="shared" si="39"/>
        <v>42337.075740740736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 s="10">
        <v>13803</v>
      </c>
      <c r="E612" s="10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4">
        <f t="shared" si="39"/>
        <v>42116.83085648148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 s="10">
        <v>80000</v>
      </c>
      <c r="E613" s="10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4">
        <f t="shared" si="39"/>
        <v>42388.560613425929</v>
      </c>
    </row>
    <row r="614" spans="1:20" x14ac:dyDescent="0.45">
      <c r="A614">
        <v>612</v>
      </c>
      <c r="B614" s="3" t="s">
        <v>613</v>
      </c>
      <c r="C614" s="3" t="s">
        <v>4722</v>
      </c>
      <c r="D614" s="10">
        <v>10000</v>
      </c>
      <c r="E614" s="10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5">
        <f t="shared" si="38"/>
        <v>42585.031782407401</v>
      </c>
      <c r="T614" s="14">
        <f t="shared" si="39"/>
        <v>42615.031782407401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 s="10">
        <v>60000</v>
      </c>
      <c r="E615" s="10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4">
        <f t="shared" si="39"/>
        <v>42278.207638888889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 s="10">
        <v>10000</v>
      </c>
      <c r="E616" s="10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4">
        <f t="shared" si="39"/>
        <v>42545.061805555553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 s="10">
        <v>515</v>
      </c>
      <c r="E617" s="10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4">
        <f t="shared" si="39"/>
        <v>42272.122210648144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 s="10">
        <v>5000</v>
      </c>
      <c r="E618" s="10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5">
        <f t="shared" si="38"/>
        <v>42761.376238425932</v>
      </c>
      <c r="T618" s="14">
        <f t="shared" si="39"/>
        <v>42791.376238425932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 s="10">
        <v>2000</v>
      </c>
      <c r="E619" s="10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4">
        <f t="shared" si="39"/>
        <v>42132.343090277776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 s="10">
        <v>400</v>
      </c>
      <c r="E620" s="1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4">
        <f t="shared" si="39"/>
        <v>42347.810219907406</v>
      </c>
    </row>
    <row r="621" spans="1:20" x14ac:dyDescent="0.45">
      <c r="A621">
        <v>619</v>
      </c>
      <c r="B621" s="3" t="s">
        <v>620</v>
      </c>
      <c r="C621" s="3" t="s">
        <v>4729</v>
      </c>
      <c r="D621" s="10">
        <v>2500000</v>
      </c>
      <c r="E621" s="10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4">
        <f t="shared" si="39"/>
        <v>41968.692013888889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 s="10">
        <v>30000</v>
      </c>
      <c r="E622" s="10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4">
        <f t="shared" si="39"/>
        <v>41876.716874999998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 s="10">
        <v>25000</v>
      </c>
      <c r="E623" s="10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4">
        <f t="shared" si="39"/>
        <v>42558.987696759257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 s="10">
        <v>6000</v>
      </c>
      <c r="E624" s="10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4">
        <f t="shared" si="39"/>
        <v>42552.774745370371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 s="10">
        <v>75000</v>
      </c>
      <c r="E625" s="10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4">
        <f t="shared" si="39"/>
        <v>42152.009224537032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 s="10">
        <v>5000</v>
      </c>
      <c r="E626" s="10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4">
        <f t="shared" si="39"/>
        <v>42138.988900462966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 s="10">
        <v>25000</v>
      </c>
      <c r="E627" s="10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4">
        <f t="shared" si="39"/>
        <v>42820.853900462964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 s="10">
        <v>25000</v>
      </c>
      <c r="E628" s="10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4">
        <f t="shared" si="39"/>
        <v>42231.556944444441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 s="10">
        <v>450000</v>
      </c>
      <c r="E629" s="10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4">
        <f t="shared" si="39"/>
        <v>42443.958333333328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 s="10">
        <v>5000</v>
      </c>
      <c r="E630" s="1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4">
        <f t="shared" si="39"/>
        <v>41833.692789351851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 s="10">
        <v>200000</v>
      </c>
      <c r="E631" s="10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4">
        <f t="shared" si="39"/>
        <v>42504.637824074074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 s="10">
        <v>11999</v>
      </c>
      <c r="E632" s="10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4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10">
        <v>50000</v>
      </c>
      <c r="E633" s="10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4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10">
        <v>20000</v>
      </c>
      <c r="E634" s="10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4">
        <f t="shared" si="39"/>
        <v>42333.700983796298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 s="10">
        <v>10000</v>
      </c>
      <c r="E635" s="10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5">
        <f t="shared" si="38"/>
        <v>42507.29932870371</v>
      </c>
      <c r="T635" s="14">
        <f t="shared" si="39"/>
        <v>42538.958333333328</v>
      </c>
    </row>
    <row r="636" spans="1:20" x14ac:dyDescent="0.45">
      <c r="A636">
        <v>634</v>
      </c>
      <c r="B636" s="3" t="s">
        <v>635</v>
      </c>
      <c r="C636" s="3" t="s">
        <v>4744</v>
      </c>
      <c r="D636" s="10">
        <v>5000</v>
      </c>
      <c r="E636" s="10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4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10">
        <v>25000</v>
      </c>
      <c r="E637" s="10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4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10">
        <v>2000</v>
      </c>
      <c r="E638" s="10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4">
        <f t="shared" si="39"/>
        <v>42161.44930555555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 s="10">
        <v>100000</v>
      </c>
      <c r="E639" s="10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4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10">
        <v>200000</v>
      </c>
      <c r="E640" s="1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4">
        <f t="shared" si="39"/>
        <v>42819.55164351852</v>
      </c>
    </row>
    <row r="641" spans="1:20" x14ac:dyDescent="0.45">
      <c r="A641">
        <v>639</v>
      </c>
      <c r="B641" s="3" t="s">
        <v>640</v>
      </c>
      <c r="C641" s="3" t="s">
        <v>4749</v>
      </c>
      <c r="D641" s="10">
        <v>1000000</v>
      </c>
      <c r="E641" s="10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4">
        <f t="shared" si="39"/>
        <v>41925.583275462966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 s="10">
        <v>70</v>
      </c>
      <c r="E642" s="10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5">
        <f t="shared" si="38"/>
        <v>42683.420312500006</v>
      </c>
      <c r="T642" s="14">
        <f t="shared" si="39"/>
        <v>42698.958333333328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 s="10">
        <v>40000</v>
      </c>
      <c r="E643" s="10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5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 s="10">
        <v>20000</v>
      </c>
      <c r="E644" s="10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4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10">
        <v>25000</v>
      </c>
      <c r="E645" s="10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4">
        <f t="shared" si="43"/>
        <v>42155.642071759255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 s="10">
        <v>25000</v>
      </c>
      <c r="E646" s="10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4">
        <f t="shared" si="43"/>
        <v>41941.041666666664</v>
      </c>
    </row>
    <row r="647" spans="1:20" x14ac:dyDescent="0.45">
      <c r="A647">
        <v>645</v>
      </c>
      <c r="B647" s="3" t="s">
        <v>646</v>
      </c>
      <c r="C647" s="3" t="s">
        <v>4755</v>
      </c>
      <c r="D647" s="10">
        <v>2000</v>
      </c>
      <c r="E647" s="10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4">
        <f t="shared" si="43"/>
        <v>42594.026319444441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 s="10">
        <v>800</v>
      </c>
      <c r="E648" s="10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4">
        <f t="shared" si="43"/>
        <v>41862.852627314816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 s="10">
        <v>2000</v>
      </c>
      <c r="E649" s="10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4">
        <f t="shared" si="43"/>
        <v>42446.726261574076</v>
      </c>
    </row>
    <row r="650" spans="1:20" x14ac:dyDescent="0.45">
      <c r="A650">
        <v>648</v>
      </c>
      <c r="B650" s="3" t="s">
        <v>649</v>
      </c>
      <c r="C650" s="3" t="s">
        <v>4758</v>
      </c>
      <c r="D650" s="10">
        <v>35000</v>
      </c>
      <c r="E650" s="1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4">
        <f t="shared" si="43"/>
        <v>41926.693379629629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 s="10">
        <v>2500</v>
      </c>
      <c r="E651" s="10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4">
        <f t="shared" si="43"/>
        <v>41898.912187499998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 s="10">
        <v>1500</v>
      </c>
      <c r="E652" s="10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4">
        <f t="shared" si="43"/>
        <v>41992.078518518523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 s="10">
        <v>25000</v>
      </c>
      <c r="E653" s="10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4">
        <f t="shared" si="43"/>
        <v>41986.017488425925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 s="10">
        <v>3000</v>
      </c>
      <c r="E654" s="10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4">
        <f t="shared" si="43"/>
        <v>42705.732060185182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 s="10">
        <v>75000</v>
      </c>
      <c r="E655" s="10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4">
        <f t="shared" si="43"/>
        <v>42236.618518518517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 s="10">
        <v>12000</v>
      </c>
      <c r="E656" s="10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4">
        <f t="shared" si="43"/>
        <v>42193.957326388889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 s="10">
        <v>8000</v>
      </c>
      <c r="E657" s="10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4">
        <f t="shared" si="43"/>
        <v>42075.915648148148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 s="10">
        <v>5000</v>
      </c>
      <c r="E658" s="10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4">
        <f t="shared" si="43"/>
        <v>42477.762951388882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 s="10">
        <v>15000</v>
      </c>
      <c r="E659" s="10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4">
        <f t="shared" si="43"/>
        <v>42361.84574074074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 s="10">
        <v>28888</v>
      </c>
      <c r="E660" s="1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4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10">
        <v>3000</v>
      </c>
      <c r="E661" s="10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4">
        <f t="shared" si="43"/>
        <v>42239.593692129631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 s="10">
        <v>50000</v>
      </c>
      <c r="E662" s="10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4">
        <f t="shared" si="43"/>
        <v>41952.783321759263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 s="10">
        <v>10000</v>
      </c>
      <c r="E663" s="10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4">
        <f t="shared" si="43"/>
        <v>42666.645358796297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 s="10">
        <v>39000</v>
      </c>
      <c r="E664" s="10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4">
        <f t="shared" si="43"/>
        <v>42020.438043981485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 s="10">
        <v>200000</v>
      </c>
      <c r="E665" s="10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4">
        <f t="shared" si="43"/>
        <v>42203.843240740738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 s="10">
        <v>12000</v>
      </c>
      <c r="E666" s="10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4">
        <f t="shared" si="43"/>
        <v>42107.666377314818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 s="10">
        <v>10000</v>
      </c>
      <c r="E667" s="10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4">
        <f t="shared" si="43"/>
        <v>42748.711354166662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 s="10">
        <v>200000</v>
      </c>
      <c r="E668" s="10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5">
        <f t="shared" si="42"/>
        <v>41838.832152777781</v>
      </c>
      <c r="T668" s="14">
        <f t="shared" si="43"/>
        <v>41868.832152777781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 s="10">
        <v>50000</v>
      </c>
      <c r="E669" s="10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4">
        <f t="shared" si="43"/>
        <v>42672.373414351852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 s="10">
        <v>15000</v>
      </c>
      <c r="E670" s="1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4">
        <f t="shared" si="43"/>
        <v>42135.831273148149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 s="10">
        <v>200000</v>
      </c>
      <c r="E671" s="10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4">
        <f t="shared" si="43"/>
        <v>42557.625671296293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 s="10">
        <v>90000</v>
      </c>
      <c r="E672" s="10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4">
        <f t="shared" si="43"/>
        <v>42540.340277777781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 s="10">
        <v>30000</v>
      </c>
      <c r="E673" s="10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4">
        <f t="shared" si="43"/>
        <v>42018.166666666672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 s="10">
        <v>50000</v>
      </c>
      <c r="E674" s="10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4">
        <f t="shared" si="43"/>
        <v>42005.207638888889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 s="10">
        <v>100000</v>
      </c>
      <c r="E675" s="10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4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10">
        <v>50000</v>
      </c>
      <c r="E676" s="10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4">
        <f t="shared" si="43"/>
        <v>41863.116053240738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 s="10">
        <v>6000</v>
      </c>
      <c r="E677" s="10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4">
        <f t="shared" si="43"/>
        <v>42005.290972222225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 s="10">
        <v>100000</v>
      </c>
      <c r="E678" s="10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5">
        <f t="shared" si="42"/>
        <v>42012.768298611118</v>
      </c>
      <c r="T678" s="14">
        <f t="shared" si="43"/>
        <v>42042.768298611118</v>
      </c>
    </row>
    <row r="679" spans="1:20" ht="28.5" x14ac:dyDescent="0.45">
      <c r="A679">
        <v>677</v>
      </c>
      <c r="B679" s="3" t="s">
        <v>678</v>
      </c>
      <c r="C679" s="3" t="s">
        <v>4787</v>
      </c>
      <c r="D679" s="10">
        <v>50000</v>
      </c>
      <c r="E679" s="10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4">
        <f t="shared" si="43"/>
        <v>42549.403877314813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 s="10">
        <v>29000</v>
      </c>
      <c r="E680" s="1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4">
        <f t="shared" si="43"/>
        <v>42511.376597222217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 s="10">
        <v>57000</v>
      </c>
      <c r="E681" s="10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4">
        <f t="shared" si="43"/>
        <v>42616.695706018523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 s="10">
        <v>75000</v>
      </c>
      <c r="E682" s="10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4">
        <f t="shared" si="43"/>
        <v>41899.501516203702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 s="10">
        <v>2500</v>
      </c>
      <c r="E683" s="10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4">
        <f t="shared" si="43"/>
        <v>42669.805601851855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 s="10">
        <v>50000</v>
      </c>
      <c r="E684" s="10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4">
        <f t="shared" si="43"/>
        <v>42808.723634259266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 s="10">
        <v>35000</v>
      </c>
      <c r="E685" s="10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4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10">
        <v>320000</v>
      </c>
      <c r="E686" s="10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4">
        <f t="shared" si="43"/>
        <v>41845.125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 s="10">
        <v>2000</v>
      </c>
      <c r="E687" s="10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4">
        <f t="shared" si="43"/>
        <v>42016.866574074069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 s="10">
        <v>500000</v>
      </c>
      <c r="E688" s="10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4">
        <f t="shared" si="43"/>
        <v>42219.673263888893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 s="10">
        <v>100000</v>
      </c>
      <c r="E689" s="10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4">
        <f t="shared" si="43"/>
        <v>42771.750613425931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 s="10">
        <v>20000</v>
      </c>
      <c r="E690" s="1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4">
        <f t="shared" si="43"/>
        <v>42292.104780092588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 s="10">
        <v>200000</v>
      </c>
      <c r="E691" s="10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4">
        <f t="shared" si="43"/>
        <v>42712.207638888889</v>
      </c>
    </row>
    <row r="692" spans="1:20" x14ac:dyDescent="0.45">
      <c r="A692">
        <v>690</v>
      </c>
      <c r="B692" s="3" t="s">
        <v>691</v>
      </c>
      <c r="C692" s="3" t="s">
        <v>4800</v>
      </c>
      <c r="D692" s="10">
        <v>20000</v>
      </c>
      <c r="E692" s="10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4">
        <f t="shared" si="43"/>
        <v>42622.25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 s="10">
        <v>50000</v>
      </c>
      <c r="E693" s="10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4">
        <f t="shared" si="43"/>
        <v>42186.028310185182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 s="10">
        <v>20000</v>
      </c>
      <c r="E694" s="10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4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10">
        <v>100000</v>
      </c>
      <c r="E695" s="10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4">
        <f t="shared" si="43"/>
        <v>42124.808182870373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 s="10">
        <v>150000</v>
      </c>
      <c r="E696" s="10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4">
        <f t="shared" si="43"/>
        <v>42767.663877314815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 s="10">
        <v>60000</v>
      </c>
      <c r="E697" s="10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4">
        <f t="shared" si="43"/>
        <v>41943.521064814813</v>
      </c>
    </row>
    <row r="698" spans="1:20" x14ac:dyDescent="0.45">
      <c r="A698">
        <v>696</v>
      </c>
      <c r="B698" s="3" t="s">
        <v>697</v>
      </c>
      <c r="C698" s="3" t="s">
        <v>4806</v>
      </c>
      <c r="D698" s="10">
        <v>175000</v>
      </c>
      <c r="E698" s="10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4">
        <f t="shared" si="43"/>
        <v>41845.927106481482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 s="10">
        <v>5000</v>
      </c>
      <c r="E699" s="10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4">
        <f t="shared" si="43"/>
        <v>42403.523020833338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 s="10">
        <v>100000</v>
      </c>
      <c r="E700" s="1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5">
        <f t="shared" si="42"/>
        <v>41866.931076388886</v>
      </c>
      <c r="T700" s="14">
        <f t="shared" si="43"/>
        <v>41900.083333333336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 s="10">
        <v>130000</v>
      </c>
      <c r="E701" s="10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4">
        <f t="shared" si="43"/>
        <v>41600.666666666664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 s="10">
        <v>15000</v>
      </c>
      <c r="E702" s="10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4">
        <f t="shared" si="43"/>
        <v>42745.688437500001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 s="10">
        <v>23000</v>
      </c>
      <c r="E703" s="10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4">
        <f t="shared" si="43"/>
        <v>41843.662962962961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 s="10">
        <v>15000</v>
      </c>
      <c r="E704" s="10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4">
        <f t="shared" si="43"/>
        <v>42698.768368055549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 s="10">
        <v>15000</v>
      </c>
      <c r="E705" s="10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4">
        <f t="shared" si="43"/>
        <v>42766.98055555555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 s="10">
        <v>55000</v>
      </c>
      <c r="E706" s="10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5">
        <f t="shared" si="42"/>
        <v>42726.192916666667</v>
      </c>
      <c r="T706" s="14">
        <f t="shared" si="43"/>
        <v>42786.192916666667</v>
      </c>
    </row>
    <row r="707" spans="1:20" x14ac:dyDescent="0.45">
      <c r="A707">
        <v>705</v>
      </c>
      <c r="B707" s="3" t="s">
        <v>706</v>
      </c>
      <c r="C707" s="3" t="s">
        <v>4815</v>
      </c>
      <c r="D707" s="10">
        <v>100000</v>
      </c>
      <c r="E707" s="10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5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 s="10">
        <v>100000</v>
      </c>
      <c r="E708" s="10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4">
        <f t="shared" si="47"/>
        <v>42718.777083333334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 s="10">
        <v>68000</v>
      </c>
      <c r="E709" s="10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4">
        <f t="shared" si="47"/>
        <v>42736.663506944446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 s="10">
        <v>40000</v>
      </c>
      <c r="E710" s="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4">
        <f t="shared" si="47"/>
        <v>41895.581018518518</v>
      </c>
    </row>
    <row r="711" spans="1:20" x14ac:dyDescent="0.45">
      <c r="A711">
        <v>709</v>
      </c>
      <c r="B711" s="3" t="s">
        <v>710</v>
      </c>
      <c r="C711" s="3" t="s">
        <v>4819</v>
      </c>
      <c r="D711" s="10">
        <v>15000</v>
      </c>
      <c r="E711" s="10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4">
        <f t="shared" si="47"/>
        <v>41978.041192129633</v>
      </c>
    </row>
    <row r="712" spans="1:20" x14ac:dyDescent="0.45">
      <c r="A712">
        <v>710</v>
      </c>
      <c r="B712" s="3" t="s">
        <v>711</v>
      </c>
      <c r="C712" s="3" t="s">
        <v>4820</v>
      </c>
      <c r="D712" s="10">
        <v>1200</v>
      </c>
      <c r="E712" s="10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4">
        <f t="shared" si="47"/>
        <v>41871.030555555553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 s="10">
        <v>100000</v>
      </c>
      <c r="E713" s="10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4">
        <f t="shared" si="47"/>
        <v>42718.500787037032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 s="10">
        <v>48500</v>
      </c>
      <c r="E714" s="10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5">
        <f t="shared" si="46"/>
        <v>42384.680925925932</v>
      </c>
      <c r="T714" s="14">
        <f t="shared" si="47"/>
        <v>42414.680925925932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 s="10">
        <v>25000</v>
      </c>
      <c r="E715" s="10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4">
        <f t="shared" si="47"/>
        <v>42526.529305555552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 s="10">
        <v>15000</v>
      </c>
      <c r="E716" s="10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4">
        <f t="shared" si="47"/>
        <v>42794.787986111114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 s="10">
        <v>27500</v>
      </c>
      <c r="E717" s="10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4">
        <f t="shared" si="47"/>
        <v>42313.132407407407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 s="10">
        <v>7000</v>
      </c>
      <c r="E718" s="10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4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10">
        <v>100000</v>
      </c>
      <c r="E719" s="10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5">
        <f t="shared" si="46"/>
        <v>41857.854189814818</v>
      </c>
      <c r="T719" s="14">
        <f t="shared" si="47"/>
        <v>41887.854189814818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 s="10">
        <v>12000</v>
      </c>
      <c r="E720" s="1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4">
        <f t="shared" si="47"/>
        <v>42784.249305555553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 s="10">
        <v>15000</v>
      </c>
      <c r="E721" s="10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4">
        <f t="shared" si="47"/>
        <v>42423.040231481486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 s="10">
        <v>1900</v>
      </c>
      <c r="E722" s="10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4">
        <f t="shared" si="47"/>
        <v>40937.649201388893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 s="10">
        <v>8200</v>
      </c>
      <c r="E723" s="10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4">
        <f t="shared" si="47"/>
        <v>41852.571840277778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 s="10">
        <v>25000</v>
      </c>
      <c r="E724" s="10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4">
        <f t="shared" si="47"/>
        <v>41007.76363425926</v>
      </c>
    </row>
    <row r="725" spans="1:20" x14ac:dyDescent="0.45">
      <c r="A725">
        <v>723</v>
      </c>
      <c r="B725" s="3" t="s">
        <v>724</v>
      </c>
      <c r="C725" s="3" t="s">
        <v>4833</v>
      </c>
      <c r="D725" s="10">
        <v>5000</v>
      </c>
      <c r="E725" s="10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5">
        <f t="shared" si="46"/>
        <v>42184.816539351858</v>
      </c>
      <c r="T725" s="14">
        <f t="shared" si="47"/>
        <v>42215.165972222225</v>
      </c>
    </row>
    <row r="726" spans="1:20" ht="28.5" x14ac:dyDescent="0.45">
      <c r="A726">
        <v>724</v>
      </c>
      <c r="B726" s="3" t="s">
        <v>725</v>
      </c>
      <c r="C726" s="3" t="s">
        <v>4834</v>
      </c>
      <c r="D726" s="10">
        <v>7000</v>
      </c>
      <c r="E726" s="10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4">
        <f t="shared" si="47"/>
        <v>40724.638460648144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 s="10">
        <v>20000</v>
      </c>
      <c r="E727" s="10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4">
        <f t="shared" si="47"/>
        <v>42351.626296296294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 s="10">
        <v>2500</v>
      </c>
      <c r="E728" s="10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4">
        <f t="shared" si="47"/>
        <v>41376.042673611111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 s="10">
        <v>3500</v>
      </c>
      <c r="E729" s="10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5">
        <f t="shared" si="46"/>
        <v>41247.020243055551</v>
      </c>
      <c r="T729" s="14">
        <f t="shared" si="47"/>
        <v>41288.888888888891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 s="10">
        <v>7500</v>
      </c>
      <c r="E730" s="1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4">
        <f t="shared" si="47"/>
        <v>40776.837465277778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 s="10">
        <v>4000</v>
      </c>
      <c r="E731" s="10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4">
        <f t="shared" si="47"/>
        <v>41171.185891203706</v>
      </c>
    </row>
    <row r="732" spans="1:20" x14ac:dyDescent="0.45">
      <c r="A732">
        <v>730</v>
      </c>
      <c r="B732" s="3" t="s">
        <v>731</v>
      </c>
      <c r="C732" s="3" t="s">
        <v>4840</v>
      </c>
      <c r="D732" s="10">
        <v>20000</v>
      </c>
      <c r="E732" s="10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4">
        <f t="shared" si="47"/>
        <v>40884.745266203703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 s="10">
        <v>5000</v>
      </c>
      <c r="E733" s="10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4">
        <f t="shared" si="47"/>
        <v>40930.25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 s="10">
        <v>40</v>
      </c>
      <c r="E734" s="10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4">
        <f t="shared" si="47"/>
        <v>41546.424317129626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 s="10">
        <v>2500</v>
      </c>
      <c r="E735" s="10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4">
        <f t="shared" si="47"/>
        <v>41628.420046296298</v>
      </c>
    </row>
    <row r="736" spans="1:20" x14ac:dyDescent="0.45">
      <c r="A736">
        <v>734</v>
      </c>
      <c r="B736" s="3" t="s">
        <v>735</v>
      </c>
      <c r="C736" s="3" t="s">
        <v>4844</v>
      </c>
      <c r="D736" s="10">
        <v>8500</v>
      </c>
      <c r="E736" s="10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4">
        <f t="shared" si="47"/>
        <v>42133.208333333328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 s="10">
        <v>47000</v>
      </c>
      <c r="E737" s="10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4">
        <f t="shared" si="47"/>
        <v>41977.027083333334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 s="10">
        <v>3600</v>
      </c>
      <c r="E738" s="10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4">
        <f t="shared" si="47"/>
        <v>41599.207638888889</v>
      </c>
    </row>
    <row r="739" spans="1:20" ht="28.5" x14ac:dyDescent="0.45">
      <c r="A739">
        <v>737</v>
      </c>
      <c r="B739" s="3" t="s">
        <v>738</v>
      </c>
      <c r="C739" s="3" t="s">
        <v>4847</v>
      </c>
      <c r="D739" s="10">
        <v>5000</v>
      </c>
      <c r="E739" s="10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4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10">
        <v>1500</v>
      </c>
      <c r="E740" s="1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5">
        <f t="shared" si="46"/>
        <v>41943.604097222218</v>
      </c>
      <c r="T740" s="14">
        <f t="shared" si="47"/>
        <v>41974.207638888889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 s="10">
        <v>6000</v>
      </c>
      <c r="E741" s="10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4">
        <f t="shared" si="47"/>
        <v>41862.502650462964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 s="10">
        <v>3000</v>
      </c>
      <c r="E742" s="10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4">
        <f t="shared" si="47"/>
        <v>42176.146782407406</v>
      </c>
    </row>
    <row r="743" spans="1:20" x14ac:dyDescent="0.45">
      <c r="A743">
        <v>741</v>
      </c>
      <c r="B743" s="3" t="s">
        <v>742</v>
      </c>
      <c r="C743" s="3" t="s">
        <v>4851</v>
      </c>
      <c r="D743" s="10">
        <v>13000</v>
      </c>
      <c r="E743" s="10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4">
        <f t="shared" si="47"/>
        <v>41436.648217592592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 s="10">
        <v>1400</v>
      </c>
      <c r="E744" s="10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4">
        <f t="shared" si="47"/>
        <v>41719.876296296294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 s="10">
        <v>550</v>
      </c>
      <c r="E745" s="10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4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10">
        <v>5000</v>
      </c>
      <c r="E746" s="10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4">
        <f t="shared" si="47"/>
        <v>41256.95721064815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 s="10">
        <v>2220</v>
      </c>
      <c r="E747" s="10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4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10">
        <v>2987</v>
      </c>
      <c r="E748" s="10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4">
        <f t="shared" si="47"/>
        <v>41175.165972222225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 s="10">
        <v>7000</v>
      </c>
      <c r="E749" s="10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4">
        <f t="shared" si="47"/>
        <v>42019.454166666663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 s="10">
        <v>2000</v>
      </c>
      <c r="E750" s="1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4">
        <f t="shared" si="47"/>
        <v>41861.846828703703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 s="10">
        <v>10000</v>
      </c>
      <c r="E751" s="10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4">
        <f t="shared" si="47"/>
        <v>42763.94131944445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 s="10">
        <v>4444</v>
      </c>
      <c r="E752" s="10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4">
        <f t="shared" si="47"/>
        <v>41329.878148148149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 s="10">
        <v>3000</v>
      </c>
      <c r="E753" s="10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4">
        <f t="shared" si="47"/>
        <v>40759.630497685182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 s="10">
        <v>5000</v>
      </c>
      <c r="E754" s="10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4">
        <f t="shared" si="47"/>
        <v>42659.458333333328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 s="10">
        <v>10000</v>
      </c>
      <c r="E755" s="10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4">
        <f t="shared" si="47"/>
        <v>42049.590173611112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 s="10">
        <v>2000</v>
      </c>
      <c r="E756" s="10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4">
        <f t="shared" si="47"/>
        <v>41279.749085648145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 s="10">
        <v>2500</v>
      </c>
      <c r="E757" s="10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4">
        <f t="shared" si="47"/>
        <v>41414.02847222222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 s="10">
        <v>700</v>
      </c>
      <c r="E758" s="10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4">
        <f t="shared" si="47"/>
        <v>40651.725219907406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 s="10">
        <v>250</v>
      </c>
      <c r="E759" s="10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4">
        <f t="shared" si="47"/>
        <v>41249.054560185185</v>
      </c>
    </row>
    <row r="760" spans="1:20" x14ac:dyDescent="0.45">
      <c r="A760">
        <v>758</v>
      </c>
      <c r="B760" s="3" t="s">
        <v>759</v>
      </c>
      <c r="C760" s="3" t="s">
        <v>4868</v>
      </c>
      <c r="D760" s="10">
        <v>2500</v>
      </c>
      <c r="E760" s="1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4">
        <f t="shared" si="47"/>
        <v>40459.836435185185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 s="10">
        <v>5000</v>
      </c>
      <c r="E761" s="10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4">
        <f t="shared" si="47"/>
        <v>41829.330312500002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 s="10">
        <v>2200</v>
      </c>
      <c r="E762" s="10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5">
        <f t="shared" si="46"/>
        <v>42670.764039351852</v>
      </c>
      <c r="T762" s="14">
        <f t="shared" si="47"/>
        <v>42700.805706018517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 s="10">
        <v>5000</v>
      </c>
      <c r="E763" s="10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4">
        <f t="shared" si="47"/>
        <v>41672.751458333332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 s="10">
        <v>3500</v>
      </c>
      <c r="E764" s="10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4">
        <f t="shared" si="47"/>
        <v>42708.25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 s="10">
        <v>4290</v>
      </c>
      <c r="E765" s="10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5">
        <f t="shared" si="46"/>
        <v>41471.446851851848</v>
      </c>
      <c r="T765" s="14">
        <f t="shared" si="47"/>
        <v>41501.446851851848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 s="10">
        <v>5000</v>
      </c>
      <c r="E766" s="10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4">
        <f t="shared" si="47"/>
        <v>42257.173159722224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 s="10">
        <v>7000</v>
      </c>
      <c r="E767" s="10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4">
        <f t="shared" si="47"/>
        <v>41931.542638888888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 s="10">
        <v>4000</v>
      </c>
      <c r="E768" s="10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4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10">
        <v>5000</v>
      </c>
      <c r="E769" s="10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4">
        <f t="shared" si="47"/>
        <v>42145.143634259264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 s="10">
        <v>2500</v>
      </c>
      <c r="E770" s="1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5">
        <f t="shared" si="46"/>
        <v>41594.207060185188</v>
      </c>
      <c r="T770" s="14">
        <f t="shared" si="47"/>
        <v>41624.207060185188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 s="10">
        <v>4000</v>
      </c>
      <c r="E771" s="10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5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 s="10">
        <v>17500</v>
      </c>
      <c r="E772" s="10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5">
        <f t="shared" si="50"/>
        <v>41289.999641203707</v>
      </c>
      <c r="T772" s="14">
        <f t="shared" si="51"/>
        <v>41329.999641203707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 s="10">
        <v>38000</v>
      </c>
      <c r="E773" s="10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4">
        <f t="shared" si="51"/>
        <v>42399.824097222227</v>
      </c>
    </row>
    <row r="774" spans="1:20" ht="28.5" x14ac:dyDescent="0.45">
      <c r="A774">
        <v>772</v>
      </c>
      <c r="B774" s="3" t="s">
        <v>773</v>
      </c>
      <c r="C774" s="3" t="s">
        <v>4882</v>
      </c>
      <c r="D774" s="10">
        <v>1500</v>
      </c>
      <c r="E774" s="10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4">
        <f t="shared" si="51"/>
        <v>40118.165972222225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 s="10">
        <v>3759</v>
      </c>
      <c r="E775" s="10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5">
        <f t="shared" si="50"/>
        <v>42100.735937499994</v>
      </c>
      <c r="T775" s="14">
        <f t="shared" si="51"/>
        <v>42134.959027777775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 s="10">
        <v>500</v>
      </c>
      <c r="E776" s="10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4">
        <f t="shared" si="51"/>
        <v>41693.780300925922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 s="10">
        <v>10000</v>
      </c>
      <c r="E777" s="10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4">
        <f t="shared" si="51"/>
        <v>40893.060127314813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 s="10">
        <v>7000</v>
      </c>
      <c r="E778" s="10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4">
        <f t="shared" si="51"/>
        <v>42288.208333333328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 s="10">
        <v>3000</v>
      </c>
      <c r="E779" s="10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4">
        <f t="shared" si="51"/>
        <v>41486.981215277774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 s="10">
        <v>500</v>
      </c>
      <c r="E780" s="1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4">
        <f t="shared" si="51"/>
        <v>41759.702314814815</v>
      </c>
    </row>
    <row r="781" spans="1:20" ht="28.5" x14ac:dyDescent="0.45">
      <c r="A781">
        <v>779</v>
      </c>
      <c r="B781" s="3" t="s">
        <v>780</v>
      </c>
      <c r="C781" s="3" t="s">
        <v>4889</v>
      </c>
      <c r="D781" s="10">
        <v>15000</v>
      </c>
      <c r="E781" s="10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4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10">
        <v>1000</v>
      </c>
      <c r="E782" s="10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4">
        <f t="shared" si="51"/>
        <v>40666.673900462964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 s="10">
        <v>800</v>
      </c>
      <c r="E783" s="10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5">
        <f t="shared" si="50"/>
        <v>41403.000856481485</v>
      </c>
      <c r="T783" s="14">
        <f t="shared" si="51"/>
        <v>41433.000856481485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 s="10">
        <v>700</v>
      </c>
      <c r="E784" s="10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4">
        <f t="shared" si="51"/>
        <v>41146.758125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 s="10">
        <v>1500</v>
      </c>
      <c r="E785" s="10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4">
        <f t="shared" si="51"/>
        <v>41026.916666666664</v>
      </c>
    </row>
    <row r="786" spans="1:20" ht="28.5" x14ac:dyDescent="0.45">
      <c r="A786">
        <v>784</v>
      </c>
      <c r="B786" s="3" t="s">
        <v>785</v>
      </c>
      <c r="C786" s="3" t="s">
        <v>4894</v>
      </c>
      <c r="D786" s="10">
        <v>1000</v>
      </c>
      <c r="E786" s="10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4">
        <f t="shared" si="51"/>
        <v>41715.107858796298</v>
      </c>
    </row>
    <row r="787" spans="1:20" ht="28.5" x14ac:dyDescent="0.45">
      <c r="A787">
        <v>785</v>
      </c>
      <c r="B787" s="3" t="s">
        <v>786</v>
      </c>
      <c r="C787" s="3" t="s">
        <v>4895</v>
      </c>
      <c r="D787" s="10">
        <v>500</v>
      </c>
      <c r="E787" s="10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5">
        <f t="shared" si="50"/>
        <v>41303.593923611108</v>
      </c>
      <c r="T787" s="14">
        <f t="shared" si="51"/>
        <v>41333.593923611108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 s="10">
        <v>5000</v>
      </c>
      <c r="E788" s="10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4">
        <f t="shared" si="51"/>
        <v>41040.657638888886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 s="10">
        <v>1200</v>
      </c>
      <c r="E789" s="10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4">
        <f t="shared" si="51"/>
        <v>41579.627615740741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 s="10">
        <v>1000</v>
      </c>
      <c r="E790" s="1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4">
        <f t="shared" si="51"/>
        <v>41097.165972222225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 s="10">
        <v>1700</v>
      </c>
      <c r="E791" s="10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5">
        <f t="shared" si="50"/>
        <v>41277.186111111114</v>
      </c>
      <c r="T791" s="14">
        <f t="shared" si="51"/>
        <v>41295.332638888889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 s="10">
        <v>10000</v>
      </c>
      <c r="E792" s="10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4">
        <f t="shared" si="51"/>
        <v>41306.047905092593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 s="10">
        <v>7500</v>
      </c>
      <c r="E793" s="10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4">
        <f t="shared" si="51"/>
        <v>41591.249305555553</v>
      </c>
    </row>
    <row r="794" spans="1:20" x14ac:dyDescent="0.45">
      <c r="A794">
        <v>792</v>
      </c>
      <c r="B794" s="3" t="s">
        <v>793</v>
      </c>
      <c r="C794" s="3" t="s">
        <v>4902</v>
      </c>
      <c r="D794" s="10">
        <v>2500</v>
      </c>
      <c r="E794" s="10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5">
        <f t="shared" si="50"/>
        <v>41555.873645833337</v>
      </c>
      <c r="T794" s="14">
        <f t="shared" si="51"/>
        <v>41585.915312500001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 s="10">
        <v>2750</v>
      </c>
      <c r="E795" s="10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4">
        <f t="shared" si="51"/>
        <v>41458.207638888889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 s="10">
        <v>8000</v>
      </c>
      <c r="E796" s="10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4">
        <f t="shared" si="51"/>
        <v>40791.712500000001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 s="10">
        <v>14000</v>
      </c>
      <c r="E797" s="10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4">
        <f t="shared" si="51"/>
        <v>41006.207638888889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 s="10">
        <v>10000</v>
      </c>
      <c r="E798" s="10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4">
        <f t="shared" si="51"/>
        <v>41532.881944444445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 s="10">
        <v>3000</v>
      </c>
      <c r="E799" s="10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4">
        <f t="shared" si="51"/>
        <v>41028.166666666664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 s="10">
        <v>3500</v>
      </c>
      <c r="E800" s="1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4">
        <f t="shared" si="51"/>
        <v>41912.590127314819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 s="10">
        <v>5000</v>
      </c>
      <c r="E801" s="10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4">
        <f t="shared" si="51"/>
        <v>41026.667199074072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 s="10">
        <v>1500</v>
      </c>
      <c r="E802" s="10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4">
        <f t="shared" si="51"/>
        <v>41893.433495370373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 s="10">
        <v>2000</v>
      </c>
      <c r="E803" s="10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4">
        <f t="shared" si="51"/>
        <v>40725.795370370368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 s="10">
        <v>6000</v>
      </c>
      <c r="E804" s="10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5">
        <f t="shared" si="50"/>
        <v>41123.022268518522</v>
      </c>
      <c r="T804" s="14">
        <f t="shared" si="51"/>
        <v>41169.170138888891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 s="10">
        <v>2300</v>
      </c>
      <c r="E805" s="10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4">
        <f t="shared" si="51"/>
        <v>40692.041666666664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 s="10">
        <v>5500</v>
      </c>
      <c r="E806" s="10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5">
        <f t="shared" si="50"/>
        <v>40730.105625000004</v>
      </c>
      <c r="T806" s="14">
        <f t="shared" si="51"/>
        <v>40747.165972222225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 s="10">
        <v>3000</v>
      </c>
      <c r="E807" s="10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4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10">
        <v>8000</v>
      </c>
      <c r="E808" s="10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4">
        <f t="shared" si="51"/>
        <v>40793.691423611112</v>
      </c>
    </row>
    <row r="809" spans="1:20" x14ac:dyDescent="0.45">
      <c r="A809">
        <v>807</v>
      </c>
      <c r="B809" s="3" t="s">
        <v>808</v>
      </c>
      <c r="C809" s="3" t="s">
        <v>4917</v>
      </c>
      <c r="D809" s="10">
        <v>4000</v>
      </c>
      <c r="E809" s="10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4">
        <f t="shared" si="51"/>
        <v>42795.083333333328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 s="10">
        <v>4500</v>
      </c>
      <c r="E810" s="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4">
        <f t="shared" si="51"/>
        <v>41995.207638888889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 s="10">
        <v>4000</v>
      </c>
      <c r="E811" s="10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4">
        <f t="shared" si="51"/>
        <v>41658.833680555559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 s="10">
        <v>1500</v>
      </c>
      <c r="E812" s="10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4">
        <f t="shared" si="51"/>
        <v>41153.056273148148</v>
      </c>
    </row>
    <row r="813" spans="1:20" x14ac:dyDescent="0.45">
      <c r="A813">
        <v>811</v>
      </c>
      <c r="B813" s="3" t="s">
        <v>812</v>
      </c>
      <c r="C813" s="3" t="s">
        <v>4921</v>
      </c>
      <c r="D813" s="10">
        <v>1000</v>
      </c>
      <c r="E813" s="10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4">
        <f t="shared" si="51"/>
        <v>41465.702777777777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 s="10">
        <v>600</v>
      </c>
      <c r="E814" s="10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4">
        <f t="shared" si="51"/>
        <v>41334.581944444442</v>
      </c>
    </row>
    <row r="815" spans="1:20" x14ac:dyDescent="0.45">
      <c r="A815">
        <v>813</v>
      </c>
      <c r="B815" s="3" t="s">
        <v>814</v>
      </c>
      <c r="C815" s="3" t="s">
        <v>4923</v>
      </c>
      <c r="D815" s="10">
        <v>1500</v>
      </c>
      <c r="E815" s="10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4">
        <f t="shared" si="51"/>
        <v>41110.960243055553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 s="10">
        <v>1000</v>
      </c>
      <c r="E816" s="10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4">
        <f t="shared" si="51"/>
        <v>40694.75277777778</v>
      </c>
    </row>
    <row r="817" spans="1:20" x14ac:dyDescent="0.45">
      <c r="A817">
        <v>815</v>
      </c>
      <c r="B817" s="3" t="s">
        <v>816</v>
      </c>
      <c r="C817" s="3" t="s">
        <v>4925</v>
      </c>
      <c r="D817" s="10">
        <v>4000</v>
      </c>
      <c r="E817" s="10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4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10">
        <v>7000</v>
      </c>
      <c r="E818" s="10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4">
        <f t="shared" si="51"/>
        <v>41373.270833333336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 s="10">
        <v>1500</v>
      </c>
      <c r="E819" s="10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4">
        <f t="shared" si="51"/>
        <v>40979.207638888889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 s="10">
        <v>350</v>
      </c>
      <c r="E820" s="1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4">
        <f t="shared" si="51"/>
        <v>41128.709027777775</v>
      </c>
    </row>
    <row r="821" spans="1:20" x14ac:dyDescent="0.45">
      <c r="A821">
        <v>819</v>
      </c>
      <c r="B821" s="3" t="s">
        <v>820</v>
      </c>
      <c r="C821" s="3" t="s">
        <v>4929</v>
      </c>
      <c r="D821" s="10">
        <v>400</v>
      </c>
      <c r="E821" s="10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4">
        <f t="shared" si="51"/>
        <v>41629.197222222225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 s="10">
        <v>2000</v>
      </c>
      <c r="E822" s="10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4">
        <f t="shared" si="51"/>
        <v>41799.208333333336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 s="10">
        <v>17482</v>
      </c>
      <c r="E823" s="10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4">
        <f t="shared" si="51"/>
        <v>42128.167361111111</v>
      </c>
    </row>
    <row r="824" spans="1:20" x14ac:dyDescent="0.45">
      <c r="A824">
        <v>822</v>
      </c>
      <c r="B824" s="3" t="s">
        <v>823</v>
      </c>
      <c r="C824" s="3" t="s">
        <v>4932</v>
      </c>
      <c r="D824" s="10">
        <v>3000</v>
      </c>
      <c r="E824" s="10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4">
        <f t="shared" si="51"/>
        <v>41187.947337962964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 s="10">
        <v>800</v>
      </c>
      <c r="E825" s="10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4">
        <f t="shared" si="51"/>
        <v>42085.931157407409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 s="10">
        <v>1600</v>
      </c>
      <c r="E826" s="10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4">
        <f t="shared" si="51"/>
        <v>40286.290972222225</v>
      </c>
    </row>
    <row r="827" spans="1:20" x14ac:dyDescent="0.45">
      <c r="A827">
        <v>825</v>
      </c>
      <c r="B827" s="3" t="s">
        <v>826</v>
      </c>
      <c r="C827" s="3" t="s">
        <v>4935</v>
      </c>
      <c r="D827" s="10">
        <v>12500</v>
      </c>
      <c r="E827" s="10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4">
        <f t="shared" si="51"/>
        <v>41211.306527777779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 s="10">
        <v>5500</v>
      </c>
      <c r="E828" s="10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4">
        <f t="shared" si="51"/>
        <v>40993.996874999997</v>
      </c>
    </row>
    <row r="829" spans="1:20" ht="28.5" x14ac:dyDescent="0.45">
      <c r="A829">
        <v>827</v>
      </c>
      <c r="B829" s="3" t="s">
        <v>828</v>
      </c>
      <c r="C829" s="3" t="s">
        <v>4937</v>
      </c>
      <c r="D829" s="10">
        <v>300</v>
      </c>
      <c r="E829" s="10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4">
        <f t="shared" si="51"/>
        <v>40953.825694444444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 s="10">
        <v>1300</v>
      </c>
      <c r="E830" s="1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5">
        <f t="shared" si="50"/>
        <v>41073.050717592596</v>
      </c>
      <c r="T830" s="14">
        <f t="shared" si="51"/>
        <v>41085.683333333334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 s="10">
        <v>500</v>
      </c>
      <c r="E831" s="10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4">
        <f t="shared" si="51"/>
        <v>42564.801388888889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 s="10">
        <v>1800</v>
      </c>
      <c r="E832" s="10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4">
        <f t="shared" si="51"/>
        <v>41355.484085648146</v>
      </c>
    </row>
    <row r="833" spans="1:20" x14ac:dyDescent="0.45">
      <c r="A833">
        <v>831</v>
      </c>
      <c r="B833" s="3" t="s">
        <v>832</v>
      </c>
      <c r="C833" s="3" t="s">
        <v>4941</v>
      </c>
      <c r="D833" s="10">
        <v>1500</v>
      </c>
      <c r="E833" s="10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4">
        <f t="shared" si="51"/>
        <v>41026.646921296298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 s="10">
        <v>15000</v>
      </c>
      <c r="E834" s="10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4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10">
        <v>6000</v>
      </c>
      <c r="E835" s="10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5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 s="10">
        <v>5500</v>
      </c>
      <c r="E836" s="10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4">
        <f t="shared" si="55"/>
        <v>41456.165972222225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 s="10">
        <v>2000</v>
      </c>
      <c r="E837" s="10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4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10">
        <v>5000</v>
      </c>
      <c r="E838" s="10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4">
        <f t="shared" si="55"/>
        <v>41554.056921296295</v>
      </c>
    </row>
    <row r="839" spans="1:20" x14ac:dyDescent="0.45">
      <c r="A839">
        <v>837</v>
      </c>
      <c r="B839" s="3" t="s">
        <v>838</v>
      </c>
      <c r="C839" s="3" t="s">
        <v>4947</v>
      </c>
      <c r="D839" s="10">
        <v>2500</v>
      </c>
      <c r="E839" s="10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4">
        <f t="shared" si="55"/>
        <v>41760.998402777775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 s="10">
        <v>2000</v>
      </c>
      <c r="E840" s="1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4">
        <f t="shared" si="55"/>
        <v>40925.897974537038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 s="10">
        <v>5000</v>
      </c>
      <c r="E841" s="10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4">
        <f t="shared" si="55"/>
        <v>41174.763379629629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 s="10">
        <v>10000</v>
      </c>
      <c r="E842" s="10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4">
        <f t="shared" si="55"/>
        <v>42637.226701388892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 s="10">
        <v>5000</v>
      </c>
      <c r="E843" s="10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5">
        <f t="shared" si="54"/>
        <v>41923.838692129626</v>
      </c>
      <c r="T843" s="14">
        <f t="shared" si="55"/>
        <v>41953.88035879629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 s="10">
        <v>2500</v>
      </c>
      <c r="E844" s="10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5">
        <f t="shared" si="54"/>
        <v>41526.592395833337</v>
      </c>
      <c r="T844" s="14">
        <f t="shared" si="55"/>
        <v>41561.165972222225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 s="10">
        <v>3000</v>
      </c>
      <c r="E845" s="10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4">
        <f t="shared" si="55"/>
        <v>42712.333333333328</v>
      </c>
    </row>
    <row r="846" spans="1:20" ht="28.5" x14ac:dyDescent="0.45">
      <c r="A846">
        <v>844</v>
      </c>
      <c r="B846" s="3" t="s">
        <v>845</v>
      </c>
      <c r="C846" s="3" t="s">
        <v>4954</v>
      </c>
      <c r="D846" s="10">
        <v>3000</v>
      </c>
      <c r="E846" s="10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4">
        <f t="shared" si="55"/>
        <v>41944.207638888889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 s="10">
        <v>5000</v>
      </c>
      <c r="E847" s="10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4">
        <f t="shared" si="55"/>
        <v>42618.165972222225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 s="10">
        <v>1100</v>
      </c>
      <c r="E848" s="10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4">
        <f t="shared" si="55"/>
        <v>41708.583333333336</v>
      </c>
    </row>
    <row r="849" spans="1:20" x14ac:dyDescent="0.45">
      <c r="A849">
        <v>847</v>
      </c>
      <c r="B849" s="3" t="s">
        <v>848</v>
      </c>
      <c r="C849" s="3" t="s">
        <v>4957</v>
      </c>
      <c r="D849" s="10">
        <v>10</v>
      </c>
      <c r="E849" s="10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5">
        <f t="shared" si="54"/>
        <v>42165.79833333334</v>
      </c>
      <c r="T849" s="14">
        <f t="shared" si="55"/>
        <v>42195.79833333334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 s="10">
        <v>300</v>
      </c>
      <c r="E850" s="1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4">
        <f t="shared" si="55"/>
        <v>42108.792048611111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 s="10">
        <v>4000</v>
      </c>
      <c r="E851" s="10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4">
        <f t="shared" si="55"/>
        <v>42079.107222222221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 s="10">
        <v>4000</v>
      </c>
      <c r="E852" s="10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4">
        <f t="shared" si="55"/>
        <v>42485.207638888889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 s="10">
        <v>2000</v>
      </c>
      <c r="E853" s="10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4">
        <f t="shared" si="55"/>
        <v>42582.822916666672</v>
      </c>
    </row>
    <row r="854" spans="1:20" x14ac:dyDescent="0.45">
      <c r="A854">
        <v>852</v>
      </c>
      <c r="B854" s="3" t="s">
        <v>853</v>
      </c>
      <c r="C854" s="3" t="s">
        <v>4962</v>
      </c>
      <c r="D854" s="10">
        <v>3500</v>
      </c>
      <c r="E854" s="10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4">
        <f t="shared" si="55"/>
        <v>42667.875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 s="10">
        <v>300</v>
      </c>
      <c r="E855" s="10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4">
        <f t="shared" si="55"/>
        <v>42051.832280092596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 s="10">
        <v>27800</v>
      </c>
      <c r="E856" s="10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4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10">
        <v>1450</v>
      </c>
      <c r="E857" s="10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5">
        <f t="shared" si="54"/>
        <v>42545.125196759262</v>
      </c>
      <c r="T857" s="14">
        <f t="shared" si="55"/>
        <v>42575.125196759262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 s="10">
        <v>250</v>
      </c>
      <c r="E858" s="10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4">
        <f t="shared" si="55"/>
        <v>42668.791666666672</v>
      </c>
    </row>
    <row r="859" spans="1:20" x14ac:dyDescent="0.45">
      <c r="A859">
        <v>857</v>
      </c>
      <c r="B859" s="3" t="s">
        <v>858</v>
      </c>
      <c r="C859" s="3" t="s">
        <v>4967</v>
      </c>
      <c r="D859" s="10">
        <v>1200</v>
      </c>
      <c r="E859" s="10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4">
        <f t="shared" si="55"/>
        <v>42333.623043981483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 s="10">
        <v>1200</v>
      </c>
      <c r="E860" s="1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4">
        <f t="shared" si="55"/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 s="10">
        <v>4000</v>
      </c>
      <c r="E861" s="10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4">
        <f t="shared" si="55"/>
        <v>42159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 s="10">
        <v>14000</v>
      </c>
      <c r="E862" s="10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4">
        <f t="shared" si="55"/>
        <v>41600.524456018517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 s="10">
        <v>4500</v>
      </c>
      <c r="E863" s="10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4">
        <f t="shared" si="55"/>
        <v>42629.965324074074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 s="10">
        <v>50000</v>
      </c>
      <c r="E864" s="10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4">
        <f t="shared" si="55"/>
        <v>41589.596620370372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 s="10">
        <v>2000</v>
      </c>
      <c r="E865" s="10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4">
        <f t="shared" si="55"/>
        <v>40951.117662037039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 s="10">
        <v>6500</v>
      </c>
      <c r="E866" s="10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4">
        <f t="shared" si="55"/>
        <v>41563.415972222225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 s="10">
        <v>2200</v>
      </c>
      <c r="E867" s="10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5">
        <f t="shared" si="54"/>
        <v>41230.77311342593</v>
      </c>
      <c r="T867" s="14">
        <f t="shared" si="55"/>
        <v>41290.77311342593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 s="10">
        <v>3500</v>
      </c>
      <c r="E868" s="10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4">
        <f t="shared" si="55"/>
        <v>42063.631944444445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 s="10">
        <v>5000</v>
      </c>
      <c r="E869" s="10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4">
        <f t="shared" si="55"/>
        <v>40148.207638888889</v>
      </c>
    </row>
    <row r="870" spans="1:20" ht="28.5" x14ac:dyDescent="0.45">
      <c r="A870">
        <v>868</v>
      </c>
      <c r="B870" s="3" t="s">
        <v>869</v>
      </c>
      <c r="C870" s="3" t="s">
        <v>4978</v>
      </c>
      <c r="D870" s="10">
        <v>45000</v>
      </c>
      <c r="E870" s="1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4">
        <f t="shared" si="55"/>
        <v>41646.027754629627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 s="10">
        <v>8800</v>
      </c>
      <c r="E871" s="10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5">
        <f t="shared" si="54"/>
        <v>41342.845567129632</v>
      </c>
      <c r="T871" s="14">
        <f t="shared" si="55"/>
        <v>41372.803900462961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 s="10">
        <v>20000</v>
      </c>
      <c r="E872" s="10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4">
        <f t="shared" si="55"/>
        <v>41518.022256944445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 s="10">
        <v>6000</v>
      </c>
      <c r="E873" s="10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4">
        <f t="shared" si="55"/>
        <v>41607.602951388886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 s="10">
        <v>8000</v>
      </c>
      <c r="E874" s="10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4">
        <f t="shared" si="55"/>
        <v>40612.825543981482</v>
      </c>
    </row>
    <row r="875" spans="1:20" x14ac:dyDescent="0.45">
      <c r="A875">
        <v>873</v>
      </c>
      <c r="B875" s="3" t="s">
        <v>874</v>
      </c>
      <c r="C875" s="3" t="s">
        <v>4983</v>
      </c>
      <c r="D875" s="10">
        <v>3500</v>
      </c>
      <c r="E875" s="10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5">
        <f t="shared" si="54"/>
        <v>41184.167129629634</v>
      </c>
      <c r="T875" s="14">
        <f t="shared" si="55"/>
        <v>41224.208796296298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 s="10">
        <v>3000</v>
      </c>
      <c r="E876" s="10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4">
        <f t="shared" si="55"/>
        <v>41398.583726851852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 s="10">
        <v>5000</v>
      </c>
      <c r="E877" s="10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4">
        <f t="shared" si="55"/>
        <v>42268.723738425921</v>
      </c>
    </row>
    <row r="878" spans="1:20" x14ac:dyDescent="0.45">
      <c r="A878">
        <v>876</v>
      </c>
      <c r="B878" s="3" t="s">
        <v>877</v>
      </c>
      <c r="C878" s="3" t="s">
        <v>4986</v>
      </c>
      <c r="D878" s="10">
        <v>3152</v>
      </c>
      <c r="E878" s="10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4">
        <f t="shared" si="55"/>
        <v>41309.496840277774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 s="10">
        <v>2000</v>
      </c>
      <c r="E879" s="10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5">
        <f t="shared" si="54"/>
        <v>41597.788888888892</v>
      </c>
      <c r="T879" s="14">
        <f t="shared" si="55"/>
        <v>41627.788888888892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 s="10">
        <v>5000</v>
      </c>
      <c r="E880" s="1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4">
        <f t="shared" si="55"/>
        <v>40535.232916666668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 s="10">
        <v>2100</v>
      </c>
      <c r="E881" s="10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4">
        <f t="shared" si="55"/>
        <v>41058.829918981479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 s="10">
        <v>3780</v>
      </c>
      <c r="E882" s="10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4">
        <f t="shared" si="55"/>
        <v>41212.32104166667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 s="10">
        <v>3750</v>
      </c>
      <c r="E883" s="10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4">
        <f t="shared" si="55"/>
        <v>40922.25099537037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 s="10">
        <v>1500</v>
      </c>
      <c r="E884" s="10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4">
        <f t="shared" si="55"/>
        <v>40792.860532407409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 s="10">
        <v>5000</v>
      </c>
      <c r="E885" s="10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4">
        <f t="shared" si="55"/>
        <v>42431.935590277775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 s="10">
        <v>2000</v>
      </c>
      <c r="E886" s="10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5">
        <f t="shared" si="54"/>
        <v>40981.802615740737</v>
      </c>
      <c r="T886" s="14">
        <f t="shared" si="55"/>
        <v>41041.104861111111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 s="10">
        <v>1000</v>
      </c>
      <c r="E887" s="10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4">
        <f t="shared" si="55"/>
        <v>42734.941099537042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 s="10">
        <v>500</v>
      </c>
      <c r="E888" s="10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4">
        <f t="shared" si="55"/>
        <v>42628.870520833334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 s="10">
        <v>1000</v>
      </c>
      <c r="E889" s="10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4">
        <f t="shared" si="55"/>
        <v>41056.958969907406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 s="10">
        <v>1000</v>
      </c>
      <c r="E890" s="1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4">
        <f t="shared" si="55"/>
        <v>40787.25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 s="10">
        <v>25000</v>
      </c>
      <c r="E891" s="10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4">
        <f t="shared" si="55"/>
        <v>41917.784062500003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 s="10">
        <v>3000</v>
      </c>
      <c r="E892" s="10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4">
        <f t="shared" si="55"/>
        <v>41599.740497685183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 s="10">
        <v>8000</v>
      </c>
      <c r="E893" s="10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4">
        <f t="shared" si="55"/>
        <v>41872.031597222223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 s="10">
        <v>6000</v>
      </c>
      <c r="E894" s="10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4">
        <f t="shared" si="55"/>
        <v>40391.166666666664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 s="10">
        <v>2000</v>
      </c>
      <c r="E895" s="10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4">
        <f t="shared" si="55"/>
        <v>42095.856053240743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 s="10">
        <v>20000</v>
      </c>
      <c r="E896" s="10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5">
        <f t="shared" si="54"/>
        <v>42496.981597222228</v>
      </c>
      <c r="T896" s="14">
        <f t="shared" si="55"/>
        <v>42526.981597222228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 s="10">
        <v>8000</v>
      </c>
      <c r="E897" s="10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4">
        <f t="shared" si="55"/>
        <v>40476.127650462964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 s="10">
        <v>8000</v>
      </c>
      <c r="E898" s="10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5">
        <f t="shared" si="54"/>
        <v>42218.872986111113</v>
      </c>
      <c r="T898" s="14">
        <f t="shared" si="55"/>
        <v>42244.166666666672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 s="10">
        <v>3000</v>
      </c>
      <c r="E899" s="10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5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 s="10">
        <v>2500</v>
      </c>
      <c r="E900" s="1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4">
        <f t="shared" si="59"/>
        <v>40923.758217592593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 s="10">
        <v>750</v>
      </c>
      <c r="E901" s="10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4">
        <f t="shared" si="59"/>
        <v>40691.099097222221</v>
      </c>
    </row>
    <row r="902" spans="1:20" x14ac:dyDescent="0.45">
      <c r="A902">
        <v>900</v>
      </c>
      <c r="B902" s="3" t="s">
        <v>901</v>
      </c>
      <c r="C902" s="3" t="s">
        <v>5010</v>
      </c>
      <c r="D902" s="10">
        <v>5000</v>
      </c>
      <c r="E902" s="10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4">
        <f t="shared" si="59"/>
        <v>42459.807893518519</v>
      </c>
    </row>
    <row r="903" spans="1:20" ht="28.5" x14ac:dyDescent="0.45">
      <c r="A903">
        <v>901</v>
      </c>
      <c r="B903" s="3" t="s">
        <v>902</v>
      </c>
      <c r="C903" s="3" t="s">
        <v>5011</v>
      </c>
      <c r="D903" s="10">
        <v>6500</v>
      </c>
      <c r="E903" s="10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4">
        <f t="shared" si="59"/>
        <v>40337.799305555556</v>
      </c>
    </row>
    <row r="904" spans="1:20" ht="28.5" x14ac:dyDescent="0.45">
      <c r="A904">
        <v>902</v>
      </c>
      <c r="B904" s="3" t="s">
        <v>903</v>
      </c>
      <c r="C904" s="3" t="s">
        <v>5012</v>
      </c>
      <c r="D904" s="10">
        <v>30000</v>
      </c>
      <c r="E904" s="10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4">
        <f t="shared" si="59"/>
        <v>41881.645833333336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 s="10">
        <v>5000</v>
      </c>
      <c r="E905" s="10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4">
        <f t="shared" si="59"/>
        <v>41175.100694444445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 s="10">
        <v>50000</v>
      </c>
      <c r="E906" s="10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4">
        <f t="shared" si="59"/>
        <v>42372.080289351856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 s="10">
        <v>6500</v>
      </c>
      <c r="E907" s="10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4">
        <f t="shared" si="59"/>
        <v>40567.239884259259</v>
      </c>
    </row>
    <row r="908" spans="1:20" x14ac:dyDescent="0.45">
      <c r="A908">
        <v>906</v>
      </c>
      <c r="B908" s="3" t="s">
        <v>907</v>
      </c>
      <c r="C908" s="3" t="s">
        <v>5016</v>
      </c>
      <c r="D908" s="10">
        <v>15000</v>
      </c>
      <c r="E908" s="10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4">
        <f t="shared" si="59"/>
        <v>41711.148032407407</v>
      </c>
    </row>
    <row r="909" spans="1:20" x14ac:dyDescent="0.45">
      <c r="A909">
        <v>907</v>
      </c>
      <c r="B909" s="3" t="s">
        <v>908</v>
      </c>
      <c r="C909" s="3" t="s">
        <v>5017</v>
      </c>
      <c r="D909" s="10">
        <v>2900</v>
      </c>
      <c r="E909" s="10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4">
        <f t="shared" si="59"/>
        <v>40797.192395833335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 s="10">
        <v>2500</v>
      </c>
      <c r="E910" s="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4">
        <f t="shared" si="59"/>
        <v>40386.207638888889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 s="10">
        <v>16000</v>
      </c>
      <c r="E911" s="10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4">
        <f t="shared" si="59"/>
        <v>41113.166666666664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 s="10">
        <v>550</v>
      </c>
      <c r="E912" s="10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4">
        <f t="shared" si="59"/>
        <v>42797.545358796298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 s="10">
        <v>100000</v>
      </c>
      <c r="E913" s="10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4">
        <f t="shared" si="59"/>
        <v>41663.005150462966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 s="10">
        <v>3500</v>
      </c>
      <c r="E914" s="10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4">
        <f t="shared" si="59"/>
        <v>41254.151006944441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 s="10">
        <v>30000</v>
      </c>
      <c r="E915" s="10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4">
        <f t="shared" si="59"/>
        <v>41034.139108796298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 s="10">
        <v>1500</v>
      </c>
      <c r="E916" s="10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5">
        <f t="shared" si="58"/>
        <v>41116.763275462967</v>
      </c>
      <c r="T916" s="14">
        <f t="shared" si="59"/>
        <v>41146.763275462967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 s="10">
        <v>6500</v>
      </c>
      <c r="E917" s="10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4">
        <f t="shared" si="59"/>
        <v>40969.207638888889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 s="10">
        <v>3300</v>
      </c>
      <c r="E918" s="10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4">
        <f t="shared" si="59"/>
        <v>40473.208333333336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 s="10">
        <v>5000</v>
      </c>
      <c r="E919" s="10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4">
        <f t="shared" si="59"/>
        <v>41834.104166666664</v>
      </c>
    </row>
    <row r="920" spans="1:20" ht="28.5" x14ac:dyDescent="0.45">
      <c r="A920">
        <v>918</v>
      </c>
      <c r="B920" s="3" t="s">
        <v>919</v>
      </c>
      <c r="C920" s="3" t="s">
        <v>5028</v>
      </c>
      <c r="D920" s="10">
        <v>3900</v>
      </c>
      <c r="E920" s="1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4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10">
        <v>20000</v>
      </c>
      <c r="E921" s="10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4">
        <f t="shared" si="59"/>
        <v>41262.641724537039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 s="10">
        <v>5500</v>
      </c>
      <c r="E922" s="10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5">
        <f t="shared" si="58"/>
        <v>41562.67155092593</v>
      </c>
      <c r="T922" s="14">
        <f t="shared" si="59"/>
        <v>41592.713217592594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 s="10">
        <v>15000</v>
      </c>
      <c r="E923" s="10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5">
        <f t="shared" si="58"/>
        <v>40847.171018518515</v>
      </c>
      <c r="T923" s="14">
        <f t="shared" si="59"/>
        <v>40889.212685185186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 s="10">
        <v>27000</v>
      </c>
      <c r="E924" s="10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4">
        <f t="shared" si="59"/>
        <v>41913.530011574076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 s="10">
        <v>15000</v>
      </c>
      <c r="E925" s="10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4">
        <f t="shared" si="59"/>
        <v>41965.001423611116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 s="10">
        <v>3000</v>
      </c>
      <c r="E926" s="10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5">
        <f t="shared" si="58"/>
        <v>41288.942928240744</v>
      </c>
      <c r="T926" s="14">
        <f t="shared" si="59"/>
        <v>41318.942928240744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 s="10">
        <v>6000</v>
      </c>
      <c r="E927" s="10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4">
        <f t="shared" si="59"/>
        <v>41605.922581018516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 s="10">
        <v>7000</v>
      </c>
      <c r="E928" s="10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4">
        <f t="shared" si="59"/>
        <v>40367.944444444445</v>
      </c>
    </row>
    <row r="929" spans="1:20" x14ac:dyDescent="0.45">
      <c r="A929">
        <v>927</v>
      </c>
      <c r="B929" s="3" t="s">
        <v>928</v>
      </c>
      <c r="C929" s="3" t="s">
        <v>5037</v>
      </c>
      <c r="D929" s="10">
        <v>20000</v>
      </c>
      <c r="E929" s="10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4">
        <f t="shared" si="59"/>
        <v>41043.822858796295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 s="10">
        <v>14500</v>
      </c>
      <c r="E930" s="1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4">
        <f t="shared" si="59"/>
        <v>41231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 s="10">
        <v>500</v>
      </c>
      <c r="E931" s="10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4">
        <f t="shared" si="59"/>
        <v>41008.196400462963</v>
      </c>
    </row>
    <row r="932" spans="1:20" ht="28.5" x14ac:dyDescent="0.45">
      <c r="A932">
        <v>930</v>
      </c>
      <c r="B932" s="3" t="s">
        <v>931</v>
      </c>
      <c r="C932" s="3" t="s">
        <v>5040</v>
      </c>
      <c r="D932" s="10">
        <v>900</v>
      </c>
      <c r="E932" s="10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4">
        <f t="shared" si="59"/>
        <v>40354.897222222222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 s="10">
        <v>2000</v>
      </c>
      <c r="E933" s="10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4">
        <f t="shared" si="59"/>
        <v>41714.916666666664</v>
      </c>
    </row>
    <row r="934" spans="1:20" x14ac:dyDescent="0.45">
      <c r="A934">
        <v>932</v>
      </c>
      <c r="B934" s="3" t="s">
        <v>933</v>
      </c>
      <c r="C934" s="3" t="s">
        <v>5042</v>
      </c>
      <c r="D934" s="10">
        <v>9500</v>
      </c>
      <c r="E934" s="10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4">
        <f t="shared" si="59"/>
        <v>41355.927604166667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 s="10">
        <v>2000</v>
      </c>
      <c r="E935" s="10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5">
        <f t="shared" si="58"/>
        <v>41711.169085648151</v>
      </c>
      <c r="T935" s="14">
        <f t="shared" si="59"/>
        <v>41771.169085648151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 s="10">
        <v>5000</v>
      </c>
      <c r="E936" s="10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4">
        <f t="shared" si="59"/>
        <v>41763.25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 s="10">
        <v>3500</v>
      </c>
      <c r="E937" s="10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4">
        <f t="shared" si="59"/>
        <v>42398.333668981482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 s="10">
        <v>1400</v>
      </c>
      <c r="E938" s="10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4">
        <f t="shared" si="59"/>
        <v>40926.833333333336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 s="10">
        <v>3500</v>
      </c>
      <c r="E939" s="10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4">
        <f t="shared" si="59"/>
        <v>41581.839780092596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 s="10">
        <v>7000</v>
      </c>
      <c r="E940" s="1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4">
        <f t="shared" si="59"/>
        <v>41154.479722222226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 s="10">
        <v>2750</v>
      </c>
      <c r="E941" s="10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4">
        <f t="shared" si="59"/>
        <v>41455.831944444442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 s="10">
        <v>9000</v>
      </c>
      <c r="E942" s="10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4">
        <f t="shared" si="59"/>
        <v>42227.008402777778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 s="10">
        <v>50000</v>
      </c>
      <c r="E943" s="10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4">
        <f t="shared" si="59"/>
        <v>42776.096585648149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 s="10">
        <v>7500</v>
      </c>
      <c r="E944" s="10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5">
        <f t="shared" si="58"/>
        <v>42382.843287037031</v>
      </c>
      <c r="T944" s="14">
        <f t="shared" si="59"/>
        <v>42418.843287037031</v>
      </c>
    </row>
    <row r="945" spans="1:20" x14ac:dyDescent="0.45">
      <c r="A945">
        <v>943</v>
      </c>
      <c r="B945" s="3" t="s">
        <v>944</v>
      </c>
      <c r="C945" s="3" t="s">
        <v>5053</v>
      </c>
      <c r="D945" s="10">
        <v>3000</v>
      </c>
      <c r="E945" s="10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4">
        <f t="shared" si="59"/>
        <v>42703.709548611107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 s="10">
        <v>50000</v>
      </c>
      <c r="E946" s="10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4">
        <f t="shared" si="59"/>
        <v>42478.583333333328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 s="10">
        <v>100000</v>
      </c>
      <c r="E947" s="10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5">
        <f t="shared" si="58"/>
        <v>42732.872986111113</v>
      </c>
      <c r="T947" s="14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10">
        <v>15000</v>
      </c>
      <c r="E948" s="10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4">
        <f t="shared" si="59"/>
        <v>42622.750555555554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 s="10">
        <v>850</v>
      </c>
      <c r="E949" s="10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4">
        <f t="shared" si="59"/>
        <v>42551.781319444446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 s="10">
        <v>4000</v>
      </c>
      <c r="E950" s="1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4">
        <f t="shared" si="59"/>
        <v>42441.828287037039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 s="10">
        <v>20000</v>
      </c>
      <c r="E951" s="10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4">
        <f t="shared" si="59"/>
        <v>42421.043703703705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 s="10">
        <v>5000</v>
      </c>
      <c r="E952" s="10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4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10">
        <v>50000</v>
      </c>
      <c r="E953" s="10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5">
        <f t="shared" si="58"/>
        <v>42480.653611111105</v>
      </c>
      <c r="T953" s="14">
        <f t="shared" si="59"/>
        <v>42525.653611111105</v>
      </c>
    </row>
    <row r="954" spans="1:20" x14ac:dyDescent="0.45">
      <c r="A954">
        <v>952</v>
      </c>
      <c r="B954" s="3" t="s">
        <v>953</v>
      </c>
      <c r="C954" s="3" t="s">
        <v>5062</v>
      </c>
      <c r="D954" s="10">
        <v>49000</v>
      </c>
      <c r="E954" s="10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4">
        <f t="shared" si="59"/>
        <v>42692.655231481483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 s="10">
        <v>15000</v>
      </c>
      <c r="E955" s="10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4">
        <f t="shared" si="59"/>
        <v>42029.164340277777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 s="10">
        <v>15000</v>
      </c>
      <c r="E956" s="10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4">
        <f t="shared" si="59"/>
        <v>42236.833784722221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 s="10">
        <v>300000</v>
      </c>
      <c r="E957" s="10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4">
        <f t="shared" si="59"/>
        <v>42626.295138888891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 s="10">
        <v>50000</v>
      </c>
      <c r="E958" s="10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4">
        <f t="shared" si="59"/>
        <v>42120.872210648144</v>
      </c>
    </row>
    <row r="959" spans="1:20" x14ac:dyDescent="0.45">
      <c r="A959">
        <v>957</v>
      </c>
      <c r="B959" s="3" t="s">
        <v>958</v>
      </c>
      <c r="C959" s="3" t="s">
        <v>5067</v>
      </c>
      <c r="D959" s="10">
        <v>12000</v>
      </c>
      <c r="E959" s="10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4">
        <f t="shared" si="59"/>
        <v>42691.594131944439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 s="10">
        <v>7777</v>
      </c>
      <c r="E960" s="1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4">
        <f t="shared" si="59"/>
        <v>42104.207638888889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 s="10">
        <v>50000</v>
      </c>
      <c r="E961" s="10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4">
        <f t="shared" si="59"/>
        <v>42023.174363425926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 s="10">
        <v>55650</v>
      </c>
      <c r="E962" s="10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4">
        <f t="shared" si="59"/>
        <v>42808.585127314815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 s="10">
        <v>95000</v>
      </c>
      <c r="E963" s="10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5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 s="10">
        <v>2500</v>
      </c>
      <c r="E964" s="10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4">
        <f t="shared" si="63"/>
        <v>42411.712418981479</v>
      </c>
    </row>
    <row r="965" spans="1:20" x14ac:dyDescent="0.45">
      <c r="A965">
        <v>963</v>
      </c>
      <c r="B965" s="3" t="s">
        <v>964</v>
      </c>
      <c r="C965" s="3" t="s">
        <v>5073</v>
      </c>
      <c r="D965" s="10">
        <v>35000</v>
      </c>
      <c r="E965" s="10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4">
        <f t="shared" si="63"/>
        <v>42660.635636574079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 s="10">
        <v>110000</v>
      </c>
      <c r="E966" s="10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4">
        <f t="shared" si="63"/>
        <v>42248.628692129627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 s="10">
        <v>25000</v>
      </c>
      <c r="E967" s="10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4">
        <f t="shared" si="63"/>
        <v>42669.165972222225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 s="10">
        <v>12000</v>
      </c>
      <c r="E968" s="10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4">
        <f t="shared" si="63"/>
        <v>42649.635787037041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 s="10">
        <v>20000</v>
      </c>
      <c r="E969" s="10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4">
        <f t="shared" si="63"/>
        <v>42482.21266203704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 s="10">
        <v>8000</v>
      </c>
      <c r="E970" s="1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4">
        <f t="shared" si="63"/>
        <v>41866.847615740742</v>
      </c>
    </row>
    <row r="971" spans="1:20" x14ac:dyDescent="0.45">
      <c r="A971">
        <v>969</v>
      </c>
      <c r="B971" s="3" t="s">
        <v>970</v>
      </c>
      <c r="C971" s="3" t="s">
        <v>5079</v>
      </c>
      <c r="D971" s="10">
        <v>30000</v>
      </c>
      <c r="E971" s="10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4">
        <f t="shared" si="63"/>
        <v>42775.30332175926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 s="10">
        <v>5000</v>
      </c>
      <c r="E972" s="10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4">
        <f t="shared" si="63"/>
        <v>42758.207638888889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 s="10">
        <v>100000</v>
      </c>
      <c r="E973" s="10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4">
        <f t="shared" si="63"/>
        <v>42156.709027777775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 s="10">
        <v>20000</v>
      </c>
      <c r="E974" s="10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4">
        <f t="shared" si="63"/>
        <v>41886.290972222225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 s="10">
        <v>20000</v>
      </c>
      <c r="E975" s="10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4">
        <f t="shared" si="63"/>
        <v>42317.056631944448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 s="10">
        <v>50000</v>
      </c>
      <c r="E976" s="10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4">
        <f t="shared" si="63"/>
        <v>42454.707824074074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 s="10">
        <v>100000</v>
      </c>
      <c r="E977" s="10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4">
        <f t="shared" si="63"/>
        <v>42549.696585648147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 s="10">
        <v>150000</v>
      </c>
      <c r="E978" s="10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4">
        <f t="shared" si="63"/>
        <v>42230.058993055558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 s="10">
        <v>2700</v>
      </c>
      <c r="E979" s="10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4">
        <f t="shared" si="63"/>
        <v>42421.942094907412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 s="10">
        <v>172889</v>
      </c>
      <c r="E980" s="1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4">
        <f t="shared" si="63"/>
        <v>42425.309039351851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 s="10">
        <v>35000</v>
      </c>
      <c r="E981" s="10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5">
        <f t="shared" si="62"/>
        <v>42506.416990740734</v>
      </c>
      <c r="T981" s="14">
        <f t="shared" si="63"/>
        <v>42541.790972222225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 s="10">
        <v>10000</v>
      </c>
      <c r="E982" s="10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4">
        <f t="shared" si="63"/>
        <v>41973.945856481485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 s="10">
        <v>88888</v>
      </c>
      <c r="E983" s="10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4">
        <f t="shared" si="63"/>
        <v>41860.947013888886</v>
      </c>
    </row>
    <row r="984" spans="1:20" x14ac:dyDescent="0.45">
      <c r="A984">
        <v>982</v>
      </c>
      <c r="B984" s="3" t="s">
        <v>983</v>
      </c>
      <c r="C984" s="3" t="s">
        <v>5092</v>
      </c>
      <c r="D984" s="10">
        <v>17500</v>
      </c>
      <c r="E984" s="10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4">
        <f t="shared" si="63"/>
        <v>42645.753310185188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 s="10">
        <v>104219</v>
      </c>
      <c r="E985" s="10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5">
        <f t="shared" si="62"/>
        <v>42574.667650462965</v>
      </c>
      <c r="T985" s="14">
        <f t="shared" si="63"/>
        <v>42605.870833333334</v>
      </c>
    </row>
    <row r="986" spans="1:20" ht="57" x14ac:dyDescent="0.45">
      <c r="A986">
        <v>984</v>
      </c>
      <c r="B986" s="3" t="s">
        <v>985</v>
      </c>
      <c r="C986" s="3" t="s">
        <v>5094</v>
      </c>
      <c r="D986" s="10">
        <v>10000</v>
      </c>
      <c r="E986" s="10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4">
        <f t="shared" si="63"/>
        <v>42091.074166666673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 s="10">
        <v>30000</v>
      </c>
      <c r="E987" s="10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4">
        <f t="shared" si="63"/>
        <v>42369.958333333328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 s="10">
        <v>20000</v>
      </c>
      <c r="E988" s="10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4">
        <f t="shared" si="63"/>
        <v>42379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 s="10">
        <v>50000</v>
      </c>
      <c r="E989" s="10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4">
        <f t="shared" si="63"/>
        <v>41813.294560185182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 s="10">
        <v>5000</v>
      </c>
      <c r="E990" s="1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4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10">
        <v>10000</v>
      </c>
      <c r="E991" s="10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4">
        <f t="shared" si="63"/>
        <v>42641.933969907404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 s="10">
        <v>25000</v>
      </c>
      <c r="E992" s="10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4">
        <f t="shared" si="63"/>
        <v>41885.784305555557</v>
      </c>
    </row>
    <row r="993" spans="1:20" ht="57" x14ac:dyDescent="0.45">
      <c r="A993">
        <v>991</v>
      </c>
      <c r="B993" s="3" t="s">
        <v>992</v>
      </c>
      <c r="C993" s="3" t="s">
        <v>5101</v>
      </c>
      <c r="D993" s="10">
        <v>5000</v>
      </c>
      <c r="E993" s="10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4">
        <f t="shared" si="63"/>
        <v>42563.785416666666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 s="10">
        <v>100000</v>
      </c>
      <c r="E994" s="10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4">
        <f t="shared" si="63"/>
        <v>42497.883321759262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 s="10">
        <v>70000</v>
      </c>
      <c r="E995" s="10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4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10">
        <v>200000</v>
      </c>
      <c r="E996" s="10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4">
        <f t="shared" si="63"/>
        <v>41973.957638888889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 s="10">
        <v>10000</v>
      </c>
      <c r="E997" s="10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4">
        <f t="shared" si="63"/>
        <v>41972.666666666672</v>
      </c>
    </row>
    <row r="998" spans="1:20" x14ac:dyDescent="0.45">
      <c r="A998">
        <v>996</v>
      </c>
      <c r="B998" s="3" t="s">
        <v>997</v>
      </c>
      <c r="C998" s="3" t="s">
        <v>5106</v>
      </c>
      <c r="D998" s="10">
        <v>4000</v>
      </c>
      <c r="E998" s="10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4">
        <f t="shared" si="63"/>
        <v>41847.643750000003</v>
      </c>
    </row>
    <row r="999" spans="1:20" x14ac:dyDescent="0.45">
      <c r="A999">
        <v>997</v>
      </c>
      <c r="B999" s="3" t="s">
        <v>998</v>
      </c>
      <c r="C999" s="3" t="s">
        <v>5107</v>
      </c>
      <c r="D999" s="10">
        <v>5000</v>
      </c>
      <c r="E999" s="10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4">
        <f t="shared" si="63"/>
        <v>41971.144641203704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 s="10">
        <v>60000</v>
      </c>
      <c r="E1000" s="1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4">
        <f t="shared" si="63"/>
        <v>42327.210659722223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 s="10">
        <v>150000</v>
      </c>
      <c r="E1001" s="10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4">
        <f t="shared" si="63"/>
        <v>41956.334722222222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 s="10">
        <v>894700</v>
      </c>
      <c r="E1002" s="10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5">
        <f t="shared" si="62"/>
        <v>42749.059722222228</v>
      </c>
      <c r="T1002" s="14">
        <f t="shared" si="63"/>
        <v>42809.018055555556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 s="10">
        <v>5000</v>
      </c>
      <c r="E1003" s="10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4">
        <f t="shared" si="63"/>
        <v>42765.720057870371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 s="10">
        <v>9999</v>
      </c>
      <c r="E1004" s="10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4">
        <f t="shared" si="63"/>
        <v>42355.249305555553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 s="10">
        <v>20000</v>
      </c>
      <c r="E1005" s="10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4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10">
        <v>25000</v>
      </c>
      <c r="E1006" s="10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4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10">
        <v>200000</v>
      </c>
      <c r="E1007" s="10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42276.624803240738</v>
      </c>
      <c r="T1007" s="14">
        <f t="shared" si="63"/>
        <v>42307.624803240738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 s="10">
        <v>4000</v>
      </c>
      <c r="E1008" s="10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4">
        <f t="shared" si="63"/>
        <v>41985.299305555556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 s="10">
        <v>30000</v>
      </c>
      <c r="E1009" s="10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4">
        <f t="shared" si="63"/>
        <v>42718.6252662037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 s="10">
        <v>93500</v>
      </c>
      <c r="E1010" s="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4">
        <f t="shared" si="63"/>
        <v>42732.809201388889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 s="10">
        <v>50000</v>
      </c>
      <c r="E1011" s="10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4">
        <f t="shared" si="63"/>
        <v>42540.604699074072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 s="10">
        <v>115250</v>
      </c>
      <c r="E1012" s="10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4">
        <f t="shared" si="63"/>
        <v>42618.124305555553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 s="10">
        <v>20000</v>
      </c>
      <c r="E1013" s="10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4">
        <f t="shared" si="63"/>
        <v>41991.898090277777</v>
      </c>
    </row>
    <row r="1014" spans="1:20" ht="28.5" x14ac:dyDescent="0.45">
      <c r="A1014">
        <v>1012</v>
      </c>
      <c r="B1014" s="3" t="s">
        <v>1013</v>
      </c>
      <c r="C1014" s="3" t="s">
        <v>5122</v>
      </c>
      <c r="D1014" s="10">
        <v>5000</v>
      </c>
      <c r="E1014" s="10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4">
        <f t="shared" si="63"/>
        <v>42759.440416666665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 s="10">
        <v>25000</v>
      </c>
      <c r="E1015" s="10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4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10">
        <v>10000</v>
      </c>
      <c r="E1016" s="10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4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10">
        <v>9000</v>
      </c>
      <c r="E1017" s="10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4">
        <f t="shared" si="63"/>
        <v>42333.920081018514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 s="10">
        <v>100000</v>
      </c>
      <c r="E1018" s="10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4">
        <f t="shared" si="63"/>
        <v>42467.065462962957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 s="10">
        <v>250000</v>
      </c>
      <c r="E1019" s="10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4">
        <f t="shared" si="63"/>
        <v>42329.716840277775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 s="10">
        <v>20000</v>
      </c>
      <c r="E1020" s="1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4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10">
        <v>45000</v>
      </c>
      <c r="E1021" s="10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4">
        <f t="shared" si="63"/>
        <v>42039.973946759259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 s="10">
        <v>1550</v>
      </c>
      <c r="E1022" s="10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4">
        <f t="shared" si="63"/>
        <v>42157.032638888893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 s="10">
        <v>3000</v>
      </c>
      <c r="E1023" s="10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4">
        <f t="shared" si="63"/>
        <v>42294.166666666672</v>
      </c>
    </row>
    <row r="1024" spans="1:20" x14ac:dyDescent="0.45">
      <c r="A1024">
        <v>1022</v>
      </c>
      <c r="B1024" s="3" t="s">
        <v>1023</v>
      </c>
      <c r="C1024" s="3" t="s">
        <v>5132</v>
      </c>
      <c r="D1024" s="10">
        <v>2000</v>
      </c>
      <c r="E1024" s="10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42111.646724537044</v>
      </c>
      <c r="T1024" s="14">
        <f t="shared" si="63"/>
        <v>42141.646724537044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 s="10">
        <v>2000</v>
      </c>
      <c r="E1025" s="10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4">
        <f t="shared" si="63"/>
        <v>42175.919687500005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 s="10">
        <v>20000</v>
      </c>
      <c r="E1026" s="10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4">
        <f t="shared" si="63"/>
        <v>42400.580590277779</v>
      </c>
    </row>
    <row r="1027" spans="1:20" x14ac:dyDescent="0.45">
      <c r="A1027">
        <v>1025</v>
      </c>
      <c r="B1027" s="3" t="s">
        <v>1026</v>
      </c>
      <c r="C1027" s="3" t="s">
        <v>5135</v>
      </c>
      <c r="D1027" s="10">
        <v>70000</v>
      </c>
      <c r="E1027" s="10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5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 s="10">
        <v>7000</v>
      </c>
      <c r="E1028" s="10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4">
        <f t="shared" si="67"/>
        <v>42460.365925925929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 s="10">
        <v>7501</v>
      </c>
      <c r="E1029" s="10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4">
        <f t="shared" si="67"/>
        <v>41935.034108796295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 s="10">
        <v>10000</v>
      </c>
      <c r="E1030" s="1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4">
        <f t="shared" si="67"/>
        <v>42800.833333333328</v>
      </c>
    </row>
    <row r="1031" spans="1:20" x14ac:dyDescent="0.45">
      <c r="A1031">
        <v>1029</v>
      </c>
      <c r="B1031" s="3" t="s">
        <v>1030</v>
      </c>
      <c r="C1031" s="3" t="s">
        <v>5139</v>
      </c>
      <c r="D1031" s="10">
        <v>10000</v>
      </c>
      <c r="E1031" s="10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4">
        <f t="shared" si="67"/>
        <v>42098.915972222225</v>
      </c>
    </row>
    <row r="1032" spans="1:20" x14ac:dyDescent="0.45">
      <c r="A1032">
        <v>1030</v>
      </c>
      <c r="B1032" s="3" t="s">
        <v>1031</v>
      </c>
      <c r="C1032" s="3" t="s">
        <v>5140</v>
      </c>
      <c r="D1032" s="10">
        <v>2000</v>
      </c>
      <c r="E1032" s="10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4">
        <f t="shared" si="67"/>
        <v>42625.483206018514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 s="10">
        <v>10000</v>
      </c>
      <c r="E1033" s="10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4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10">
        <v>5400</v>
      </c>
      <c r="E1034" s="10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4">
        <f t="shared" si="67"/>
        <v>42544.666956018518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 s="10">
        <v>1328</v>
      </c>
      <c r="E1035" s="10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42688.732407407413</v>
      </c>
      <c r="T1035" s="14">
        <f t="shared" si="67"/>
        <v>42716.732407407413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 s="10">
        <v>5000</v>
      </c>
      <c r="E1036" s="10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4">
        <f t="shared" si="67"/>
        <v>42587.165972222225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 s="10">
        <v>4600</v>
      </c>
      <c r="E1037" s="10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4">
        <f t="shared" si="67"/>
        <v>42046.641435185185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 s="10">
        <v>4500</v>
      </c>
      <c r="E1038" s="10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4">
        <f t="shared" si="67"/>
        <v>41281.333333333336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 s="10">
        <v>1000</v>
      </c>
      <c r="E1039" s="10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4">
        <f t="shared" si="67"/>
        <v>42142.208333333328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 s="10">
        <v>1500</v>
      </c>
      <c r="E1040" s="1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4">
        <f t="shared" si="67"/>
        <v>42448.190081018518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 s="10">
        <v>500</v>
      </c>
      <c r="E1041" s="10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4">
        <f t="shared" si="67"/>
        <v>42717.332638888889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 s="10">
        <v>85000</v>
      </c>
      <c r="E1042" s="10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4">
        <f t="shared" si="67"/>
        <v>42609.708437499998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 s="10">
        <v>50</v>
      </c>
      <c r="E1043" s="10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5">
        <f t="shared" si="66"/>
        <v>41831.060092592597</v>
      </c>
      <c r="T1043" s="14">
        <f t="shared" si="67"/>
        <v>41851.060092592597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 s="10">
        <v>650</v>
      </c>
      <c r="E1044" s="10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4">
        <f t="shared" si="67"/>
        <v>41894.416666666664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 s="10">
        <v>100000</v>
      </c>
      <c r="E1045" s="10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4">
        <f t="shared" si="67"/>
        <v>42144.252951388888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 s="10">
        <v>7000</v>
      </c>
      <c r="E1046" s="10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4">
        <f t="shared" si="67"/>
        <v>42068.852083333331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 s="10">
        <v>10000</v>
      </c>
      <c r="E1047" s="10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5">
        <f t="shared" si="66"/>
        <v>41844.874421296299</v>
      </c>
      <c r="T1047" s="14">
        <f t="shared" si="67"/>
        <v>41874.874421296299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 s="10">
        <v>3000</v>
      </c>
      <c r="E1048" s="10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4">
        <f t="shared" si="67"/>
        <v>42364.851388888885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 s="10">
        <v>2000</v>
      </c>
      <c r="E1049" s="10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5">
        <f t="shared" si="66"/>
        <v>41918.818460648145</v>
      </c>
      <c r="T1049" s="14">
        <f t="shared" si="67"/>
        <v>41948.860127314816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 s="10">
        <v>15000</v>
      </c>
      <c r="E1050" s="1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4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10">
        <v>12000</v>
      </c>
      <c r="E1051" s="10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4">
        <f t="shared" si="67"/>
        <v>42412.431076388893</v>
      </c>
    </row>
    <row r="1052" spans="1:20" x14ac:dyDescent="0.45">
      <c r="A1052">
        <v>1050</v>
      </c>
      <c r="B1052" s="3" t="s">
        <v>1051</v>
      </c>
      <c r="C1052" s="3" t="s">
        <v>5160</v>
      </c>
      <c r="D1052" s="10">
        <v>2500</v>
      </c>
      <c r="E1052" s="10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4">
        <f t="shared" si="67"/>
        <v>42261.7971875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 s="10">
        <v>500</v>
      </c>
      <c r="E1053" s="10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4">
        <f t="shared" si="67"/>
        <v>41878.014178240745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 s="10">
        <v>4336</v>
      </c>
      <c r="E1054" s="10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4">
        <f t="shared" si="67"/>
        <v>42527.839583333334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 s="10">
        <v>1500</v>
      </c>
      <c r="E1055" s="10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4">
        <f t="shared" si="67"/>
        <v>42800.172824074078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 s="10">
        <v>2500</v>
      </c>
      <c r="E1056" s="10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4">
        <f t="shared" si="67"/>
        <v>41861.916666666664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 s="10">
        <v>3500</v>
      </c>
      <c r="E1057" s="10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4">
        <f t="shared" si="67"/>
        <v>42436.992418981477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 s="10">
        <v>10000</v>
      </c>
      <c r="E1058" s="10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4">
        <f t="shared" si="67"/>
        <v>42118.677974537044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 s="10">
        <v>10000</v>
      </c>
      <c r="E1059" s="10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5">
        <f t="shared" si="66"/>
        <v>42678.871331018512</v>
      </c>
      <c r="T1059" s="14">
        <f t="shared" si="67"/>
        <v>42708.912997685184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 s="10">
        <v>40000</v>
      </c>
      <c r="E1060" s="1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4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10">
        <v>1100</v>
      </c>
      <c r="E1061" s="10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4">
        <f t="shared" si="67"/>
        <v>42076.748333333337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 s="10">
        <v>5000</v>
      </c>
      <c r="E1062" s="10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4">
        <f t="shared" si="67"/>
        <v>42109.913113425922</v>
      </c>
    </row>
    <row r="1063" spans="1:20" x14ac:dyDescent="0.45">
      <c r="A1063">
        <v>1061</v>
      </c>
      <c r="B1063" s="3" t="s">
        <v>1062</v>
      </c>
      <c r="C1063" s="3" t="s">
        <v>5171</v>
      </c>
      <c r="D1063" s="10">
        <v>4000</v>
      </c>
      <c r="E1063" s="10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4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10">
        <v>199</v>
      </c>
      <c r="E1064" s="10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4">
        <f t="shared" si="67"/>
        <v>42563.807187500002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 s="10">
        <v>1000</v>
      </c>
      <c r="E1065" s="10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4">
        <f t="shared" si="67"/>
        <v>42613.030810185184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 s="10">
        <v>90000</v>
      </c>
      <c r="E1066" s="10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4">
        <f t="shared" si="67"/>
        <v>41462.228043981479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 s="10">
        <v>3000</v>
      </c>
      <c r="E1067" s="10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4">
        <f t="shared" si="67"/>
        <v>41689.381041666667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 s="10">
        <v>150000</v>
      </c>
      <c r="E1068" s="10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41445.962754629632</v>
      </c>
      <c r="T1068" s="14">
        <f t="shared" si="67"/>
        <v>41490.962754629632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 s="10">
        <v>500</v>
      </c>
      <c r="E1069" s="10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4">
        <f t="shared" si="67"/>
        <v>41629.855682870373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 s="10">
        <v>30000</v>
      </c>
      <c r="E1070" s="1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5">
        <f t="shared" si="66"/>
        <v>42440.371111111104</v>
      </c>
      <c r="T1070" s="14">
        <f t="shared" si="67"/>
        <v>42470.329444444447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 s="10">
        <v>2200</v>
      </c>
      <c r="E1071" s="10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4">
        <f t="shared" si="67"/>
        <v>41604.271516203706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 s="10">
        <v>10000</v>
      </c>
      <c r="E1072" s="10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4">
        <f t="shared" si="67"/>
        <v>41183.011828703704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 s="10">
        <v>100</v>
      </c>
      <c r="E1073" s="10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4">
        <f t="shared" si="67"/>
        <v>42325.795057870375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 s="10">
        <v>75000</v>
      </c>
      <c r="E1074" s="10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4">
        <f t="shared" si="67"/>
        <v>41675.832141203704</v>
      </c>
    </row>
    <row r="1075" spans="1:20" x14ac:dyDescent="0.45">
      <c r="A1075">
        <v>1073</v>
      </c>
      <c r="B1075" s="3" t="s">
        <v>1074</v>
      </c>
      <c r="C1075" s="3" t="s">
        <v>5183</v>
      </c>
      <c r="D1075" s="10">
        <v>750</v>
      </c>
      <c r="E1075" s="10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4">
        <f t="shared" si="67"/>
        <v>40832.964594907404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 s="10">
        <v>54000</v>
      </c>
      <c r="E1076" s="10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4">
        <f t="shared" si="67"/>
        <v>41643.172974537039</v>
      </c>
    </row>
    <row r="1077" spans="1:20" x14ac:dyDescent="0.45">
      <c r="A1077">
        <v>1075</v>
      </c>
      <c r="B1077" s="3" t="s">
        <v>1076</v>
      </c>
      <c r="C1077" s="3" t="s">
        <v>5185</v>
      </c>
      <c r="D1077" s="10">
        <v>1000</v>
      </c>
      <c r="E1077" s="10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4">
        <f t="shared" si="67"/>
        <v>41035.904120370367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 s="10">
        <v>75000</v>
      </c>
      <c r="E1078" s="10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4">
        <f t="shared" si="67"/>
        <v>41893.377893518518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 s="10">
        <v>25000</v>
      </c>
      <c r="E1079" s="10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4">
        <f t="shared" si="67"/>
        <v>42383.16679398148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 s="10">
        <v>600</v>
      </c>
      <c r="E1080" s="1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4">
        <f t="shared" si="67"/>
        <v>40746.195844907408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 s="10">
        <v>26000</v>
      </c>
      <c r="E1081" s="10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42479.566388888896</v>
      </c>
      <c r="T1081" s="14">
        <f t="shared" si="67"/>
        <v>42504.566388888896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 s="10">
        <v>20000</v>
      </c>
      <c r="E1082" s="10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4">
        <f t="shared" si="67"/>
        <v>41770.138113425928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 s="10">
        <v>68000</v>
      </c>
      <c r="E1083" s="10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4">
        <f t="shared" si="67"/>
        <v>42032.926990740743</v>
      </c>
    </row>
    <row r="1084" spans="1:20" x14ac:dyDescent="0.45">
      <c r="A1084">
        <v>1082</v>
      </c>
      <c r="B1084" s="3" t="s">
        <v>1083</v>
      </c>
      <c r="C1084" s="3" t="s">
        <v>5192</v>
      </c>
      <c r="D1084" s="10">
        <v>10000</v>
      </c>
      <c r="E1084" s="10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41101.906111111115</v>
      </c>
      <c r="T1084" s="14">
        <f t="shared" si="67"/>
        <v>41131.906111111115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 s="10">
        <v>50000</v>
      </c>
      <c r="E1085" s="10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4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10">
        <v>550</v>
      </c>
      <c r="E1086" s="10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4">
        <f t="shared" si="67"/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 s="10">
        <v>30000</v>
      </c>
      <c r="E1087" s="10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4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10">
        <v>18000</v>
      </c>
      <c r="E1088" s="10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4">
        <f t="shared" si="67"/>
        <v>41875.866793981484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 s="10">
        <v>1100</v>
      </c>
      <c r="E1089" s="10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5">
        <f t="shared" si="66"/>
        <v>41775.713969907411</v>
      </c>
      <c r="T1089" s="14">
        <f t="shared" si="67"/>
        <v>41805.713969907411</v>
      </c>
    </row>
    <row r="1090" spans="1:20" x14ac:dyDescent="0.45">
      <c r="A1090">
        <v>1088</v>
      </c>
      <c r="B1090" s="3" t="s">
        <v>1089</v>
      </c>
      <c r="C1090" s="3" t="s">
        <v>5198</v>
      </c>
      <c r="D1090" s="10">
        <v>45000</v>
      </c>
      <c r="E1090" s="1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4">
        <f t="shared" si="67"/>
        <v>41753.799386574072</v>
      </c>
    </row>
    <row r="1091" spans="1:20" x14ac:dyDescent="0.45">
      <c r="A1091">
        <v>1089</v>
      </c>
      <c r="B1091" s="3" t="s">
        <v>1090</v>
      </c>
      <c r="C1091" s="3" t="s">
        <v>5199</v>
      </c>
      <c r="D1091" s="10">
        <v>15000</v>
      </c>
      <c r="E1091" s="10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5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 s="10">
        <v>12999</v>
      </c>
      <c r="E1092" s="10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4">
        <f t="shared" si="71"/>
        <v>42153.185798611114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 s="10">
        <v>200</v>
      </c>
      <c r="E1093" s="10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4">
        <f t="shared" si="71"/>
        <v>42470.778611111105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 s="10">
        <v>2000</v>
      </c>
      <c r="E1094" s="10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4">
        <f t="shared" si="71"/>
        <v>41280.025902777779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 s="10">
        <v>300</v>
      </c>
      <c r="E1095" s="10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4">
        <f t="shared" si="71"/>
        <v>42411.973807870367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 s="10">
        <v>18000</v>
      </c>
      <c r="E1096" s="10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40795.713344907403</v>
      </c>
      <c r="T1096" s="14">
        <f t="shared" si="71"/>
        <v>40825.713344907403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 s="10">
        <v>500000</v>
      </c>
      <c r="E1097" s="10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4">
        <f t="shared" si="71"/>
        <v>41516.537268518521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 s="10">
        <v>12000</v>
      </c>
      <c r="E1098" s="10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4">
        <f t="shared" si="71"/>
        <v>41916.145833333336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 s="10">
        <v>100000</v>
      </c>
      <c r="E1099" s="10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4">
        <f t="shared" si="71"/>
        <v>41700.792557870373</v>
      </c>
    </row>
    <row r="1100" spans="1:20" x14ac:dyDescent="0.45">
      <c r="A1100">
        <v>1098</v>
      </c>
      <c r="B1100" s="3" t="s">
        <v>1099</v>
      </c>
      <c r="C1100" s="3" t="s">
        <v>5208</v>
      </c>
      <c r="D1100" s="10">
        <v>25000</v>
      </c>
      <c r="E1100" s="1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4">
        <f t="shared" si="71"/>
        <v>41742.762673611112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 s="10">
        <v>5000</v>
      </c>
      <c r="E1101" s="10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4">
        <f t="shared" si="71"/>
        <v>42137.836435185185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 s="10">
        <v>4000</v>
      </c>
      <c r="E1102" s="10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4">
        <f t="shared" si="71"/>
        <v>42414.110775462963</v>
      </c>
    </row>
    <row r="1103" spans="1:20" x14ac:dyDescent="0.45">
      <c r="A1103">
        <v>1101</v>
      </c>
      <c r="B1103" s="3" t="s">
        <v>1102</v>
      </c>
      <c r="C1103" s="3" t="s">
        <v>5211</v>
      </c>
      <c r="D1103" s="10">
        <v>100000</v>
      </c>
      <c r="E1103" s="10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4">
        <f t="shared" si="71"/>
        <v>42565.758333333331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 s="10">
        <v>8000</v>
      </c>
      <c r="E1104" s="10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4">
        <f t="shared" si="71"/>
        <v>41617.249305555553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 s="10">
        <v>15000</v>
      </c>
      <c r="E1105" s="10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4">
        <f t="shared" si="71"/>
        <v>42539.22210648148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 s="10">
        <v>60000</v>
      </c>
      <c r="E1106" s="10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4">
        <f t="shared" si="71"/>
        <v>41801.40996527778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 s="10">
        <v>900000</v>
      </c>
      <c r="E1107" s="10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4">
        <f t="shared" si="71"/>
        <v>41722.0940625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 s="10">
        <v>400</v>
      </c>
      <c r="E1108" s="10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4">
        <f t="shared" si="71"/>
        <v>41003.698784722219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 s="10">
        <v>10000</v>
      </c>
      <c r="E1109" s="10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4">
        <f t="shared" si="71"/>
        <v>41843.861388888887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 s="10">
        <v>25000</v>
      </c>
      <c r="E1110" s="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4">
        <f t="shared" si="71"/>
        <v>41012.595312500001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 s="10">
        <v>10000</v>
      </c>
      <c r="E1111" s="10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4">
        <f t="shared" si="71"/>
        <v>42692.793865740736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 s="10">
        <v>50000</v>
      </c>
      <c r="E1112" s="10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4">
        <f t="shared" si="71"/>
        <v>41250.933124999996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 s="10">
        <v>2500</v>
      </c>
      <c r="E1113" s="10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5">
        <f t="shared" si="70"/>
        <v>42347.203587962969</v>
      </c>
      <c r="T1113" s="14">
        <f t="shared" si="71"/>
        <v>42377.203587962969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 s="10">
        <v>88000</v>
      </c>
      <c r="E1114" s="10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4">
        <f t="shared" si="71"/>
        <v>42023.354166666672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 s="10">
        <v>1000</v>
      </c>
      <c r="E1115" s="10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4">
        <f t="shared" si="71"/>
        <v>41865.977083333331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 s="10">
        <v>6000</v>
      </c>
      <c r="E1116" s="10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4">
        <f t="shared" si="71"/>
        <v>41556.345914351856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 s="10">
        <v>40000</v>
      </c>
      <c r="E1117" s="10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4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10">
        <v>500000</v>
      </c>
      <c r="E1118" s="10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5">
        <f t="shared" si="70"/>
        <v>41009.847314814811</v>
      </c>
      <c r="T1118" s="14">
        <f t="shared" si="71"/>
        <v>41069.847314814811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 s="10">
        <v>1000</v>
      </c>
      <c r="E1119" s="10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4">
        <f t="shared" si="71"/>
        <v>42363.598530092597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 s="10">
        <v>4500</v>
      </c>
      <c r="E1120" s="1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4">
        <f t="shared" si="71"/>
        <v>41734.124756944446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 s="10">
        <v>2100</v>
      </c>
      <c r="E1121" s="10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4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10">
        <v>25000</v>
      </c>
      <c r="E1122" s="10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4">
        <f t="shared" si="71"/>
        <v>40844.872685185182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 s="10">
        <v>250000</v>
      </c>
      <c r="E1123" s="10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4">
        <f t="shared" si="71"/>
        <v>42442.892546296294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 s="10">
        <v>3200</v>
      </c>
      <c r="E1124" s="10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4">
        <f t="shared" si="71"/>
        <v>41424.703993055555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 s="10">
        <v>5000</v>
      </c>
      <c r="E1125" s="10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4">
        <f t="shared" si="71"/>
        <v>41748.5237037037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 s="10">
        <v>90000</v>
      </c>
      <c r="E1126" s="10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4">
        <f t="shared" si="71"/>
        <v>42124.667256944449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 s="10">
        <v>3000</v>
      </c>
      <c r="E1127" s="10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4">
        <f t="shared" si="71"/>
        <v>42272.624189814815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 s="10">
        <v>2000</v>
      </c>
      <c r="E1128" s="10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5">
        <f t="shared" si="70"/>
        <v>42535.327476851846</v>
      </c>
      <c r="T1128" s="14">
        <f t="shared" si="71"/>
        <v>42565.327476851846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 s="10">
        <v>35000</v>
      </c>
      <c r="E1129" s="10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4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10">
        <v>1000</v>
      </c>
      <c r="E1130" s="1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4">
        <f t="shared" si="71"/>
        <v>41858.649502314816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 s="10">
        <v>20000</v>
      </c>
      <c r="E1131" s="10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4">
        <f t="shared" si="71"/>
        <v>42526.264965277776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 s="10">
        <v>5000</v>
      </c>
      <c r="E1132" s="10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4">
        <f t="shared" si="71"/>
        <v>41969.038194444445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 s="10">
        <v>40000</v>
      </c>
      <c r="E1133" s="10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4">
        <f t="shared" si="71"/>
        <v>42362.908194444448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 s="10">
        <v>10000</v>
      </c>
      <c r="E1134" s="10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4">
        <f t="shared" si="71"/>
        <v>42736.115405092598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 s="10">
        <v>3000</v>
      </c>
      <c r="E1135" s="10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4">
        <f t="shared" si="71"/>
        <v>41851.407187500001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 s="10">
        <v>25000</v>
      </c>
      <c r="E1136" s="10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4">
        <f t="shared" si="71"/>
        <v>41972.189583333333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 s="10">
        <v>1000</v>
      </c>
      <c r="E1137" s="10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5">
        <f t="shared" si="70"/>
        <v>42558.989513888882</v>
      </c>
      <c r="T1137" s="14">
        <f t="shared" si="71"/>
        <v>42588.989513888882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 s="10">
        <v>4190</v>
      </c>
      <c r="E1138" s="10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5">
        <f t="shared" si="70"/>
        <v>42327.671631944439</v>
      </c>
      <c r="T1138" s="14">
        <f t="shared" si="71"/>
        <v>42357.671631944439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 s="10">
        <v>25000</v>
      </c>
      <c r="E1139" s="10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4">
        <f t="shared" si="71"/>
        <v>42483.819687499999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 s="10">
        <v>35000</v>
      </c>
      <c r="E1140" s="1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4">
        <f t="shared" si="71"/>
        <v>42756.9066087963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 s="10">
        <v>8000</v>
      </c>
      <c r="E1141" s="10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5">
        <f t="shared" si="70"/>
        <v>41975.347523148142</v>
      </c>
      <c r="T1141" s="14">
        <f t="shared" si="71"/>
        <v>42005.347523148142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 s="10">
        <v>5000</v>
      </c>
      <c r="E1142" s="10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4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10">
        <v>500</v>
      </c>
      <c r="E1143" s="10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4">
        <f t="shared" si="71"/>
        <v>42194.699652777781</v>
      </c>
    </row>
    <row r="1144" spans="1:20" ht="28.5" x14ac:dyDescent="0.45">
      <c r="A1144">
        <v>1142</v>
      </c>
      <c r="B1144" s="3" t="s">
        <v>1143</v>
      </c>
      <c r="C1144" s="3" t="s">
        <v>5252</v>
      </c>
      <c r="D1144" s="10">
        <v>4000</v>
      </c>
      <c r="E1144" s="10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5">
        <f t="shared" si="70"/>
        <v>42022.006099537044</v>
      </c>
      <c r="T1144" s="14">
        <f t="shared" si="71"/>
        <v>42052.006099537044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 s="10">
        <v>45000</v>
      </c>
      <c r="E1145" s="10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4">
        <f t="shared" si="71"/>
        <v>42355.19358796296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 s="10">
        <v>9300</v>
      </c>
      <c r="E1146" s="10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5">
        <f t="shared" si="70"/>
        <v>42093.181944444441</v>
      </c>
      <c r="T1146" s="14">
        <f t="shared" si="71"/>
        <v>42123.181944444441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 s="10">
        <v>80000</v>
      </c>
      <c r="E1147" s="10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5">
        <f t="shared" si="70"/>
        <v>41854.747592592597</v>
      </c>
      <c r="T1147" s="14">
        <f t="shared" si="71"/>
        <v>41914.747592592597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 s="10">
        <v>6000</v>
      </c>
      <c r="E1148" s="10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4">
        <f t="shared" si="71"/>
        <v>41761.9533912037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 s="10">
        <v>25000</v>
      </c>
      <c r="E1149" s="10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4">
        <f t="shared" si="71"/>
        <v>41931.972025462965</v>
      </c>
    </row>
    <row r="1150" spans="1:20" x14ac:dyDescent="0.45">
      <c r="A1150">
        <v>1148</v>
      </c>
      <c r="B1150" s="3" t="s">
        <v>1149</v>
      </c>
      <c r="C1150" s="3" t="s">
        <v>5258</v>
      </c>
      <c r="D1150" s="10">
        <v>15000</v>
      </c>
      <c r="E1150" s="1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4">
        <f t="shared" si="71"/>
        <v>42705.212743055556</v>
      </c>
    </row>
    <row r="1151" spans="1:20" x14ac:dyDescent="0.45">
      <c r="A1151">
        <v>1149</v>
      </c>
      <c r="B1151" s="3" t="s">
        <v>1150</v>
      </c>
      <c r="C1151" s="3" t="s">
        <v>5259</v>
      </c>
      <c r="D1151" s="10">
        <v>50000</v>
      </c>
      <c r="E1151" s="10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4">
        <f t="shared" si="71"/>
        <v>42537.71025462963</v>
      </c>
    </row>
    <row r="1152" spans="1:20" x14ac:dyDescent="0.45">
      <c r="A1152">
        <v>1150</v>
      </c>
      <c r="B1152" s="3" t="s">
        <v>1151</v>
      </c>
      <c r="C1152" s="3" t="s">
        <v>5260</v>
      </c>
      <c r="D1152" s="10">
        <v>2500</v>
      </c>
      <c r="E1152" s="10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4">
        <f t="shared" si="71"/>
        <v>42377.954571759255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 s="10">
        <v>25000</v>
      </c>
      <c r="E1153" s="10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5">
        <f t="shared" si="70"/>
        <v>42224.102581018517</v>
      </c>
      <c r="T1153" s="14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10">
        <v>16000</v>
      </c>
      <c r="E1154" s="10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4">
        <f t="shared" si="71"/>
        <v>42139.709629629629</v>
      </c>
    </row>
    <row r="1155" spans="1:20" x14ac:dyDescent="0.45">
      <c r="A1155">
        <v>1153</v>
      </c>
      <c r="B1155" s="3" t="s">
        <v>1154</v>
      </c>
      <c r="C1155" s="3" t="s">
        <v>5263</v>
      </c>
      <c r="D1155" s="10">
        <v>8000</v>
      </c>
      <c r="E1155" s="10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5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 s="10">
        <v>5000</v>
      </c>
      <c r="E1156" s="10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4">
        <f t="shared" si="75"/>
        <v>42253.108865740738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 s="10">
        <v>25000</v>
      </c>
      <c r="E1157" s="10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4">
        <f t="shared" si="75"/>
        <v>41865.763981481483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 s="10">
        <v>6500</v>
      </c>
      <c r="E1158" s="10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4">
        <f t="shared" si="75"/>
        <v>42059.07131944444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 s="10">
        <v>10000</v>
      </c>
      <c r="E1159" s="10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4">
        <f t="shared" si="75"/>
        <v>41978.669907407413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 s="10">
        <v>7500</v>
      </c>
      <c r="E1160" s="1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4">
        <f t="shared" si="75"/>
        <v>41982.09175925926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 s="10">
        <v>6750</v>
      </c>
      <c r="E1161" s="10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4">
        <f t="shared" si="75"/>
        <v>42185.65625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 s="10">
        <v>30000</v>
      </c>
      <c r="E1162" s="10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4">
        <f t="shared" si="75"/>
        <v>42091.113263888896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 s="10">
        <v>18000</v>
      </c>
      <c r="E1163" s="10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4">
        <f t="shared" si="75"/>
        <v>42143.629502314812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 s="10">
        <v>60000</v>
      </c>
      <c r="E1164" s="10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4">
        <f t="shared" si="75"/>
        <v>41907.683611111112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 s="10">
        <v>5200</v>
      </c>
      <c r="E1165" s="10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4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10">
        <v>10000</v>
      </c>
      <c r="E1166" s="10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4">
        <f t="shared" si="75"/>
        <v>42539.724328703705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 s="10">
        <v>10000</v>
      </c>
      <c r="E1167" s="10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5">
        <f t="shared" si="74"/>
        <v>41792.214467592588</v>
      </c>
      <c r="T1167" s="14">
        <f t="shared" si="75"/>
        <v>41826.214467592588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 s="10">
        <v>15000</v>
      </c>
      <c r="E1168" s="10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4">
        <f t="shared" si="75"/>
        <v>42181.166666666672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 s="10">
        <v>60000</v>
      </c>
      <c r="E1169" s="10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4">
        <f t="shared" si="75"/>
        <v>41894.734895833331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 s="10">
        <v>18000</v>
      </c>
      <c r="E1170" s="1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4">
        <f t="shared" si="75"/>
        <v>42635.053993055553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 s="10">
        <v>10000</v>
      </c>
      <c r="E1171" s="10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4">
        <f t="shared" si="75"/>
        <v>42057.353738425925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 s="10">
        <v>25000</v>
      </c>
      <c r="E1172" s="10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4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10">
        <v>25000</v>
      </c>
      <c r="E1173" s="10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4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10">
        <v>9000</v>
      </c>
      <c r="E1174" s="10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5">
        <f t="shared" si="74"/>
        <v>41841.682314814818</v>
      </c>
      <c r="T1174" s="14">
        <f t="shared" si="75"/>
        <v>41871.682314814818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 s="10">
        <v>125000</v>
      </c>
      <c r="E1175" s="10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4">
        <f t="shared" si="75"/>
        <v>42219.185844907406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 s="10">
        <v>15000</v>
      </c>
      <c r="E1176" s="10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4">
        <f t="shared" si="75"/>
        <v>42498.84174768519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 s="10">
        <v>20000</v>
      </c>
      <c r="E1177" s="10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4">
        <f t="shared" si="75"/>
        <v>42200.728460648148</v>
      </c>
    </row>
    <row r="1178" spans="1:20" ht="42.75" x14ac:dyDescent="0.45">
      <c r="A1178">
        <v>1176</v>
      </c>
      <c r="B1178" s="3" t="s">
        <v>1177</v>
      </c>
      <c r="C1178" s="3" t="s">
        <v>5286</v>
      </c>
      <c r="D1178" s="10">
        <v>175000</v>
      </c>
      <c r="E1178" s="10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4">
        <f t="shared" si="75"/>
        <v>42800.541666666672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 s="10">
        <v>6000</v>
      </c>
      <c r="E1179" s="10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4">
        <f t="shared" si="75"/>
        <v>41927.660833333335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 s="10">
        <v>75000</v>
      </c>
      <c r="E1180" s="1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4">
        <f t="shared" si="75"/>
        <v>41867.905694444446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 s="10">
        <v>60000</v>
      </c>
      <c r="E1181" s="10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4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10">
        <v>50000</v>
      </c>
      <c r="E1182" s="10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4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10">
        <v>50000</v>
      </c>
      <c r="E1183" s="10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4">
        <f t="shared" si="75"/>
        <v>42064.339363425926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 s="10">
        <v>1000</v>
      </c>
      <c r="E1184" s="10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4">
        <f t="shared" si="75"/>
        <v>42747.695833333331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 s="10">
        <v>2500</v>
      </c>
      <c r="E1185" s="10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4">
        <f t="shared" si="75"/>
        <v>42676.165972222225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 s="10">
        <v>22000</v>
      </c>
      <c r="E1186" s="10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4">
        <f t="shared" si="75"/>
        <v>42772.599664351852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 s="10">
        <v>12500</v>
      </c>
      <c r="E1187" s="10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4">
        <f t="shared" si="75"/>
        <v>42163.166666666672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 s="10">
        <v>7500</v>
      </c>
      <c r="E1188" s="10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4">
        <f t="shared" si="75"/>
        <v>42156.945833333331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 s="10">
        <v>8750</v>
      </c>
      <c r="E1189" s="10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4">
        <f t="shared" si="75"/>
        <v>42141.75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 s="10">
        <v>2000</v>
      </c>
      <c r="E1190" s="1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4">
        <f t="shared" si="75"/>
        <v>42732.700694444444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 s="10">
        <v>9000</v>
      </c>
      <c r="E1191" s="10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4">
        <f t="shared" si="75"/>
        <v>42550.979108796295</v>
      </c>
    </row>
    <row r="1192" spans="1:20" x14ac:dyDescent="0.45">
      <c r="A1192">
        <v>1190</v>
      </c>
      <c r="B1192" s="3" t="s">
        <v>1191</v>
      </c>
      <c r="C1192" s="3" t="s">
        <v>5300</v>
      </c>
      <c r="D1192" s="10">
        <v>500</v>
      </c>
      <c r="E1192" s="10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4">
        <f t="shared" si="75"/>
        <v>41882.665798611109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 s="10">
        <v>2700</v>
      </c>
      <c r="E1193" s="10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4">
        <f t="shared" si="75"/>
        <v>42449.562037037031</v>
      </c>
    </row>
    <row r="1194" spans="1:20" x14ac:dyDescent="0.45">
      <c r="A1194">
        <v>1192</v>
      </c>
      <c r="B1194" s="3" t="s">
        <v>1193</v>
      </c>
      <c r="C1194" s="3" t="s">
        <v>5302</v>
      </c>
      <c r="D1194" s="10">
        <v>100</v>
      </c>
      <c r="E1194" s="10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4">
        <f t="shared" si="75"/>
        <v>42777.506689814814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 s="10">
        <v>21000</v>
      </c>
      <c r="E1195" s="10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42409.776076388895</v>
      </c>
      <c r="T1195" s="14">
        <f t="shared" si="75"/>
        <v>42469.734409722223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 s="10">
        <v>12500</v>
      </c>
      <c r="E1196" s="10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4">
        <f t="shared" si="75"/>
        <v>42102.488182870366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 s="10">
        <v>10000</v>
      </c>
      <c r="E1197" s="10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4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10">
        <v>14500</v>
      </c>
      <c r="E1198" s="10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4">
        <f t="shared" si="75"/>
        <v>42356.818738425922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 s="10">
        <v>15000</v>
      </c>
      <c r="E1199" s="10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4">
        <f t="shared" si="75"/>
        <v>42534.249305555553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 s="10">
        <v>3500</v>
      </c>
      <c r="E1200" s="1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4">
        <f t="shared" si="75"/>
        <v>42369.125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 s="10">
        <v>2658</v>
      </c>
      <c r="E1201" s="10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4">
        <f t="shared" si="75"/>
        <v>42193.770833333328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 s="10">
        <v>4800</v>
      </c>
      <c r="E1202" s="10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4">
        <f t="shared" si="75"/>
        <v>42110.477500000001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 s="10">
        <v>6000</v>
      </c>
      <c r="E1203" s="10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4">
        <f t="shared" si="75"/>
        <v>42566.60701388889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 s="10">
        <v>25000</v>
      </c>
      <c r="E1204" s="10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42152.288819444439</v>
      </c>
      <c r="T1204" s="14">
        <f t="shared" si="75"/>
        <v>42182.288819444439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 s="10">
        <v>16300</v>
      </c>
      <c r="E1205" s="10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4">
        <f t="shared" si="75"/>
        <v>42155.614895833336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 s="10">
        <v>13000</v>
      </c>
      <c r="E1206" s="10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4">
        <f t="shared" si="75"/>
        <v>42342.208333333328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 s="10">
        <v>13000</v>
      </c>
      <c r="E1207" s="10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4">
        <f t="shared" si="75"/>
        <v>42168.506377314814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 s="10">
        <v>900</v>
      </c>
      <c r="E1208" s="10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5">
        <f t="shared" si="74"/>
        <v>42772.776076388895</v>
      </c>
      <c r="T1208" s="14">
        <f t="shared" si="75"/>
        <v>42805.561805555553</v>
      </c>
    </row>
    <row r="1209" spans="1:20" x14ac:dyDescent="0.45">
      <c r="A1209">
        <v>1207</v>
      </c>
      <c r="B1209" s="3" t="s">
        <v>1208</v>
      </c>
      <c r="C1209" s="3" t="s">
        <v>5317</v>
      </c>
      <c r="D1209" s="10">
        <v>16700</v>
      </c>
      <c r="E1209" s="10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4">
        <f t="shared" si="75"/>
        <v>42460.416666666672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 s="10">
        <v>10000</v>
      </c>
      <c r="E1210" s="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4">
        <f t="shared" si="75"/>
        <v>42453.667407407411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 s="10">
        <v>6000</v>
      </c>
      <c r="E1211" s="10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4">
        <f t="shared" si="75"/>
        <v>42791.846122685187</v>
      </c>
    </row>
    <row r="1212" spans="1:20" x14ac:dyDescent="0.45">
      <c r="A1212">
        <v>1210</v>
      </c>
      <c r="B1212" s="3" t="s">
        <v>1211</v>
      </c>
      <c r="C1212" s="3" t="s">
        <v>5320</v>
      </c>
      <c r="D1212" s="10">
        <v>20000</v>
      </c>
      <c r="E1212" s="10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4">
        <f t="shared" si="75"/>
        <v>42155.875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 s="10">
        <v>1000</v>
      </c>
      <c r="E1213" s="10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4">
        <f t="shared" si="75"/>
        <v>42530.866446759261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 s="10">
        <v>2500</v>
      </c>
      <c r="E1214" s="10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4">
        <f t="shared" si="75"/>
        <v>42335.041666666672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 s="10">
        <v>6500</v>
      </c>
      <c r="E1215" s="10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4">
        <f t="shared" si="75"/>
        <v>42766.755787037036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 s="10">
        <v>2000</v>
      </c>
      <c r="E1216" s="10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4">
        <f t="shared" si="75"/>
        <v>42164.840335648143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 s="10">
        <v>5000</v>
      </c>
      <c r="E1217" s="10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4">
        <f t="shared" si="75"/>
        <v>41789.923101851848</v>
      </c>
    </row>
    <row r="1218" spans="1:20" x14ac:dyDescent="0.45">
      <c r="A1218">
        <v>1216</v>
      </c>
      <c r="B1218" s="3" t="s">
        <v>1217</v>
      </c>
      <c r="C1218" s="3" t="s">
        <v>5326</v>
      </c>
      <c r="D1218" s="10">
        <v>14000</v>
      </c>
      <c r="E1218" s="10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4">
        <f t="shared" si="75"/>
        <v>42279.960416666669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 s="10">
        <v>26500</v>
      </c>
      <c r="E1219" s="10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5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 s="10">
        <v>9000</v>
      </c>
      <c r="E1220" s="1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4">
        <f t="shared" si="79"/>
        <v>42309.125</v>
      </c>
    </row>
    <row r="1221" spans="1:20" x14ac:dyDescent="0.45">
      <c r="A1221">
        <v>1219</v>
      </c>
      <c r="B1221" s="3" t="s">
        <v>1220</v>
      </c>
      <c r="C1221" s="3" t="s">
        <v>5329</v>
      </c>
      <c r="D1221" s="10">
        <v>16350</v>
      </c>
      <c r="E1221" s="10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42633.461956018517</v>
      </c>
      <c r="T1221" s="14">
        <f t="shared" si="79"/>
        <v>42663.461956018517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 s="10">
        <v>15000</v>
      </c>
      <c r="E1222" s="10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4">
        <f t="shared" si="79"/>
        <v>42241.628611111111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 s="10">
        <v>2200</v>
      </c>
      <c r="E1223" s="10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4">
        <f t="shared" si="79"/>
        <v>42708</v>
      </c>
    </row>
    <row r="1224" spans="1:20" x14ac:dyDescent="0.45">
      <c r="A1224">
        <v>1222</v>
      </c>
      <c r="B1224" s="3" t="s">
        <v>1223</v>
      </c>
      <c r="C1224" s="3" t="s">
        <v>5332</v>
      </c>
      <c r="D1224" s="10">
        <v>4000</v>
      </c>
      <c r="E1224" s="10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4">
        <f t="shared" si="79"/>
        <v>42461.166666666672</v>
      </c>
    </row>
    <row r="1225" spans="1:20" x14ac:dyDescent="0.45">
      <c r="A1225">
        <v>1223</v>
      </c>
      <c r="B1225" s="3" t="s">
        <v>1224</v>
      </c>
      <c r="C1225" s="3" t="s">
        <v>5333</v>
      </c>
      <c r="D1225" s="10">
        <v>19800</v>
      </c>
      <c r="E1225" s="10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4">
        <f t="shared" si="79"/>
        <v>42684.218854166669</v>
      </c>
    </row>
    <row r="1226" spans="1:20" x14ac:dyDescent="0.45">
      <c r="A1226">
        <v>1224</v>
      </c>
      <c r="B1226" s="3" t="s">
        <v>1225</v>
      </c>
      <c r="C1226" s="3" t="s">
        <v>5334</v>
      </c>
      <c r="D1226" s="10">
        <v>15000</v>
      </c>
      <c r="E1226" s="10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4">
        <f t="shared" si="79"/>
        <v>41796.549791666665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 s="10">
        <v>3000</v>
      </c>
      <c r="E1227" s="10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4">
        <f t="shared" si="79"/>
        <v>41569.905995370369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 s="10">
        <v>50000</v>
      </c>
      <c r="E1228" s="10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4">
        <f t="shared" si="79"/>
        <v>41750.041666666664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 s="10">
        <v>2000</v>
      </c>
      <c r="E1229" s="10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4">
        <f t="shared" si="79"/>
        <v>41858.291666666664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 s="10">
        <v>5000</v>
      </c>
      <c r="E1230" s="1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4">
        <f t="shared" si="79"/>
        <v>40814.729259259257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 s="10">
        <v>2750</v>
      </c>
      <c r="E1231" s="10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4">
        <f t="shared" si="79"/>
        <v>41015.666666666664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 s="10">
        <v>500000</v>
      </c>
      <c r="E1232" s="10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4">
        <f t="shared" si="79"/>
        <v>40598.972569444442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 s="10">
        <v>5000</v>
      </c>
      <c r="E1233" s="10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4">
        <f t="shared" si="79"/>
        <v>42244.041666666672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 s="10">
        <v>5000</v>
      </c>
      <c r="E1234" s="10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5">
        <f t="shared" si="78"/>
        <v>41506.848032407412</v>
      </c>
      <c r="T1234" s="14">
        <f t="shared" si="79"/>
        <v>41553.848032407412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 s="10">
        <v>1000</v>
      </c>
      <c r="E1235" s="10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4">
        <f t="shared" si="79"/>
        <v>40960.948773148149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 s="10">
        <v>50000</v>
      </c>
      <c r="E1236" s="10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4">
        <f t="shared" si="79"/>
        <v>42037.788680555561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 s="10">
        <v>7534</v>
      </c>
      <c r="E1237" s="10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4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10">
        <v>2500</v>
      </c>
      <c r="E1238" s="10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4">
        <f t="shared" si="79"/>
        <v>41118.666666666664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 s="10">
        <v>25000</v>
      </c>
      <c r="E1239" s="10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4">
        <f t="shared" si="79"/>
        <v>41145.283159722225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 s="10">
        <v>1000</v>
      </c>
      <c r="E1240" s="1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4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10">
        <v>2500</v>
      </c>
      <c r="E1241" s="10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4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10">
        <v>8000</v>
      </c>
      <c r="E1242" s="10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4">
        <f t="shared" si="79"/>
        <v>41467.910416666666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 s="10">
        <v>5000</v>
      </c>
      <c r="E1243" s="10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4">
        <f t="shared" si="79"/>
        <v>41946.249305555553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 s="10">
        <v>911</v>
      </c>
      <c r="E1244" s="10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4">
        <f t="shared" si="79"/>
        <v>40797.554166666669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 s="10">
        <v>12000</v>
      </c>
      <c r="E1245" s="10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4">
        <f t="shared" si="79"/>
        <v>40732.875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 s="10">
        <v>2000</v>
      </c>
      <c r="E1246" s="10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41355.825497685182</v>
      </c>
      <c r="T1246" s="14">
        <f t="shared" si="79"/>
        <v>41386.875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 s="10">
        <v>2000</v>
      </c>
      <c r="E1247" s="10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41774.599930555552</v>
      </c>
      <c r="T1247" s="14">
        <f t="shared" si="79"/>
        <v>41804.599930555552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 s="10">
        <v>2000</v>
      </c>
      <c r="E1248" s="10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4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10">
        <v>3500</v>
      </c>
      <c r="E1249" s="10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4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10">
        <v>2500</v>
      </c>
      <c r="E1250" s="1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4">
        <f t="shared" si="79"/>
        <v>41803.290972222225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 s="10">
        <v>5000</v>
      </c>
      <c r="E1251" s="10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5">
        <f t="shared" si="78"/>
        <v>41067.74086805556</v>
      </c>
      <c r="T1251" s="14">
        <f t="shared" si="79"/>
        <v>41097.74086805556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 s="10">
        <v>30000</v>
      </c>
      <c r="E1252" s="10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4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10">
        <v>6000</v>
      </c>
      <c r="E1253" s="10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4">
        <f t="shared" si="79"/>
        <v>40811.814432870371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 s="10">
        <v>3500</v>
      </c>
      <c r="E1254" s="10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4">
        <f t="shared" si="79"/>
        <v>41571.988067129627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 s="10">
        <v>10</v>
      </c>
      <c r="E1255" s="10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4">
        <f t="shared" si="79"/>
        <v>41885.783645833333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 s="10">
        <v>6700</v>
      </c>
      <c r="E1256" s="10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4">
        <f t="shared" si="79"/>
        <v>40544.207638888889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 s="10">
        <v>3000</v>
      </c>
      <c r="E1257" s="10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4">
        <f t="shared" si="79"/>
        <v>41609.887175925927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 s="10">
        <v>30000</v>
      </c>
      <c r="E1258" s="10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40921.919340277782</v>
      </c>
      <c r="T1258" s="14">
        <f t="shared" si="79"/>
        <v>40951.919340277782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 s="10">
        <v>5500</v>
      </c>
      <c r="E1259" s="10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4">
        <f t="shared" si="79"/>
        <v>40636.043865740743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 s="10">
        <v>12000</v>
      </c>
      <c r="E1260" s="1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4">
        <f t="shared" si="79"/>
        <v>41517.611250000002</v>
      </c>
    </row>
    <row r="1261" spans="1:20" x14ac:dyDescent="0.45">
      <c r="A1261">
        <v>1259</v>
      </c>
      <c r="B1261" s="3" t="s">
        <v>1260</v>
      </c>
      <c r="C1261" s="3" t="s">
        <v>5369</v>
      </c>
      <c r="D1261" s="10">
        <v>2500</v>
      </c>
      <c r="E1261" s="10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4">
        <f t="shared" si="79"/>
        <v>41799.165972222225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 s="10">
        <v>3300</v>
      </c>
      <c r="E1262" s="10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4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10">
        <v>2000</v>
      </c>
      <c r="E1263" s="10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4">
        <f t="shared" si="79"/>
        <v>41668.342905092592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 s="10">
        <v>6500</v>
      </c>
      <c r="E1264" s="10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4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10">
        <v>1500</v>
      </c>
      <c r="E1265" s="10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4">
        <f t="shared" si="79"/>
        <v>41727.041666666664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 s="10">
        <v>650</v>
      </c>
      <c r="E1266" s="10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4">
        <f t="shared" si="79"/>
        <v>41576.662997685184</v>
      </c>
    </row>
    <row r="1267" spans="1:20" ht="28.5" x14ac:dyDescent="0.45">
      <c r="A1267">
        <v>1265</v>
      </c>
      <c r="B1267" s="3" t="s">
        <v>1266</v>
      </c>
      <c r="C1267" s="3" t="s">
        <v>5375</v>
      </c>
      <c r="D1267" s="10">
        <v>3500</v>
      </c>
      <c r="E1267" s="10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4">
        <f t="shared" si="79"/>
        <v>40512.655266203699</v>
      </c>
    </row>
    <row r="1268" spans="1:20" x14ac:dyDescent="0.45">
      <c r="A1268">
        <v>1266</v>
      </c>
      <c r="B1268" s="3" t="s">
        <v>1267</v>
      </c>
      <c r="C1268" s="3" t="s">
        <v>5376</v>
      </c>
      <c r="D1268" s="10">
        <v>9500</v>
      </c>
      <c r="E1268" s="10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4">
        <f t="shared" si="79"/>
        <v>41650.87667824074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 s="10">
        <v>22000</v>
      </c>
      <c r="E1269" s="10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4">
        <f t="shared" si="79"/>
        <v>41479.585162037038</v>
      </c>
    </row>
    <row r="1270" spans="1:20" x14ac:dyDescent="0.45">
      <c r="A1270">
        <v>1268</v>
      </c>
      <c r="B1270" s="3" t="s">
        <v>1269</v>
      </c>
      <c r="C1270" s="3" t="s">
        <v>5378</v>
      </c>
      <c r="D1270" s="10">
        <v>12000</v>
      </c>
      <c r="E1270" s="1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4">
        <f t="shared" si="79"/>
        <v>41537.845451388886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 s="10">
        <v>18800</v>
      </c>
      <c r="E1271" s="10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5">
        <f t="shared" si="78"/>
        <v>42445.823055555549</v>
      </c>
      <c r="T1271" s="14">
        <f t="shared" si="79"/>
        <v>42476</v>
      </c>
    </row>
    <row r="1272" spans="1:20" x14ac:dyDescent="0.45">
      <c r="A1272">
        <v>1270</v>
      </c>
      <c r="B1272" s="3" t="s">
        <v>1271</v>
      </c>
      <c r="C1272" s="3" t="s">
        <v>5380</v>
      </c>
      <c r="D1272" s="10">
        <v>10000</v>
      </c>
      <c r="E1272" s="10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40933.856967592597</v>
      </c>
      <c r="T1272" s="14">
        <f t="shared" si="79"/>
        <v>40993.815300925926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 s="10">
        <v>7500</v>
      </c>
      <c r="E1273" s="10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4">
        <f t="shared" si="79"/>
        <v>41591.725219907406</v>
      </c>
    </row>
    <row r="1274" spans="1:20" ht="28.5" x14ac:dyDescent="0.45">
      <c r="A1274">
        <v>1272</v>
      </c>
      <c r="B1274" s="3" t="s">
        <v>1273</v>
      </c>
      <c r="C1274" s="3" t="s">
        <v>5382</v>
      </c>
      <c r="D1274" s="10">
        <v>5000</v>
      </c>
      <c r="E1274" s="10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4">
        <f t="shared" si="79"/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 s="10">
        <v>4000</v>
      </c>
      <c r="E1275" s="10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4">
        <f t="shared" si="79"/>
        <v>41882.730219907404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 s="10">
        <v>25000</v>
      </c>
      <c r="E1276" s="10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4">
        <f t="shared" si="79"/>
        <v>41151.690104166664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 s="10">
        <v>15000</v>
      </c>
      <c r="E1277" s="10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4">
        <f t="shared" si="79"/>
        <v>41493.867905092593</v>
      </c>
    </row>
    <row r="1278" spans="1:20" x14ac:dyDescent="0.45">
      <c r="A1278">
        <v>1276</v>
      </c>
      <c r="B1278" s="3" t="s">
        <v>1277</v>
      </c>
      <c r="C1278" s="3" t="s">
        <v>5386</v>
      </c>
      <c r="D1278" s="10">
        <v>3000</v>
      </c>
      <c r="E1278" s="10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4">
        <f t="shared" si="79"/>
        <v>40057.166666666664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 s="10">
        <v>15000</v>
      </c>
      <c r="E1279" s="10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4">
        <f t="shared" si="79"/>
        <v>41156.561886574076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 s="10">
        <v>6500</v>
      </c>
      <c r="E1280" s="1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4">
        <f t="shared" si="79"/>
        <v>41815.083333333336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 s="10">
        <v>12516</v>
      </c>
      <c r="E1281" s="10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4">
        <f t="shared" si="79"/>
        <v>41722.057523148149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 s="10">
        <v>15000</v>
      </c>
      <c r="E1282" s="10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4">
        <f t="shared" si="79"/>
        <v>40603.757569444446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 s="10">
        <v>7000</v>
      </c>
      <c r="E1283" s="10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5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 s="10">
        <v>15000</v>
      </c>
      <c r="E1284" s="10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41586.475173611114</v>
      </c>
      <c r="T1284" s="14">
        <f t="shared" si="83"/>
        <v>41617.207638888889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 s="10">
        <v>1000</v>
      </c>
      <c r="E1285" s="10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4">
        <f t="shared" si="83"/>
        <v>41344.166666666664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 s="10">
        <v>2000</v>
      </c>
      <c r="E1286" s="10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4">
        <f t="shared" si="83"/>
        <v>42735.707638888889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 s="10">
        <v>2000</v>
      </c>
      <c r="E1287" s="10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4">
        <f t="shared" si="83"/>
        <v>42175.583043981482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 s="10">
        <v>1500</v>
      </c>
      <c r="E1288" s="10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4">
        <f t="shared" si="83"/>
        <v>42052.583333333328</v>
      </c>
    </row>
    <row r="1289" spans="1:20" ht="42.75" x14ac:dyDescent="0.45">
      <c r="A1289">
        <v>1287</v>
      </c>
      <c r="B1289" s="3" t="s">
        <v>1288</v>
      </c>
      <c r="C1289" s="3" t="s">
        <v>5397</v>
      </c>
      <c r="D1289" s="10">
        <v>250</v>
      </c>
      <c r="E1289" s="10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4">
        <f t="shared" si="83"/>
        <v>42167.621018518519</v>
      </c>
    </row>
    <row r="1290" spans="1:20" ht="28.5" x14ac:dyDescent="0.45">
      <c r="A1290">
        <v>1288</v>
      </c>
      <c r="B1290" s="3" t="s">
        <v>1289</v>
      </c>
      <c r="C1290" s="3" t="s">
        <v>5398</v>
      </c>
      <c r="D1290" s="10">
        <v>4000</v>
      </c>
      <c r="E1290" s="1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4">
        <f t="shared" si="83"/>
        <v>42592.166666666672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 s="10">
        <v>1500</v>
      </c>
      <c r="E1291" s="10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5">
        <f t="shared" si="82"/>
        <v>42709.134780092587</v>
      </c>
      <c r="T1291" s="14">
        <f t="shared" si="83"/>
        <v>42739.134780092587</v>
      </c>
    </row>
    <row r="1292" spans="1:20" x14ac:dyDescent="0.45">
      <c r="A1292">
        <v>1290</v>
      </c>
      <c r="B1292" s="3" t="s">
        <v>1291</v>
      </c>
      <c r="C1292" s="3" t="s">
        <v>5400</v>
      </c>
      <c r="D1292" s="10">
        <v>3500</v>
      </c>
      <c r="E1292" s="10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4">
        <f t="shared" si="83"/>
        <v>42117.290972222225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 s="10">
        <v>3000</v>
      </c>
      <c r="E1293" s="10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4">
        <f t="shared" si="83"/>
        <v>42101.291666666672</v>
      </c>
    </row>
    <row r="1294" spans="1:20" ht="28.5" x14ac:dyDescent="0.45">
      <c r="A1294">
        <v>1292</v>
      </c>
      <c r="B1294" s="3" t="s">
        <v>1293</v>
      </c>
      <c r="C1294" s="3" t="s">
        <v>5402</v>
      </c>
      <c r="D1294" s="10">
        <v>1700</v>
      </c>
      <c r="E1294" s="10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4">
        <f t="shared" si="83"/>
        <v>42283.957638888889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 s="10">
        <v>15000</v>
      </c>
      <c r="E1295" s="10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4">
        <f t="shared" si="83"/>
        <v>42322.742719907401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 s="10">
        <v>500</v>
      </c>
      <c r="E1296" s="10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4">
        <f t="shared" si="83"/>
        <v>42296.458333333328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 s="10">
        <v>2500</v>
      </c>
      <c r="E1297" s="10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4">
        <f t="shared" si="83"/>
        <v>42214.708333333328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 s="10">
        <v>850</v>
      </c>
      <c r="E1298" s="10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4">
        <f t="shared" si="83"/>
        <v>42443.008946759262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 s="10">
        <v>20000</v>
      </c>
      <c r="E1299" s="10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4">
        <f t="shared" si="83"/>
        <v>42491.747199074074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 s="10">
        <v>2000</v>
      </c>
      <c r="E1300" s="1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42458.680925925932</v>
      </c>
      <c r="T1300" s="14">
        <f t="shared" si="83"/>
        <v>42488.680925925932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 s="10">
        <v>3500</v>
      </c>
      <c r="E1301" s="10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4">
        <f t="shared" si="83"/>
        <v>42199.814340277779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 s="10">
        <v>3000</v>
      </c>
      <c r="E1302" s="10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4">
        <f t="shared" si="83"/>
        <v>42522.789583333331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 s="10">
        <v>2000</v>
      </c>
      <c r="E1303" s="10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4">
        <f t="shared" si="83"/>
        <v>42206.125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 s="10">
        <v>2500</v>
      </c>
      <c r="E1304" s="10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4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10">
        <v>3500</v>
      </c>
      <c r="E1305" s="10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4">
        <f t="shared" si="83"/>
        <v>42582.458333333328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 s="10">
        <v>40000</v>
      </c>
      <c r="E1306" s="10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4">
        <f t="shared" si="83"/>
        <v>42807.152835648143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 s="10">
        <v>30000</v>
      </c>
      <c r="E1307" s="10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4">
        <f t="shared" si="83"/>
        <v>42572.729166666672</v>
      </c>
    </row>
    <row r="1308" spans="1:20" ht="28.5" x14ac:dyDescent="0.45">
      <c r="A1308">
        <v>1306</v>
      </c>
      <c r="B1308" s="3" t="s">
        <v>1307</v>
      </c>
      <c r="C1308" s="3" t="s">
        <v>5416</v>
      </c>
      <c r="D1308" s="10">
        <v>110000</v>
      </c>
      <c r="E1308" s="10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4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10">
        <v>50000</v>
      </c>
      <c r="E1309" s="10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42387.503229166665</v>
      </c>
      <c r="T1309" s="14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10">
        <v>10000</v>
      </c>
      <c r="E1310" s="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4">
        <f t="shared" si="83"/>
        <v>42651.613564814819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 s="10">
        <v>11500</v>
      </c>
      <c r="E1311" s="10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4">
        <f t="shared" si="83"/>
        <v>42292.882731481484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 s="10">
        <v>20000</v>
      </c>
      <c r="E1312" s="10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4">
        <f t="shared" si="83"/>
        <v>42601.667245370365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 s="10">
        <v>250000</v>
      </c>
      <c r="E1313" s="10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4">
        <f t="shared" si="83"/>
        <v>42704.843969907408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 s="10">
        <v>4600</v>
      </c>
      <c r="E1314" s="10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4">
        <f t="shared" si="83"/>
        <v>42112.702800925923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 s="10">
        <v>40000</v>
      </c>
      <c r="E1315" s="10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4">
        <f t="shared" si="83"/>
        <v>42432.709652777776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 s="10">
        <v>180000</v>
      </c>
      <c r="E1316" s="10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4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10">
        <v>100000</v>
      </c>
      <c r="E1317" s="10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4">
        <f t="shared" si="83"/>
        <v>42314.041666666672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 s="10">
        <v>75000</v>
      </c>
      <c r="E1318" s="10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5">
        <f t="shared" si="82"/>
        <v>42393.961909722217</v>
      </c>
      <c r="T1318" s="14">
        <f t="shared" si="83"/>
        <v>42428.961909722217</v>
      </c>
    </row>
    <row r="1319" spans="1:20" ht="28.5" x14ac:dyDescent="0.45">
      <c r="A1319">
        <v>1317</v>
      </c>
      <c r="B1319" s="3" t="s">
        <v>1318</v>
      </c>
      <c r="C1319" s="3" t="s">
        <v>5427</v>
      </c>
      <c r="D1319" s="10">
        <v>200000</v>
      </c>
      <c r="E1319" s="10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4">
        <f t="shared" si="83"/>
        <v>42572.583333333328</v>
      </c>
    </row>
    <row r="1320" spans="1:20" ht="28.5" x14ac:dyDescent="0.45">
      <c r="A1320">
        <v>1318</v>
      </c>
      <c r="B1320" s="3" t="s">
        <v>1319</v>
      </c>
      <c r="C1320" s="3" t="s">
        <v>5428</v>
      </c>
      <c r="D1320" s="10">
        <v>40000</v>
      </c>
      <c r="E1320" s="1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4">
        <f t="shared" si="83"/>
        <v>42015.043657407412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 s="10">
        <v>5800</v>
      </c>
      <c r="E1321" s="10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4">
        <f t="shared" si="83"/>
        <v>41831.666666666664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 s="10">
        <v>100000</v>
      </c>
      <c r="E1322" s="10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4">
        <f t="shared" si="83"/>
        <v>42734.958333333328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 s="10">
        <v>462000</v>
      </c>
      <c r="E1323" s="10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4">
        <f t="shared" si="83"/>
        <v>42727.74927083333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 s="10">
        <v>35000</v>
      </c>
      <c r="E1324" s="10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4">
        <f t="shared" si="83"/>
        <v>42145.656539351854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 s="10">
        <v>15000</v>
      </c>
      <c r="E1325" s="10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4">
        <f t="shared" si="83"/>
        <v>42486.288194444445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 s="10">
        <v>50000</v>
      </c>
      <c r="E1326" s="10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4">
        <f t="shared" si="83"/>
        <v>42656.633703703701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 s="10">
        <v>20000</v>
      </c>
      <c r="E1327" s="10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4">
        <f t="shared" si="83"/>
        <v>42734.086053240739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 s="10">
        <v>100000</v>
      </c>
      <c r="E1328" s="10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41974.791990740734</v>
      </c>
      <c r="T1328" s="14">
        <f t="shared" si="83"/>
        <v>42019.791990740734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 s="10">
        <v>48000</v>
      </c>
      <c r="E1329" s="10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4">
        <f t="shared" si="83"/>
        <v>42153.678645833337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 s="10">
        <v>75000</v>
      </c>
      <c r="E1330" s="1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4">
        <f t="shared" si="83"/>
        <v>42657.642754629633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 s="10">
        <v>50000</v>
      </c>
      <c r="E1331" s="10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4">
        <f t="shared" si="83"/>
        <v>41975.263252314813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 s="10">
        <v>35000</v>
      </c>
      <c r="E1332" s="10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4">
        <f t="shared" si="83"/>
        <v>42553.166666666672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 s="10">
        <v>250000</v>
      </c>
      <c r="E1333" s="10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4">
        <f t="shared" si="83"/>
        <v>42599.50409722222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 s="10">
        <v>10115</v>
      </c>
      <c r="E1334" s="10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4">
        <f t="shared" si="83"/>
        <v>42762.060277777782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 s="10">
        <v>2500</v>
      </c>
      <c r="E1335" s="10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4">
        <f t="shared" si="83"/>
        <v>41836.106770833336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 s="10">
        <v>133000</v>
      </c>
      <c r="E1336" s="10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4">
        <f t="shared" si="83"/>
        <v>42440.774155092593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 s="10">
        <v>25000</v>
      </c>
      <c r="E1337" s="10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4">
        <f t="shared" si="83"/>
        <v>42343.936365740738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 s="10">
        <v>100000</v>
      </c>
      <c r="E1338" s="10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4">
        <f t="shared" si="83"/>
        <v>41990.863750000004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 s="10">
        <v>50000</v>
      </c>
      <c r="E1339" s="10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4">
        <f t="shared" si="83"/>
        <v>42797.577303240745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 s="10">
        <v>30000</v>
      </c>
      <c r="E1340" s="1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4">
        <f t="shared" si="83"/>
        <v>42218.803622685184</v>
      </c>
    </row>
    <row r="1341" spans="1:20" x14ac:dyDescent="0.45">
      <c r="A1341">
        <v>1339</v>
      </c>
      <c r="B1341" s="3" t="s">
        <v>1340</v>
      </c>
      <c r="C1341" s="3" t="s">
        <v>5449</v>
      </c>
      <c r="D1341" s="10">
        <v>50000</v>
      </c>
      <c r="E1341" s="10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4">
        <f t="shared" si="83"/>
        <v>41981.688831018517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 s="10">
        <v>1680</v>
      </c>
      <c r="E1342" s="10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4">
        <f t="shared" si="83"/>
        <v>41866.595520833333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 s="10">
        <v>25000</v>
      </c>
      <c r="E1343" s="10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4">
        <f t="shared" si="83"/>
        <v>42644.624039351853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 s="10">
        <v>50000</v>
      </c>
      <c r="E1344" s="10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5">
        <f t="shared" si="82"/>
        <v>42172.816423611104</v>
      </c>
      <c r="T1344" s="14">
        <f t="shared" si="83"/>
        <v>42202.816423611104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 s="10">
        <v>50000</v>
      </c>
      <c r="E1345" s="10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4">
        <f t="shared" si="83"/>
        <v>42601.165972222225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 s="10">
        <v>1500</v>
      </c>
      <c r="E1346" s="10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4">
        <f t="shared" si="83"/>
        <v>42551.789803240739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 s="10">
        <v>300</v>
      </c>
      <c r="E1347" s="10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5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 s="10">
        <v>4900</v>
      </c>
      <c r="E1348" s="10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4">
        <f t="shared" si="87"/>
        <v>41452.075821759259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 s="10">
        <v>2500</v>
      </c>
      <c r="E1349" s="10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4">
        <f t="shared" si="87"/>
        <v>42070.638020833328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 s="10">
        <v>5875</v>
      </c>
      <c r="E1350" s="1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41963.506168981476</v>
      </c>
      <c r="T1350" s="14">
        <f t="shared" si="87"/>
        <v>41991.506168981476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 s="10">
        <v>5000</v>
      </c>
      <c r="E1351" s="10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4">
        <f t="shared" si="87"/>
        <v>42354.290972222225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 s="10">
        <v>5000</v>
      </c>
      <c r="E1352" s="10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4">
        <f t="shared" si="87"/>
        <v>42364.013124999998</v>
      </c>
    </row>
    <row r="1353" spans="1:20" x14ac:dyDescent="0.45">
      <c r="A1353">
        <v>1351</v>
      </c>
      <c r="B1353" s="3" t="s">
        <v>1352</v>
      </c>
      <c r="C1353" s="3" t="s">
        <v>5461</v>
      </c>
      <c r="D1353" s="10">
        <v>20000</v>
      </c>
      <c r="E1353" s="10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4">
        <f t="shared" si="87"/>
        <v>42412.74009259259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 s="10">
        <v>10000</v>
      </c>
      <c r="E1354" s="10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4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10">
        <v>1000</v>
      </c>
      <c r="E1355" s="10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4">
        <f t="shared" si="87"/>
        <v>41344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 s="10">
        <v>1200</v>
      </c>
      <c r="E1356" s="10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4">
        <f t="shared" si="87"/>
        <v>42532.807627314818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 s="10">
        <v>2500</v>
      </c>
      <c r="E1357" s="10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4">
        <f t="shared" si="87"/>
        <v>41243.416666666664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 s="10">
        <v>3400</v>
      </c>
      <c r="E1358" s="10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41430.038888888892</v>
      </c>
      <c r="T1358" s="14">
        <f t="shared" si="87"/>
        <v>41460.038888888892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 s="10">
        <v>2000</v>
      </c>
      <c r="E1359" s="10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4">
        <f t="shared" si="87"/>
        <v>41334.249305555553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 s="10">
        <v>3000</v>
      </c>
      <c r="E1360" s="1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4">
        <f t="shared" si="87"/>
        <v>40719.570868055554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 s="10">
        <v>660</v>
      </c>
      <c r="E1361" s="10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4">
        <f t="shared" si="87"/>
        <v>40730.814699074072</v>
      </c>
    </row>
    <row r="1362" spans="1:20" x14ac:dyDescent="0.45">
      <c r="A1362">
        <v>1360</v>
      </c>
      <c r="B1362" s="3" t="s">
        <v>1361</v>
      </c>
      <c r="C1362" s="3" t="s">
        <v>5470</v>
      </c>
      <c r="D1362" s="10">
        <v>1500</v>
      </c>
      <c r="E1362" s="10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4">
        <f t="shared" si="87"/>
        <v>41123.900694444441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 s="10">
        <v>6000</v>
      </c>
      <c r="E1363" s="10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4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10">
        <v>1000</v>
      </c>
      <c r="E1364" s="10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4">
        <f t="shared" si="87"/>
        <v>41524.934386574074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 s="10">
        <v>200</v>
      </c>
      <c r="E1365" s="10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4">
        <f t="shared" si="87"/>
        <v>42415.332638888889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 s="10">
        <v>42000</v>
      </c>
      <c r="E1366" s="10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5">
        <f t="shared" si="86"/>
        <v>41951.695671296293</v>
      </c>
      <c r="T1366" s="14">
        <f t="shared" si="87"/>
        <v>42011.6956712963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 s="10">
        <v>7500</v>
      </c>
      <c r="E1367" s="10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4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10">
        <v>7500</v>
      </c>
      <c r="E1368" s="10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4">
        <f t="shared" si="87"/>
        <v>41970.037766203706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 s="10">
        <v>5000</v>
      </c>
      <c r="E1369" s="10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4">
        <f t="shared" si="87"/>
        <v>42322.044560185182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 s="10">
        <v>5000</v>
      </c>
      <c r="E1370" s="1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4">
        <f t="shared" si="87"/>
        <v>42170.190902777773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 s="10">
        <v>32360</v>
      </c>
      <c r="E1371" s="10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4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10">
        <v>1500</v>
      </c>
      <c r="E1372" s="10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4">
        <f t="shared" si="87"/>
        <v>41563.00335648148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 s="10">
        <v>6999</v>
      </c>
      <c r="E1373" s="10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4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10">
        <v>500</v>
      </c>
      <c r="E1374" s="10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4">
        <f t="shared" si="87"/>
        <v>41102.739953703705</v>
      </c>
    </row>
    <row r="1375" spans="1:20" x14ac:dyDescent="0.45">
      <c r="A1375">
        <v>1373</v>
      </c>
      <c r="B1375" s="3" t="s">
        <v>1374</v>
      </c>
      <c r="C1375" s="3" t="s">
        <v>5483</v>
      </c>
      <c r="D1375" s="10">
        <v>10000</v>
      </c>
      <c r="E1375" s="10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4">
        <f t="shared" si="87"/>
        <v>42734.95177083333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 s="10">
        <v>1500</v>
      </c>
      <c r="E1376" s="10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4">
        <f t="shared" si="87"/>
        <v>42454.12023148148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 s="10">
        <v>4000</v>
      </c>
      <c r="E1377" s="10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4">
        <f t="shared" si="87"/>
        <v>42750.066192129627</v>
      </c>
    </row>
    <row r="1378" spans="1:20" x14ac:dyDescent="0.45">
      <c r="A1378">
        <v>1376</v>
      </c>
      <c r="B1378" s="3" t="s">
        <v>1377</v>
      </c>
      <c r="C1378" s="3" t="s">
        <v>5486</v>
      </c>
      <c r="D1378" s="10">
        <v>3700</v>
      </c>
      <c r="E1378" s="10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4">
        <f t="shared" si="87"/>
        <v>42707.710717592592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 s="10">
        <v>1300</v>
      </c>
      <c r="E1379" s="10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4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10">
        <v>2000</v>
      </c>
      <c r="E1380" s="1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5">
        <f t="shared" si="86"/>
        <v>42568.759374999994</v>
      </c>
      <c r="T1380" s="14">
        <f t="shared" si="87"/>
        <v>42583.759374999994</v>
      </c>
    </row>
    <row r="1381" spans="1:20" x14ac:dyDescent="0.45">
      <c r="A1381">
        <v>1379</v>
      </c>
      <c r="B1381" s="3" t="s">
        <v>1380</v>
      </c>
      <c r="C1381" s="3" t="s">
        <v>5489</v>
      </c>
      <c r="D1381" s="10">
        <v>10000</v>
      </c>
      <c r="E1381" s="10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42130.491620370376</v>
      </c>
      <c r="T1381" s="14">
        <f t="shared" si="87"/>
        <v>42160.491620370376</v>
      </c>
    </row>
    <row r="1382" spans="1:20" x14ac:dyDescent="0.45">
      <c r="A1382">
        <v>1380</v>
      </c>
      <c r="B1382" s="3" t="s">
        <v>1381</v>
      </c>
      <c r="C1382" s="3" t="s">
        <v>5490</v>
      </c>
      <c r="D1382" s="10">
        <v>25</v>
      </c>
      <c r="E1382" s="10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4">
        <f t="shared" si="87"/>
        <v>42164.083333333328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 s="10">
        <v>5000</v>
      </c>
      <c r="E1383" s="10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4">
        <f t="shared" si="87"/>
        <v>42733.214409722219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 s="10">
        <v>8000</v>
      </c>
      <c r="E1384" s="10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4">
        <f t="shared" si="87"/>
        <v>41400.800185185188</v>
      </c>
    </row>
    <row r="1385" spans="1:20" ht="28.5" x14ac:dyDescent="0.45">
      <c r="A1385">
        <v>1383</v>
      </c>
      <c r="B1385" s="3" t="s">
        <v>1384</v>
      </c>
      <c r="C1385" s="3" t="s">
        <v>5493</v>
      </c>
      <c r="D1385" s="10">
        <v>2200</v>
      </c>
      <c r="E1385" s="10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4">
        <f t="shared" si="87"/>
        <v>42727.074976851851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 s="10">
        <v>3500</v>
      </c>
      <c r="E1386" s="10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4">
        <f t="shared" si="87"/>
        <v>42190.735208333332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 s="10">
        <v>8000</v>
      </c>
      <c r="E1387" s="10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4">
        <f t="shared" si="87"/>
        <v>42489.507638888885</v>
      </c>
    </row>
    <row r="1388" spans="1:20" x14ac:dyDescent="0.45">
      <c r="A1388">
        <v>1386</v>
      </c>
      <c r="B1388" s="3" t="s">
        <v>1387</v>
      </c>
      <c r="C1388" s="3" t="s">
        <v>5496</v>
      </c>
      <c r="D1388" s="10">
        <v>400</v>
      </c>
      <c r="E1388" s="10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4">
        <f t="shared" si="87"/>
        <v>42214.646863425922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 s="10">
        <v>4000</v>
      </c>
      <c r="E1389" s="10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4">
        <f t="shared" si="87"/>
        <v>42158.1875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 s="10">
        <v>5000</v>
      </c>
      <c r="E1390" s="1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4">
        <f t="shared" si="87"/>
        <v>42660.676388888889</v>
      </c>
    </row>
    <row r="1391" spans="1:20" x14ac:dyDescent="0.45">
      <c r="A1391">
        <v>1389</v>
      </c>
      <c r="B1391" s="3" t="s">
        <v>1390</v>
      </c>
      <c r="C1391" s="3" t="s">
        <v>5499</v>
      </c>
      <c r="D1391" s="10">
        <v>500</v>
      </c>
      <c r="E1391" s="10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4">
        <f t="shared" si="87"/>
        <v>42595.480983796297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 s="10">
        <v>2800</v>
      </c>
      <c r="E1392" s="10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42087.803310185183</v>
      </c>
      <c r="T1392" s="14">
        <f t="shared" si="87"/>
        <v>42121.716666666667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 s="10">
        <v>500</v>
      </c>
      <c r="E1393" s="10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4">
        <f t="shared" si="87"/>
        <v>42238.207638888889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 s="10">
        <v>2500</v>
      </c>
      <c r="E1394" s="10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4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10">
        <v>10000</v>
      </c>
      <c r="E1395" s="10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4">
        <f t="shared" si="87"/>
        <v>42583.681979166664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 s="10">
        <v>750</v>
      </c>
      <c r="E1396" s="10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4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10">
        <v>3500</v>
      </c>
      <c r="E1397" s="10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4">
        <f t="shared" si="87"/>
        <v>42749.90834490741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 s="10">
        <v>6000</v>
      </c>
      <c r="E1398" s="10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4">
        <f t="shared" si="87"/>
        <v>42048.99863425926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 s="10">
        <v>10000</v>
      </c>
      <c r="E1399" s="10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4">
        <f t="shared" si="87"/>
        <v>42670.888194444444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 s="10">
        <v>4400</v>
      </c>
      <c r="E1400" s="1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4">
        <f t="shared" si="87"/>
        <v>42556.874236111107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 s="10">
        <v>9000</v>
      </c>
      <c r="E1401" s="10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4">
        <f t="shared" si="87"/>
        <v>41919.004317129627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 s="10">
        <v>350</v>
      </c>
      <c r="E1402" s="10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4">
        <f t="shared" si="87"/>
        <v>42533.229166666672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 s="10">
        <v>2500</v>
      </c>
      <c r="E1403" s="10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4">
        <f t="shared" si="87"/>
        <v>41420.99622685185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 s="10">
        <v>2500</v>
      </c>
      <c r="E1404" s="10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4">
        <f t="shared" si="87"/>
        <v>42125.011701388896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 s="10">
        <v>4000</v>
      </c>
      <c r="E1405" s="10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4">
        <f t="shared" si="87"/>
        <v>41481.062905092593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 s="10">
        <v>14500</v>
      </c>
      <c r="E1406" s="10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4">
        <f t="shared" si="87"/>
        <v>42057.510243055556</v>
      </c>
    </row>
    <row r="1407" spans="1:20" x14ac:dyDescent="0.45">
      <c r="A1407">
        <v>1405</v>
      </c>
      <c r="B1407" s="3" t="s">
        <v>1406</v>
      </c>
      <c r="C1407" s="3" t="s">
        <v>5515</v>
      </c>
      <c r="D1407" s="10">
        <v>25000</v>
      </c>
      <c r="E1407" s="10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4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10">
        <v>12000</v>
      </c>
      <c r="E1408" s="10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4">
        <f t="shared" si="87"/>
        <v>42350.416666666672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 s="10">
        <v>3000</v>
      </c>
      <c r="E1409" s="10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4">
        <f t="shared" si="87"/>
        <v>41863.536782407406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 s="10">
        <v>1000</v>
      </c>
      <c r="E1410" s="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5">
        <f t="shared" si="86"/>
        <v>42291.872175925921</v>
      </c>
      <c r="T1410" s="14">
        <f t="shared" si="87"/>
        <v>42321.913842592592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 s="10">
        <v>4000</v>
      </c>
      <c r="E1411" s="10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5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 s="10">
        <v>6000</v>
      </c>
      <c r="E1412" s="10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4">
        <f t="shared" si="91"/>
        <v>42524.318518518514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 s="10">
        <v>3000</v>
      </c>
      <c r="E1413" s="10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4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10">
        <v>7000</v>
      </c>
      <c r="E1414" s="10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4">
        <f t="shared" si="91"/>
        <v>41977.063645833332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 s="10">
        <v>2000</v>
      </c>
      <c r="E1415" s="10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4">
        <f t="shared" si="91"/>
        <v>42420.437152777777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 s="10">
        <v>500</v>
      </c>
      <c r="E1416" s="10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4">
        <f t="shared" si="91"/>
        <v>42738.25309027778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 s="10">
        <v>4400</v>
      </c>
      <c r="E1417" s="10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4">
        <f t="shared" si="91"/>
        <v>42232.675821759258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 s="10">
        <v>50000</v>
      </c>
      <c r="E1418" s="10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4">
        <f t="shared" si="91"/>
        <v>42329.967812499999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 s="10">
        <v>4500</v>
      </c>
      <c r="E1419" s="10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4">
        <f t="shared" si="91"/>
        <v>42262.465972222228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 s="10">
        <v>3000</v>
      </c>
      <c r="E1420" s="1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4">
        <f t="shared" si="91"/>
        <v>42425.456412037034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 s="10">
        <v>6300</v>
      </c>
      <c r="E1421" s="10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4">
        <f t="shared" si="91"/>
        <v>42652.456238425926</v>
      </c>
    </row>
    <row r="1422" spans="1:20" x14ac:dyDescent="0.45">
      <c r="A1422">
        <v>1420</v>
      </c>
      <c r="B1422" s="3" t="s">
        <v>1421</v>
      </c>
      <c r="C1422" s="3" t="s">
        <v>5530</v>
      </c>
      <c r="D1422" s="10">
        <v>110</v>
      </c>
      <c r="E1422" s="10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4">
        <f t="shared" si="91"/>
        <v>42549.667662037042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 s="10">
        <v>200000</v>
      </c>
      <c r="E1423" s="10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4">
        <f t="shared" si="91"/>
        <v>42043.915613425925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 s="10">
        <v>25000</v>
      </c>
      <c r="E1424" s="10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4">
        <f t="shared" si="91"/>
        <v>42634.239629629628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 s="10">
        <v>30000</v>
      </c>
      <c r="E1425" s="10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4">
        <f t="shared" si="91"/>
        <v>42370.360312500001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 s="10">
        <v>7500</v>
      </c>
      <c r="E1426" s="10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4">
        <f t="shared" si="91"/>
        <v>42689.759282407409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 s="10">
        <v>13000</v>
      </c>
      <c r="E1427" s="10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4">
        <f t="shared" si="91"/>
        <v>42123.131469907406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 s="10">
        <v>1000</v>
      </c>
      <c r="E1428" s="10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4">
        <f t="shared" si="91"/>
        <v>42240.390277777777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 s="10">
        <v>5000</v>
      </c>
      <c r="E1429" s="10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4">
        <f t="shared" si="91"/>
        <v>42631.851678240739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 s="10">
        <v>1000</v>
      </c>
      <c r="E1430" s="1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4">
        <f t="shared" si="91"/>
        <v>42462.338159722218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 s="10">
        <v>10000</v>
      </c>
      <c r="E1431" s="10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5">
        <f t="shared" si="90"/>
        <v>42074.060671296291</v>
      </c>
      <c r="T1431" s="14">
        <f t="shared" si="91"/>
        <v>42104.060671296291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 s="10">
        <v>5000</v>
      </c>
      <c r="E1432" s="10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41961.813518518517</v>
      </c>
      <c r="T1432" s="14">
        <f t="shared" si="91"/>
        <v>41992.813518518517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 s="10">
        <v>17000</v>
      </c>
      <c r="E1433" s="10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4">
        <f t="shared" si="91"/>
        <v>42334.252500000002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 s="10">
        <v>40000</v>
      </c>
      <c r="E1434" s="10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4">
        <f t="shared" si="91"/>
        <v>42205.780416666668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 s="10">
        <v>12000</v>
      </c>
      <c r="E1435" s="10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4">
        <f t="shared" si="91"/>
        <v>42714.458333333328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 s="10">
        <v>82000</v>
      </c>
      <c r="E1436" s="10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4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10">
        <v>15000</v>
      </c>
      <c r="E1437" s="10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4">
        <f t="shared" si="91"/>
        <v>42288.780324074076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 s="10">
        <v>10000</v>
      </c>
      <c r="E1438" s="10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4">
        <f t="shared" si="91"/>
        <v>42421.35019675926</v>
      </c>
    </row>
    <row r="1439" spans="1:20" ht="28.5" x14ac:dyDescent="0.45">
      <c r="A1439">
        <v>1437</v>
      </c>
      <c r="B1439" s="3" t="s">
        <v>1438</v>
      </c>
      <c r="C1439" s="3" t="s">
        <v>5547</v>
      </c>
      <c r="D1439" s="10">
        <v>3000</v>
      </c>
      <c r="E1439" s="10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4">
        <f t="shared" si="91"/>
        <v>41833.207638888889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 s="10">
        <v>20000</v>
      </c>
      <c r="E1440" s="1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4">
        <f t="shared" si="91"/>
        <v>42487.579861111109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 s="10">
        <v>2725</v>
      </c>
      <c r="E1441" s="10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5">
        <f t="shared" si="90"/>
        <v>42040.829872685179</v>
      </c>
      <c r="T1441" s="14">
        <f t="shared" si="91"/>
        <v>42070.829872685179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 s="10">
        <v>13000</v>
      </c>
      <c r="E1442" s="10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4">
        <f t="shared" si="91"/>
        <v>42516.748414351852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 s="10">
        <v>180000</v>
      </c>
      <c r="E1443" s="10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4">
        <f t="shared" si="91"/>
        <v>42258.765844907408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 s="10">
        <v>1500</v>
      </c>
      <c r="E1444" s="10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4">
        <f t="shared" si="91"/>
        <v>42515.64534722222</v>
      </c>
    </row>
    <row r="1445" spans="1:20" ht="28.5" x14ac:dyDescent="0.45">
      <c r="A1445">
        <v>1443</v>
      </c>
      <c r="B1445" s="3" t="s">
        <v>1444</v>
      </c>
      <c r="C1445" s="3" t="s">
        <v>5553</v>
      </c>
      <c r="D1445" s="10">
        <v>13000</v>
      </c>
      <c r="E1445" s="10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4">
        <f t="shared" si="91"/>
        <v>42737.926030092596</v>
      </c>
    </row>
    <row r="1446" spans="1:20" x14ac:dyDescent="0.45">
      <c r="A1446">
        <v>1444</v>
      </c>
      <c r="B1446" s="3" t="s">
        <v>1445</v>
      </c>
      <c r="C1446" s="3" t="s">
        <v>5554</v>
      </c>
      <c r="D1446" s="10">
        <v>4950</v>
      </c>
      <c r="E1446" s="10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4">
        <f t="shared" si="91"/>
        <v>42259.873402777783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 s="10">
        <v>130000</v>
      </c>
      <c r="E1447" s="10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4">
        <f t="shared" si="91"/>
        <v>42169.542303240742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 s="10">
        <v>900</v>
      </c>
      <c r="E1448" s="10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4">
        <f t="shared" si="91"/>
        <v>42481.447662037041</v>
      </c>
    </row>
    <row r="1449" spans="1:20" x14ac:dyDescent="0.45">
      <c r="A1449">
        <v>1447</v>
      </c>
      <c r="B1449" s="3" t="s">
        <v>1448</v>
      </c>
      <c r="C1449" s="3" t="s">
        <v>5557</v>
      </c>
      <c r="D1449" s="10">
        <v>500000</v>
      </c>
      <c r="E1449" s="10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4">
        <f t="shared" si="91"/>
        <v>42559.730717592596</v>
      </c>
    </row>
    <row r="1450" spans="1:20" ht="28.5" x14ac:dyDescent="0.45">
      <c r="A1450">
        <v>1448</v>
      </c>
      <c r="B1450" s="3" t="s">
        <v>1449</v>
      </c>
      <c r="C1450" s="3" t="s">
        <v>5558</v>
      </c>
      <c r="D1450" s="10">
        <v>200000</v>
      </c>
      <c r="E1450" s="1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4">
        <f t="shared" si="91"/>
        <v>42146.225694444445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 s="10">
        <v>8888</v>
      </c>
      <c r="E1451" s="10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4">
        <f t="shared" si="91"/>
        <v>42134.811400462961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 s="10">
        <v>100000</v>
      </c>
      <c r="E1452" s="10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4">
        <f t="shared" si="91"/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 s="10">
        <v>18950</v>
      </c>
      <c r="E1453" s="10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4">
        <f t="shared" si="91"/>
        <v>41962.00068287037</v>
      </c>
    </row>
    <row r="1454" spans="1:20" x14ac:dyDescent="0.45">
      <c r="A1454">
        <v>1452</v>
      </c>
      <c r="B1454" s="3" t="s">
        <v>1453</v>
      </c>
      <c r="C1454" s="3" t="s">
        <v>5562</v>
      </c>
      <c r="D1454" s="10">
        <v>14000</v>
      </c>
      <c r="E1454" s="10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4">
        <f t="shared" si="91"/>
        <v>41848.703275462962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 s="10">
        <v>25000</v>
      </c>
      <c r="E1455" s="10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4">
        <f t="shared" si="91"/>
        <v>42840.654479166667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 s="10">
        <v>1750</v>
      </c>
      <c r="E1456" s="10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4">
        <f t="shared" si="91"/>
        <v>42484.915972222225</v>
      </c>
    </row>
    <row r="1457" spans="1:20" ht="28.5" x14ac:dyDescent="0.45">
      <c r="A1457">
        <v>1455</v>
      </c>
      <c r="B1457" s="3" t="s">
        <v>1456</v>
      </c>
      <c r="C1457" s="3" t="s">
        <v>5565</v>
      </c>
      <c r="D1457" s="10">
        <v>15000</v>
      </c>
      <c r="E1457" s="10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4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10">
        <v>5000</v>
      </c>
      <c r="E1458" s="10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4">
        <f t="shared" si="91"/>
        <v>42738.668576388889</v>
      </c>
    </row>
    <row r="1459" spans="1:20" x14ac:dyDescent="0.45">
      <c r="A1459">
        <v>1457</v>
      </c>
      <c r="B1459" s="3" t="s">
        <v>1458</v>
      </c>
      <c r="C1459" s="3" t="s">
        <v>5567</v>
      </c>
      <c r="D1459" s="10">
        <v>6000</v>
      </c>
      <c r="E1459" s="10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4">
        <f t="shared" si="91"/>
        <v>42319.938009259262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 s="10">
        <v>5000</v>
      </c>
      <c r="E1460" s="1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4">
        <f t="shared" si="91"/>
        <v>41862.166666666664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 s="10">
        <v>37000</v>
      </c>
      <c r="E1461" s="10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4">
        <f t="shared" si="91"/>
        <v>42340.725694444445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 s="10">
        <v>25000000</v>
      </c>
      <c r="E1462" s="10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4">
        <f t="shared" si="91"/>
        <v>41973.989583333328</v>
      </c>
    </row>
    <row r="1463" spans="1:20" x14ac:dyDescent="0.45">
      <c r="A1463">
        <v>1461</v>
      </c>
      <c r="B1463" s="3" t="s">
        <v>1462</v>
      </c>
      <c r="C1463" s="3" t="s">
        <v>5571</v>
      </c>
      <c r="D1463" s="10">
        <v>15000</v>
      </c>
      <c r="E1463" s="10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4">
        <f t="shared" si="91"/>
        <v>41933</v>
      </c>
    </row>
    <row r="1464" spans="1:20" x14ac:dyDescent="0.45">
      <c r="A1464">
        <v>1462</v>
      </c>
      <c r="B1464" s="3" t="s">
        <v>1463</v>
      </c>
      <c r="C1464" s="3" t="s">
        <v>5572</v>
      </c>
      <c r="D1464" s="10">
        <v>4000</v>
      </c>
      <c r="E1464" s="10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4">
        <f t="shared" si="91"/>
        <v>41374.662858796299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 s="10">
        <v>600</v>
      </c>
      <c r="E1465" s="10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4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10">
        <v>5000</v>
      </c>
      <c r="E1466" s="10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4">
        <f t="shared" si="91"/>
        <v>41321.661550925928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 s="10">
        <v>30000</v>
      </c>
      <c r="E1467" s="10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4">
        <f t="shared" si="91"/>
        <v>40990.125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 s="10">
        <v>16000</v>
      </c>
      <c r="E1468" s="10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4">
        <f t="shared" si="91"/>
        <v>42381.208333333328</v>
      </c>
    </row>
    <row r="1469" spans="1:20" x14ac:dyDescent="0.45">
      <c r="A1469">
        <v>1467</v>
      </c>
      <c r="B1469" s="3" t="s">
        <v>1468</v>
      </c>
      <c r="C1469" s="3" t="s">
        <v>5577</v>
      </c>
      <c r="D1469" s="10">
        <v>40000</v>
      </c>
      <c r="E1469" s="10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4">
        <f t="shared" si="91"/>
        <v>40993.760243055556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 s="10">
        <v>9500</v>
      </c>
      <c r="E1470" s="1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40646.014456018522</v>
      </c>
      <c r="T1470" s="14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10">
        <v>44250</v>
      </c>
      <c r="E1471" s="10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4">
        <f t="shared" si="91"/>
        <v>41320.598483796297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 s="10">
        <v>1500</v>
      </c>
      <c r="E1472" s="10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4">
        <f t="shared" si="91"/>
        <v>41271.827118055553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 s="10">
        <v>32000</v>
      </c>
      <c r="E1473" s="10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4">
        <f t="shared" si="91"/>
        <v>42103.957569444443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 s="10">
        <v>25000</v>
      </c>
      <c r="E1474" s="10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4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10">
        <v>1500</v>
      </c>
      <c r="E1475" s="10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5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 s="10">
        <v>3000</v>
      </c>
      <c r="E1476" s="10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41500.727916666663</v>
      </c>
      <c r="T1476" s="14">
        <f t="shared" si="95"/>
        <v>41530.727916666663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 s="10">
        <v>15000</v>
      </c>
      <c r="E1477" s="10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4">
        <f t="shared" si="95"/>
        <v>41993.207638888889</v>
      </c>
    </row>
    <row r="1478" spans="1:20" x14ac:dyDescent="0.45">
      <c r="A1478">
        <v>1476</v>
      </c>
      <c r="B1478" s="3" t="s">
        <v>1477</v>
      </c>
      <c r="C1478" s="3" t="s">
        <v>5586</v>
      </c>
      <c r="D1478" s="10">
        <v>6000</v>
      </c>
      <c r="E1478" s="10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4">
        <f t="shared" si="95"/>
        <v>40796.041921296295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 s="10">
        <v>30000</v>
      </c>
      <c r="E1479" s="10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4">
        <f t="shared" si="95"/>
        <v>40900.125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 s="10">
        <v>50000</v>
      </c>
      <c r="E1480" s="1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4">
        <f t="shared" si="95"/>
        <v>41408.871678240743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 s="10">
        <v>1600</v>
      </c>
      <c r="E1481" s="10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4">
        <f t="shared" si="95"/>
        <v>41769.165972222225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 s="10">
        <v>50000</v>
      </c>
      <c r="E1482" s="10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4">
        <f t="shared" si="95"/>
        <v>41481.708333333336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 s="10">
        <v>5000</v>
      </c>
      <c r="E1483" s="10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4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10">
        <v>5000</v>
      </c>
      <c r="E1484" s="10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5">
        <f t="shared" si="94"/>
        <v>41136.85805555556</v>
      </c>
      <c r="T1484" s="14">
        <f t="shared" si="95"/>
        <v>41159.32708333333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 s="10">
        <v>7000</v>
      </c>
      <c r="E1485" s="10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4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10">
        <v>2000</v>
      </c>
      <c r="E1486" s="10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4">
        <f t="shared" si="95"/>
        <v>41111.618750000001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 s="10">
        <v>6700</v>
      </c>
      <c r="E1487" s="10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4">
        <f t="shared" si="95"/>
        <v>42175.795983796299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 s="10">
        <v>20000</v>
      </c>
      <c r="E1488" s="10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4">
        <f t="shared" si="95"/>
        <v>42062.168530092589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 s="10">
        <v>10000</v>
      </c>
      <c r="E1489" s="10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4">
        <f t="shared" si="95"/>
        <v>42584.917488425926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 s="10">
        <v>15000</v>
      </c>
      <c r="E1490" s="1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4">
        <f t="shared" si="95"/>
        <v>41644.563194444447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 s="10">
        <v>5000</v>
      </c>
      <c r="E1491" s="10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4">
        <f t="shared" si="95"/>
        <v>41228.653379629628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 s="10">
        <v>2900</v>
      </c>
      <c r="E1492" s="10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4">
        <f t="shared" si="95"/>
        <v>41549.561041666668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 s="10">
        <v>1200</v>
      </c>
      <c r="E1493" s="10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4">
        <f t="shared" si="95"/>
        <v>42050.651388888888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 s="10">
        <v>4000</v>
      </c>
      <c r="E1494" s="10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4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10">
        <v>2400</v>
      </c>
      <c r="E1495" s="10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5">
        <f t="shared" si="94"/>
        <v>41411.866608796299</v>
      </c>
      <c r="T1495" s="14">
        <f t="shared" si="95"/>
        <v>41441.866608796299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 s="10">
        <v>5000</v>
      </c>
      <c r="E1496" s="10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4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10">
        <v>2000</v>
      </c>
      <c r="E1497" s="10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4">
        <f t="shared" si="95"/>
        <v>40782.789710648147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 s="10">
        <v>1500</v>
      </c>
      <c r="E1498" s="10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4">
        <f t="shared" si="95"/>
        <v>41898.475219907406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 s="10">
        <v>15000</v>
      </c>
      <c r="E1499" s="10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4">
        <f t="shared" si="95"/>
        <v>41486.821527777778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 s="10">
        <v>3000</v>
      </c>
      <c r="E1500" s="1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4">
        <f t="shared" si="95"/>
        <v>41885.983541666668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 s="10">
        <v>2000</v>
      </c>
      <c r="E1501" s="10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4">
        <f t="shared" si="95"/>
        <v>42587.007326388892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 s="10">
        <v>2800</v>
      </c>
      <c r="E1502" s="10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4">
        <f t="shared" si="95"/>
        <v>41395.904594907406</v>
      </c>
    </row>
    <row r="1503" spans="1:20" x14ac:dyDescent="0.45">
      <c r="A1503">
        <v>1501</v>
      </c>
      <c r="B1503" s="3" t="s">
        <v>1502</v>
      </c>
      <c r="C1503" s="3" t="s">
        <v>5611</v>
      </c>
      <c r="D1503" s="10">
        <v>52000</v>
      </c>
      <c r="E1503" s="10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4">
        <f t="shared" si="95"/>
        <v>42193.583599537036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 s="10">
        <v>22000</v>
      </c>
      <c r="E1504" s="10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4">
        <f t="shared" si="95"/>
        <v>42454.916666666672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 s="10">
        <v>3750</v>
      </c>
      <c r="E1505" s="10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4">
        <f t="shared" si="95"/>
        <v>42666.347233796296</v>
      </c>
    </row>
    <row r="1506" spans="1:20" x14ac:dyDescent="0.45">
      <c r="A1506">
        <v>1504</v>
      </c>
      <c r="B1506" s="3" t="s">
        <v>1505</v>
      </c>
      <c r="C1506" s="3" t="s">
        <v>5614</v>
      </c>
      <c r="D1506" s="10">
        <v>6500</v>
      </c>
      <c r="E1506" s="10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4">
        <f t="shared" si="95"/>
        <v>41800.356249999997</v>
      </c>
    </row>
    <row r="1507" spans="1:20" ht="28.5" x14ac:dyDescent="0.45">
      <c r="A1507">
        <v>1505</v>
      </c>
      <c r="B1507" s="3" t="s">
        <v>1506</v>
      </c>
      <c r="C1507" s="3" t="s">
        <v>5615</v>
      </c>
      <c r="D1507" s="10">
        <v>16000</v>
      </c>
      <c r="E1507" s="10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4">
        <f t="shared" si="95"/>
        <v>42451.834027777775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 s="10">
        <v>1500</v>
      </c>
      <c r="E1508" s="10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4">
        <f t="shared" si="95"/>
        <v>41844.785925925928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 s="10">
        <v>1200</v>
      </c>
      <c r="E1509" s="10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40254.450335648151</v>
      </c>
      <c r="T1509" s="14">
        <f t="shared" si="95"/>
        <v>40313.340277777781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 s="10">
        <v>18500</v>
      </c>
      <c r="E1510" s="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4">
        <f t="shared" si="95"/>
        <v>41817.614363425928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 s="10">
        <v>17500</v>
      </c>
      <c r="E1511" s="10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4">
        <f t="shared" si="95"/>
        <v>42780.957638888889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 s="10">
        <v>16000</v>
      </c>
      <c r="E1512" s="10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5">
        <f t="shared" si="94"/>
        <v>41809.385162037033</v>
      </c>
      <c r="T1512" s="14">
        <f t="shared" si="95"/>
        <v>41839.385162037033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 s="10">
        <v>14000</v>
      </c>
      <c r="E1513" s="10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4">
        <f t="shared" si="95"/>
        <v>42326.625046296293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 s="10">
        <v>3500</v>
      </c>
      <c r="E1514" s="10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4">
        <f t="shared" si="95"/>
        <v>42771.684479166666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 s="10">
        <v>8000</v>
      </c>
      <c r="E1515" s="10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4">
        <f t="shared" si="95"/>
        <v>41836.637337962966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 s="10">
        <v>25000</v>
      </c>
      <c r="E1516" s="10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4">
        <f t="shared" si="95"/>
        <v>42274.597685185188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 s="10">
        <v>300000</v>
      </c>
      <c r="E1517" s="10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4">
        <f t="shared" si="95"/>
        <v>42445.211770833332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 s="10">
        <v>17000</v>
      </c>
      <c r="E1518" s="10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4">
        <f t="shared" si="95"/>
        <v>42649.583333333328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 s="10">
        <v>15000</v>
      </c>
      <c r="E1519" s="10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4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10">
        <v>15000</v>
      </c>
      <c r="E1520" s="1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4">
        <f t="shared" si="95"/>
        <v>41790.8200462963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 s="10">
        <v>9000</v>
      </c>
      <c r="E1521" s="10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4">
        <f t="shared" si="95"/>
        <v>41810.915972222225</v>
      </c>
    </row>
    <row r="1522" spans="1:20" x14ac:dyDescent="0.45">
      <c r="A1522">
        <v>1520</v>
      </c>
      <c r="B1522" s="3" t="s">
        <v>1521</v>
      </c>
      <c r="C1522" s="3" t="s">
        <v>5630</v>
      </c>
      <c r="D1522" s="10">
        <v>18000</v>
      </c>
      <c r="E1522" s="10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4">
        <f t="shared" si="95"/>
        <v>41992.166666666672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 s="10">
        <v>37500</v>
      </c>
      <c r="E1523" s="10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4">
        <f t="shared" si="95"/>
        <v>42528.167719907404</v>
      </c>
    </row>
    <row r="1524" spans="1:20" ht="28.5" x14ac:dyDescent="0.45">
      <c r="A1524">
        <v>1522</v>
      </c>
      <c r="B1524" s="3" t="s">
        <v>1523</v>
      </c>
      <c r="C1524" s="3" t="s">
        <v>5632</v>
      </c>
      <c r="D1524" s="10">
        <v>43500</v>
      </c>
      <c r="E1524" s="10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4">
        <f t="shared" si="95"/>
        <v>41929.830312500002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 s="10">
        <v>18500</v>
      </c>
      <c r="E1525" s="10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4">
        <f t="shared" si="95"/>
        <v>41996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 s="10">
        <v>3000</v>
      </c>
      <c r="E1526" s="10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4">
        <f t="shared" si="95"/>
        <v>42786.501041666663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 s="10">
        <v>2600</v>
      </c>
      <c r="E1527" s="10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4">
        <f t="shared" si="95"/>
        <v>42600.702986111108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 s="10">
        <v>23000</v>
      </c>
      <c r="E1528" s="10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4">
        <f t="shared" si="95"/>
        <v>42388.276006944448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 s="10">
        <v>3500</v>
      </c>
      <c r="E1529" s="10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4">
        <f t="shared" si="95"/>
        <v>42808.558865740735</v>
      </c>
    </row>
    <row r="1530" spans="1:20" x14ac:dyDescent="0.45">
      <c r="A1530">
        <v>1528</v>
      </c>
      <c r="B1530" s="3" t="s">
        <v>1529</v>
      </c>
      <c r="C1530" s="3" t="s">
        <v>5638</v>
      </c>
      <c r="D1530" s="10">
        <v>3000</v>
      </c>
      <c r="E1530" s="1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4">
        <f t="shared" si="95"/>
        <v>42767</v>
      </c>
    </row>
    <row r="1531" spans="1:20" x14ac:dyDescent="0.45">
      <c r="A1531">
        <v>1529</v>
      </c>
      <c r="B1531" s="3" t="s">
        <v>1530</v>
      </c>
      <c r="C1531" s="3" t="s">
        <v>5639</v>
      </c>
      <c r="D1531" s="10">
        <v>19000</v>
      </c>
      <c r="E1531" s="10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4">
        <f t="shared" si="95"/>
        <v>42082.587037037039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 s="10">
        <v>35000</v>
      </c>
      <c r="E1532" s="10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42275.767303240747</v>
      </c>
      <c r="T1532" s="14">
        <f t="shared" si="95"/>
        <v>42300.767303240747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 s="10">
        <v>2350</v>
      </c>
      <c r="E1533" s="10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4">
        <f t="shared" si="95"/>
        <v>41974.125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 s="10">
        <v>5000</v>
      </c>
      <c r="E1534" s="10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4">
        <f t="shared" si="95"/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 s="10">
        <v>45000</v>
      </c>
      <c r="E1535" s="10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4">
        <f t="shared" si="95"/>
        <v>42492.165972222225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 s="10">
        <v>7500</v>
      </c>
      <c r="E1536" s="10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42221.67432870371</v>
      </c>
      <c r="T1536" s="14">
        <f t="shared" si="95"/>
        <v>42251.67432870371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 s="10">
        <v>4000</v>
      </c>
      <c r="E1537" s="10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4">
        <f t="shared" si="95"/>
        <v>42513.916666666672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 s="10">
        <v>12000</v>
      </c>
      <c r="E1538" s="10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4">
        <f t="shared" si="95"/>
        <v>42243.802199074074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 s="10">
        <v>12000</v>
      </c>
      <c r="E1539" s="10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5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 s="10">
        <v>7000</v>
      </c>
      <c r="E1540" s="1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4">
        <f t="shared" si="99"/>
        <v>42026.782060185185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 s="10">
        <v>20000</v>
      </c>
      <c r="E1541" s="10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42705.919201388882</v>
      </c>
      <c r="T1541" s="14">
        <f t="shared" si="99"/>
        <v>42738.919201388882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 s="10">
        <v>15000</v>
      </c>
      <c r="E1542" s="10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4">
        <f t="shared" si="99"/>
        <v>41969.052083333328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 s="10">
        <v>18000</v>
      </c>
      <c r="E1543" s="10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4">
        <f t="shared" si="99"/>
        <v>42004.712245370371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 s="10">
        <v>500</v>
      </c>
      <c r="E1544" s="10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4">
        <f t="shared" si="99"/>
        <v>42185.996527777781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 s="10">
        <v>2250</v>
      </c>
      <c r="E1545" s="10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4">
        <f t="shared" si="99"/>
        <v>41965.551319444443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 s="10">
        <v>1000</v>
      </c>
      <c r="E1546" s="10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4">
        <f t="shared" si="99"/>
        <v>42095.012499999997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 s="10">
        <v>3000</v>
      </c>
      <c r="E1547" s="10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4">
        <f t="shared" si="99"/>
        <v>42065.886111111111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 s="10">
        <v>1000</v>
      </c>
      <c r="E1548" s="10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4">
        <f t="shared" si="99"/>
        <v>41899.212951388887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 s="10">
        <v>20</v>
      </c>
      <c r="E1549" s="10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4">
        <f t="shared" si="99"/>
        <v>42789.426875000005</v>
      </c>
    </row>
    <row r="1550" spans="1:20" x14ac:dyDescent="0.45">
      <c r="A1550">
        <v>1548</v>
      </c>
      <c r="B1550" s="3" t="s">
        <v>1549</v>
      </c>
      <c r="C1550" s="3" t="s">
        <v>5658</v>
      </c>
      <c r="D1550" s="10">
        <v>700</v>
      </c>
      <c r="E1550" s="1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4">
        <f t="shared" si="99"/>
        <v>42316.923842592587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 s="10">
        <v>500</v>
      </c>
      <c r="E1551" s="10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4">
        <f t="shared" si="99"/>
        <v>42311.177766203706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 s="10">
        <v>750</v>
      </c>
      <c r="E1552" s="10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4">
        <f t="shared" si="99"/>
        <v>42502.449467592596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 s="10">
        <v>3500</v>
      </c>
      <c r="E1553" s="10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4">
        <f t="shared" si="99"/>
        <v>42151.824525462958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 s="10">
        <v>4300</v>
      </c>
      <c r="E1554" s="10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4">
        <f t="shared" si="99"/>
        <v>41913.165972222225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 s="10">
        <v>6000</v>
      </c>
      <c r="E1555" s="10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4">
        <f t="shared" si="99"/>
        <v>42249.282951388886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 s="10">
        <v>20000</v>
      </c>
      <c r="E1556" s="10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4">
        <f t="shared" si="99"/>
        <v>42218.252199074079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 s="10">
        <v>750</v>
      </c>
      <c r="E1557" s="10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4">
        <f t="shared" si="99"/>
        <v>42264.708333333328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 s="10">
        <v>1500</v>
      </c>
      <c r="E1558" s="10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4">
        <f t="shared" si="99"/>
        <v>42555.153055555551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 s="10">
        <v>2500</v>
      </c>
      <c r="E1559" s="10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4">
        <f t="shared" si="99"/>
        <v>41902.65315972222</v>
      </c>
    </row>
    <row r="1560" spans="1:20" ht="28.5" x14ac:dyDescent="0.45">
      <c r="A1560">
        <v>1558</v>
      </c>
      <c r="B1560" s="3" t="s">
        <v>1559</v>
      </c>
      <c r="C1560" s="3" t="s">
        <v>5668</v>
      </c>
      <c r="D1560" s="10">
        <v>750</v>
      </c>
      <c r="E1560" s="1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4">
        <f t="shared" si="99"/>
        <v>42244.508333333331</v>
      </c>
    </row>
    <row r="1561" spans="1:20" x14ac:dyDescent="0.45">
      <c r="A1561">
        <v>1559</v>
      </c>
      <c r="B1561" s="3" t="s">
        <v>1560</v>
      </c>
      <c r="C1561" s="3" t="s">
        <v>5669</v>
      </c>
      <c r="D1561" s="10">
        <v>15000</v>
      </c>
      <c r="E1561" s="10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5">
        <f t="shared" si="98"/>
        <v>42108.05322916666</v>
      </c>
      <c r="T1561" s="14">
        <f t="shared" si="99"/>
        <v>42123.05322916666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 s="10">
        <v>2500</v>
      </c>
      <c r="E1562" s="10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4">
        <f t="shared" si="99"/>
        <v>41956.062418981484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 s="10">
        <v>10000</v>
      </c>
      <c r="E1563" s="10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4">
        <f t="shared" si="99"/>
        <v>41585.083368055559</v>
      </c>
    </row>
    <row r="1564" spans="1:20" ht="28.5" x14ac:dyDescent="0.45">
      <c r="A1564">
        <v>1562</v>
      </c>
      <c r="B1564" s="3" t="s">
        <v>1563</v>
      </c>
      <c r="C1564" s="3" t="s">
        <v>5672</v>
      </c>
      <c r="D1564" s="10">
        <v>4000</v>
      </c>
      <c r="E1564" s="10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4">
        <f t="shared" si="99"/>
        <v>40149.034722222219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 s="10">
        <v>6000</v>
      </c>
      <c r="E1565" s="10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4">
        <f t="shared" si="99"/>
        <v>41712.700821759259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 s="10">
        <v>10000</v>
      </c>
      <c r="E1566" s="10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4">
        <f t="shared" si="99"/>
        <v>42152.836805555555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 s="10">
        <v>4000</v>
      </c>
      <c r="E1567" s="10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4">
        <f t="shared" si="99"/>
        <v>40702.729872685188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 s="10">
        <v>30000</v>
      </c>
      <c r="E1568" s="10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4">
        <f t="shared" si="99"/>
        <v>42578.916666666672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 s="10">
        <v>8500</v>
      </c>
      <c r="E1569" s="10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41671.936863425923</v>
      </c>
      <c r="T1569" s="14">
        <f t="shared" si="99"/>
        <v>41687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 s="10">
        <v>25000</v>
      </c>
      <c r="E1570" s="1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4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10">
        <v>30000</v>
      </c>
      <c r="E1571" s="10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4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10">
        <v>6000</v>
      </c>
      <c r="E1572" s="10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4">
        <f t="shared" si="99"/>
        <v>42468.771782407406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 s="10">
        <v>12100</v>
      </c>
      <c r="E1573" s="10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5">
        <f t="shared" si="98"/>
        <v>42144.769479166673</v>
      </c>
      <c r="T1573" s="14">
        <f t="shared" si="99"/>
        <v>42174.769479166673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 s="10">
        <v>2500</v>
      </c>
      <c r="E1574" s="10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4">
        <f t="shared" si="99"/>
        <v>42428.999305555553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 s="10">
        <v>9000</v>
      </c>
      <c r="E1575" s="10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4">
        <f t="shared" si="99"/>
        <v>42826.165972222225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 s="10">
        <v>10000</v>
      </c>
      <c r="E1576" s="10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4">
        <f t="shared" si="99"/>
        <v>42052.927418981482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 s="10">
        <v>10000</v>
      </c>
      <c r="E1577" s="10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41799.524259259262</v>
      </c>
      <c r="T1577" s="14">
        <f t="shared" si="99"/>
        <v>41829.524259259262</v>
      </c>
    </row>
    <row r="1578" spans="1:20" x14ac:dyDescent="0.45">
      <c r="A1578">
        <v>1576</v>
      </c>
      <c r="B1578" s="3" t="s">
        <v>1577</v>
      </c>
      <c r="C1578" s="3" t="s">
        <v>5686</v>
      </c>
      <c r="D1578" s="10">
        <v>5000</v>
      </c>
      <c r="E1578" s="10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4">
        <f t="shared" si="99"/>
        <v>42185.879259259258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 s="10">
        <v>10000</v>
      </c>
      <c r="E1579" s="10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5">
        <f t="shared" si="98"/>
        <v>41054.847777777781</v>
      </c>
      <c r="T1579" s="14">
        <f t="shared" si="99"/>
        <v>41114.847777777781</v>
      </c>
    </row>
    <row r="1580" spans="1:20" ht="28.5" x14ac:dyDescent="0.45">
      <c r="A1580">
        <v>1578</v>
      </c>
      <c r="B1580" s="3" t="s">
        <v>1579</v>
      </c>
      <c r="C1580" s="3" t="s">
        <v>5688</v>
      </c>
      <c r="D1580" s="10">
        <v>1897</v>
      </c>
      <c r="E1580" s="1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4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10">
        <v>3333</v>
      </c>
      <c r="E1581" s="10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4">
        <f t="shared" si="99"/>
        <v>41514.996423611112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 s="10">
        <v>1750</v>
      </c>
      <c r="E1582" s="10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5">
        <f t="shared" si="98"/>
        <v>40990.050069444449</v>
      </c>
      <c r="T1582" s="14">
        <f t="shared" si="99"/>
        <v>41050.050069444449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 s="10">
        <v>1000</v>
      </c>
      <c r="E1583" s="10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4">
        <f t="shared" si="99"/>
        <v>42357.448958333334</v>
      </c>
    </row>
    <row r="1584" spans="1:20" x14ac:dyDescent="0.45">
      <c r="A1584">
        <v>1582</v>
      </c>
      <c r="B1584" s="3" t="s">
        <v>1583</v>
      </c>
      <c r="C1584" s="3" t="s">
        <v>5692</v>
      </c>
      <c r="D1584" s="10">
        <v>1000</v>
      </c>
      <c r="E1584" s="10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4">
        <f t="shared" si="99"/>
        <v>42303.888888888891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 s="10">
        <v>20000</v>
      </c>
      <c r="E1585" s="10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4">
        <f t="shared" si="99"/>
        <v>41907.904988425929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 s="10">
        <v>1200</v>
      </c>
      <c r="E1586" s="10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4">
        <f t="shared" si="99"/>
        <v>41789.649317129632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 s="10">
        <v>2000</v>
      </c>
      <c r="E1587" s="10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4">
        <f t="shared" si="99"/>
        <v>42729.458333333328</v>
      </c>
    </row>
    <row r="1588" spans="1:20" x14ac:dyDescent="0.45">
      <c r="A1588">
        <v>1586</v>
      </c>
      <c r="B1588" s="3" t="s">
        <v>1587</v>
      </c>
      <c r="C1588" s="3" t="s">
        <v>5696</v>
      </c>
      <c r="D1588" s="10">
        <v>1500</v>
      </c>
      <c r="E1588" s="10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5">
        <f t="shared" si="98"/>
        <v>42069.104421296302</v>
      </c>
      <c r="T1588" s="14">
        <f t="shared" si="99"/>
        <v>42099.062754629631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 s="10">
        <v>7500</v>
      </c>
      <c r="E1589" s="10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4">
        <f t="shared" si="99"/>
        <v>41986.950983796298</v>
      </c>
    </row>
    <row r="1590" spans="1:20" x14ac:dyDescent="0.45">
      <c r="A1590">
        <v>1588</v>
      </c>
      <c r="B1590" s="3" t="s">
        <v>1589</v>
      </c>
      <c r="C1590" s="3" t="s">
        <v>5698</v>
      </c>
      <c r="D1590" s="10">
        <v>516</v>
      </c>
      <c r="E1590" s="1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4">
        <f t="shared" si="99"/>
        <v>42035.841666666667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 s="10">
        <v>1200</v>
      </c>
      <c r="E1591" s="10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4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10">
        <v>60000</v>
      </c>
      <c r="E1592" s="10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4">
        <f t="shared" si="99"/>
        <v>42270.857222222221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 s="10">
        <v>14000</v>
      </c>
      <c r="E1593" s="10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4">
        <f t="shared" si="99"/>
        <v>42463.68450231482</v>
      </c>
    </row>
    <row r="1594" spans="1:20" x14ac:dyDescent="0.45">
      <c r="A1594">
        <v>1592</v>
      </c>
      <c r="B1594" s="3" t="s">
        <v>1593</v>
      </c>
      <c r="C1594" s="3" t="s">
        <v>5702</v>
      </c>
      <c r="D1594" s="10">
        <v>25</v>
      </c>
      <c r="E1594" s="10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4">
        <f t="shared" si="99"/>
        <v>42091.031076388885</v>
      </c>
    </row>
    <row r="1595" spans="1:20" x14ac:dyDescent="0.45">
      <c r="A1595">
        <v>1593</v>
      </c>
      <c r="B1595" s="3" t="s">
        <v>1594</v>
      </c>
      <c r="C1595" s="3" t="s">
        <v>5703</v>
      </c>
      <c r="D1595" s="10">
        <v>22000</v>
      </c>
      <c r="E1595" s="10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4">
        <f t="shared" si="99"/>
        <v>42063.845543981486</v>
      </c>
    </row>
    <row r="1596" spans="1:20" x14ac:dyDescent="0.45">
      <c r="A1596">
        <v>1594</v>
      </c>
      <c r="B1596" s="3" t="s">
        <v>1595</v>
      </c>
      <c r="C1596" s="3" t="s">
        <v>5704</v>
      </c>
      <c r="D1596" s="10">
        <v>1000</v>
      </c>
      <c r="E1596" s="10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4">
        <f t="shared" si="99"/>
        <v>42505.681249999994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 s="10">
        <v>100000</v>
      </c>
      <c r="E1597" s="10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4">
        <f t="shared" si="99"/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 s="10">
        <v>3250</v>
      </c>
      <c r="E1598" s="10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4">
        <f t="shared" si="99"/>
        <v>41986.471863425926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 s="10">
        <v>15000</v>
      </c>
      <c r="E1599" s="10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4">
        <f t="shared" si="99"/>
        <v>42633.354131944448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 s="10">
        <v>800</v>
      </c>
      <c r="E1600" s="1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4">
        <f t="shared" si="99"/>
        <v>42211.667337962965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 s="10">
        <v>500</v>
      </c>
      <c r="E1601" s="10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4">
        <f t="shared" si="99"/>
        <v>42468.497407407413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 s="10">
        <v>5000</v>
      </c>
      <c r="E1602" s="10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5">
        <f t="shared" si="98"/>
        <v>41791.057314814818</v>
      </c>
      <c r="T1602" s="14">
        <f t="shared" si="99"/>
        <v>41835.21597222222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 s="10">
        <v>2500</v>
      </c>
      <c r="E1603" s="10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5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 s="10">
        <v>1500</v>
      </c>
      <c r="E1604" s="10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4">
        <f t="shared" si="103"/>
        <v>40830.958333333336</v>
      </c>
    </row>
    <row r="1605" spans="1:20" x14ac:dyDescent="0.45">
      <c r="A1605">
        <v>1603</v>
      </c>
      <c r="B1605" s="3" t="s">
        <v>1604</v>
      </c>
      <c r="C1605" s="3" t="s">
        <v>5713</v>
      </c>
      <c r="D1605" s="10">
        <v>2000</v>
      </c>
      <c r="E1605" s="10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4">
        <f t="shared" si="103"/>
        <v>40936.169664351852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 s="10">
        <v>2800</v>
      </c>
      <c r="E1606" s="10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4">
        <f t="shared" si="103"/>
        <v>40985.80364583333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 s="10">
        <v>6000</v>
      </c>
      <c r="E1607" s="10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4">
        <f t="shared" si="103"/>
        <v>40756.291666666664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 s="10">
        <v>8000</v>
      </c>
      <c r="E1608" s="10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4">
        <f t="shared" si="103"/>
        <v>40626.069884259261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 s="10">
        <v>10000</v>
      </c>
      <c r="E1609" s="10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4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10">
        <v>1200</v>
      </c>
      <c r="E1610" s="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4">
        <f t="shared" si="103"/>
        <v>41640.226388888892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 s="10">
        <v>1500</v>
      </c>
      <c r="E1611" s="10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4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10">
        <v>2000</v>
      </c>
      <c r="E1612" s="10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4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10">
        <v>800</v>
      </c>
      <c r="E1613" s="10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4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10">
        <v>500</v>
      </c>
      <c r="E1614" s="10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4">
        <f t="shared" si="103"/>
        <v>41276.874814814815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 s="10">
        <v>1000</v>
      </c>
      <c r="E1615" s="10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4">
        <f t="shared" si="103"/>
        <v>41112.069467592592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 s="10">
        <v>5000</v>
      </c>
      <c r="E1616" s="10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41794.981122685182</v>
      </c>
      <c r="T1616" s="14">
        <f t="shared" si="103"/>
        <v>41854.708333333336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 s="10">
        <v>8000</v>
      </c>
      <c r="E1617" s="10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4">
        <f t="shared" si="103"/>
        <v>40890.092546296299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 s="10">
        <v>10000</v>
      </c>
      <c r="E1618" s="10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4">
        <f t="shared" si="103"/>
        <v>41235.916666666664</v>
      </c>
    </row>
    <row r="1619" spans="1:20" x14ac:dyDescent="0.45">
      <c r="A1619">
        <v>1617</v>
      </c>
      <c r="B1619" s="3" t="s">
        <v>1618</v>
      </c>
      <c r="C1619" s="3" t="s">
        <v>5727</v>
      </c>
      <c r="D1619" s="10">
        <v>7000</v>
      </c>
      <c r="E1619" s="10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4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10">
        <v>1500</v>
      </c>
      <c r="E1620" s="1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4">
        <f t="shared" si="103"/>
        <v>41341.654340277775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 s="10">
        <v>1500</v>
      </c>
      <c r="E1621" s="10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41876.18618055556</v>
      </c>
      <c r="T1621" s="14">
        <f t="shared" si="103"/>
        <v>41897.18618055556</v>
      </c>
    </row>
    <row r="1622" spans="1:20" x14ac:dyDescent="0.45">
      <c r="A1622">
        <v>1620</v>
      </c>
      <c r="B1622" s="3" t="s">
        <v>1621</v>
      </c>
      <c r="C1622" s="3" t="s">
        <v>5730</v>
      </c>
      <c r="D1622" s="10">
        <v>1000</v>
      </c>
      <c r="E1622" s="10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4">
        <f t="shared" si="103"/>
        <v>41328.339583333334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 s="10">
        <v>5000</v>
      </c>
      <c r="E1623" s="10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4">
        <f t="shared" si="103"/>
        <v>41057.165972222225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 s="10">
        <v>6900</v>
      </c>
      <c r="E1624" s="10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</v>
      </c>
      <c r="T1624" s="14">
        <f t="shared" si="103"/>
        <v>41990.332638888889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 s="10">
        <v>750</v>
      </c>
      <c r="E1625" s="10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4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10">
        <v>1000</v>
      </c>
      <c r="E1626" s="10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4">
        <f t="shared" si="103"/>
        <v>41283.367303240739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 s="10">
        <v>7500</v>
      </c>
      <c r="E1627" s="10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4">
        <f t="shared" si="103"/>
        <v>41163.699687500004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 s="10">
        <v>8000</v>
      </c>
      <c r="E1628" s="10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41579.847997685189</v>
      </c>
      <c r="T1628" s="14">
        <f t="shared" si="103"/>
        <v>41609.889664351853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 s="10">
        <v>2000</v>
      </c>
      <c r="E1629" s="10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4">
        <f t="shared" si="103"/>
        <v>41239.207638888889</v>
      </c>
    </row>
    <row r="1630" spans="1:20" x14ac:dyDescent="0.45">
      <c r="A1630">
        <v>1628</v>
      </c>
      <c r="B1630" s="3" t="s">
        <v>1629</v>
      </c>
      <c r="C1630" s="3" t="s">
        <v>5738</v>
      </c>
      <c r="D1630" s="10">
        <v>4000</v>
      </c>
      <c r="E1630" s="1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4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10">
        <v>6000</v>
      </c>
      <c r="E1631" s="10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4">
        <f t="shared" si="103"/>
        <v>41690.867280092592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 s="10">
        <v>4000</v>
      </c>
      <c r="E1632" s="10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4">
        <f t="shared" si="103"/>
        <v>40970.290972222225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 s="10">
        <v>10000</v>
      </c>
      <c r="E1633" s="10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4">
        <f t="shared" si="103"/>
        <v>41194.859502314815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 s="10">
        <v>4000</v>
      </c>
      <c r="E1634" s="10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40750.340902777774</v>
      </c>
      <c r="T1634" s="14">
        <f t="shared" si="103"/>
        <v>40810.340902777774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 s="10">
        <v>10000</v>
      </c>
      <c r="E1635" s="10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4">
        <f t="shared" si="103"/>
        <v>40924.208333333336</v>
      </c>
    </row>
    <row r="1636" spans="1:20" x14ac:dyDescent="0.45">
      <c r="A1636">
        <v>1634</v>
      </c>
      <c r="B1636" s="3" t="s">
        <v>1635</v>
      </c>
      <c r="C1636" s="3" t="s">
        <v>5744</v>
      </c>
      <c r="D1636" s="10">
        <v>2000</v>
      </c>
      <c r="E1636" s="10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4">
        <f t="shared" si="103"/>
        <v>40696.249305555553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 s="10">
        <v>2000</v>
      </c>
      <c r="E1637" s="10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4">
        <f t="shared" si="103"/>
        <v>42562.868761574078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 s="10">
        <v>4500</v>
      </c>
      <c r="E1638" s="10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4">
        <f t="shared" si="103"/>
        <v>40706.166666666664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 s="10">
        <v>500</v>
      </c>
      <c r="E1639" s="10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4">
        <f t="shared" si="103"/>
        <v>40178.98541666667</v>
      </c>
    </row>
    <row r="1640" spans="1:20" x14ac:dyDescent="0.45">
      <c r="A1640">
        <v>1638</v>
      </c>
      <c r="B1640" s="3" t="s">
        <v>1639</v>
      </c>
      <c r="C1640" s="3" t="s">
        <v>5748</v>
      </c>
      <c r="D1640" s="10">
        <v>1000</v>
      </c>
      <c r="E1640" s="1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4">
        <f t="shared" si="103"/>
        <v>41333.892361111109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 s="10">
        <v>1800</v>
      </c>
      <c r="E1641" s="10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4">
        <f t="shared" si="103"/>
        <v>40971.652372685188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 s="10">
        <v>400</v>
      </c>
      <c r="E1642" s="10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4">
        <f t="shared" si="103"/>
        <v>40393.082638888889</v>
      </c>
    </row>
    <row r="1643" spans="1:20" x14ac:dyDescent="0.45">
      <c r="A1643">
        <v>1641</v>
      </c>
      <c r="B1643" s="3" t="s">
        <v>1642</v>
      </c>
      <c r="C1643" s="3" t="s">
        <v>5751</v>
      </c>
      <c r="D1643" s="10">
        <v>2500</v>
      </c>
      <c r="E1643" s="10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4">
        <f t="shared" si="103"/>
        <v>41992.596574074079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 s="10">
        <v>1200</v>
      </c>
      <c r="E1644" s="10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4">
        <f t="shared" si="103"/>
        <v>40708.024618055555</v>
      </c>
    </row>
    <row r="1645" spans="1:20" x14ac:dyDescent="0.45">
      <c r="A1645">
        <v>1643</v>
      </c>
      <c r="B1645" s="3" t="s">
        <v>1644</v>
      </c>
      <c r="C1645" s="3" t="s">
        <v>5753</v>
      </c>
      <c r="D1645" s="10">
        <v>5000</v>
      </c>
      <c r="E1645" s="10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4">
        <f t="shared" si="103"/>
        <v>41176.824212962965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 s="10">
        <v>10000</v>
      </c>
      <c r="E1646" s="10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4">
        <f t="shared" si="103"/>
        <v>41235.101388888892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 s="10">
        <v>5000</v>
      </c>
      <c r="E1647" s="10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5">
        <f t="shared" si="102"/>
        <v>41521.617361111108</v>
      </c>
      <c r="T1647" s="14">
        <f t="shared" si="103"/>
        <v>41535.617361111108</v>
      </c>
    </row>
    <row r="1648" spans="1:20" ht="28.5" x14ac:dyDescent="0.45">
      <c r="A1648">
        <v>1646</v>
      </c>
      <c r="B1648" s="3" t="s">
        <v>1647</v>
      </c>
      <c r="C1648" s="3" t="s">
        <v>5756</v>
      </c>
      <c r="D1648" s="10">
        <v>2000</v>
      </c>
      <c r="E1648" s="10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4">
        <f t="shared" si="103"/>
        <v>41865.757638888892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 s="10">
        <v>5000</v>
      </c>
      <c r="E1649" s="10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4">
        <f t="shared" si="103"/>
        <v>41069.409456018519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 s="10">
        <v>2300</v>
      </c>
      <c r="E1650" s="1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4">
        <f t="shared" si="103"/>
        <v>40622.662986111114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 s="10">
        <v>3800</v>
      </c>
      <c r="E1651" s="10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4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10">
        <v>2000</v>
      </c>
      <c r="E1652" s="10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4">
        <f t="shared" si="103"/>
        <v>41556.435613425929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 s="10">
        <v>2000</v>
      </c>
      <c r="E1653" s="10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4">
        <f t="shared" si="103"/>
        <v>40659.290972222225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 s="10">
        <v>4500</v>
      </c>
      <c r="E1654" s="10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4">
        <f t="shared" si="103"/>
        <v>41602.534641203703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 s="10">
        <v>5000</v>
      </c>
      <c r="E1655" s="10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4">
        <f t="shared" si="103"/>
        <v>40657.834444444445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 s="10">
        <v>1100</v>
      </c>
      <c r="E1656" s="10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4">
        <f t="shared" si="103"/>
        <v>41017.890740740739</v>
      </c>
    </row>
    <row r="1657" spans="1:20" x14ac:dyDescent="0.45">
      <c r="A1657">
        <v>1655</v>
      </c>
      <c r="B1657" s="3" t="s">
        <v>1656</v>
      </c>
      <c r="C1657" s="3" t="s">
        <v>5765</v>
      </c>
      <c r="D1657" s="10">
        <v>1500</v>
      </c>
      <c r="E1657" s="10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4">
        <f t="shared" si="103"/>
        <v>41004.750231481477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 s="10">
        <v>7500</v>
      </c>
      <c r="E1658" s="10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4">
        <f t="shared" si="103"/>
        <v>41256.928842592592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 s="10">
        <v>25000</v>
      </c>
      <c r="E1659" s="10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4">
        <f t="shared" si="103"/>
        <v>41053.782037037039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 s="10">
        <v>6000</v>
      </c>
      <c r="E1660" s="1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4">
        <f t="shared" si="103"/>
        <v>41261.597222222219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 s="10">
        <v>500</v>
      </c>
      <c r="E1661" s="10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4">
        <f t="shared" si="103"/>
        <v>41625.5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 s="10">
        <v>80</v>
      </c>
      <c r="E1662" s="10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4">
        <f t="shared" si="103"/>
        <v>42490.915972222225</v>
      </c>
    </row>
    <row r="1663" spans="1:20" ht="28.5" x14ac:dyDescent="0.45">
      <c r="A1663">
        <v>1661</v>
      </c>
      <c r="B1663" s="3" t="s">
        <v>1662</v>
      </c>
      <c r="C1663" s="3" t="s">
        <v>5771</v>
      </c>
      <c r="D1663" s="10">
        <v>7900</v>
      </c>
      <c r="E1663" s="10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4">
        <f t="shared" si="103"/>
        <v>42386.875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 s="10">
        <v>8000</v>
      </c>
      <c r="E1664" s="10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4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10">
        <v>1000</v>
      </c>
      <c r="E1665" s="10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4">
        <f t="shared" si="103"/>
        <v>42036.02207175926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 s="10">
        <v>2500</v>
      </c>
      <c r="E1666" s="10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5">
        <f t="shared" si="102"/>
        <v>40939.761782407404</v>
      </c>
      <c r="T1666" s="14">
        <f t="shared" si="103"/>
        <v>40984.165972222225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 s="10">
        <v>3500</v>
      </c>
      <c r="E1667" s="10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5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 s="10">
        <v>2500</v>
      </c>
      <c r="E1668" s="10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4">
        <f t="shared" si="107"/>
        <v>41361.211493055554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 s="10">
        <v>3400</v>
      </c>
      <c r="E1669" s="10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4">
        <f t="shared" si="107"/>
        <v>41709.290972222225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 s="10">
        <v>8000</v>
      </c>
      <c r="E1670" s="1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</v>
      </c>
      <c r="T1670" s="14">
        <f t="shared" si="107"/>
        <v>40875.191423611112</v>
      </c>
    </row>
    <row r="1671" spans="1:20" ht="28.5" x14ac:dyDescent="0.45">
      <c r="A1671">
        <v>1669</v>
      </c>
      <c r="B1671" s="3" t="s">
        <v>1670</v>
      </c>
      <c r="C1671" s="3" t="s">
        <v>5779</v>
      </c>
      <c r="D1671" s="10">
        <v>2000</v>
      </c>
      <c r="E1671" s="10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4">
        <f t="shared" si="107"/>
        <v>42521.885138888887</v>
      </c>
    </row>
    <row r="1672" spans="1:20" ht="28.5" x14ac:dyDescent="0.45">
      <c r="A1672">
        <v>1670</v>
      </c>
      <c r="B1672" s="3" t="s">
        <v>1671</v>
      </c>
      <c r="C1672" s="3" t="s">
        <v>5780</v>
      </c>
      <c r="D1672" s="10">
        <v>1000</v>
      </c>
      <c r="E1672" s="10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40313.930543981485</v>
      </c>
      <c r="T1672" s="14">
        <f t="shared" si="107"/>
        <v>40364.166666666664</v>
      </c>
    </row>
    <row r="1673" spans="1:20" x14ac:dyDescent="0.45">
      <c r="A1673">
        <v>1671</v>
      </c>
      <c r="B1673" s="3" t="s">
        <v>1672</v>
      </c>
      <c r="C1673" s="3" t="s">
        <v>5781</v>
      </c>
      <c r="D1673" s="10">
        <v>2000</v>
      </c>
      <c r="E1673" s="10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4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10">
        <v>1700</v>
      </c>
      <c r="E1674" s="10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4">
        <f t="shared" si="107"/>
        <v>41064.656597222223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 s="10">
        <v>2100</v>
      </c>
      <c r="E1675" s="10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4">
        <f t="shared" si="107"/>
        <v>42069.878379629634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 s="10">
        <v>5000</v>
      </c>
      <c r="E1676" s="10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4">
        <f t="shared" si="107"/>
        <v>42600.290972222225</v>
      </c>
    </row>
    <row r="1677" spans="1:20" x14ac:dyDescent="0.45">
      <c r="A1677">
        <v>1675</v>
      </c>
      <c r="B1677" s="3" t="s">
        <v>1676</v>
      </c>
      <c r="C1677" s="3" t="s">
        <v>5785</v>
      </c>
      <c r="D1677" s="10">
        <v>1000</v>
      </c>
      <c r="E1677" s="10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4">
        <f t="shared" si="107"/>
        <v>40832.918749999997</v>
      </c>
    </row>
    <row r="1678" spans="1:20" x14ac:dyDescent="0.45">
      <c r="A1678">
        <v>1676</v>
      </c>
      <c r="B1678" s="3" t="s">
        <v>1677</v>
      </c>
      <c r="C1678" s="3" t="s">
        <v>5786</v>
      </c>
      <c r="D1678" s="10">
        <v>3000</v>
      </c>
      <c r="E1678" s="10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40973.72623842593</v>
      </c>
      <c r="T1678" s="14">
        <f t="shared" si="107"/>
        <v>41020.165972222225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 s="10">
        <v>6000</v>
      </c>
      <c r="E1679" s="10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4">
        <f t="shared" si="107"/>
        <v>42476.249305555553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 s="10">
        <v>1500</v>
      </c>
      <c r="E1680" s="1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4">
        <f t="shared" si="107"/>
        <v>41676.854988425926</v>
      </c>
    </row>
    <row r="1681" spans="1:20" ht="28.5" x14ac:dyDescent="0.45">
      <c r="A1681">
        <v>1679</v>
      </c>
      <c r="B1681" s="3" t="s">
        <v>1680</v>
      </c>
      <c r="C1681" s="3" t="s">
        <v>5789</v>
      </c>
      <c r="D1681" s="10">
        <v>2000</v>
      </c>
      <c r="E1681" s="10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4">
        <f t="shared" si="107"/>
        <v>40746.068807870368</v>
      </c>
    </row>
    <row r="1682" spans="1:20" x14ac:dyDescent="0.45">
      <c r="A1682">
        <v>1680</v>
      </c>
      <c r="B1682" s="3" t="s">
        <v>1681</v>
      </c>
      <c r="C1682" s="3" t="s">
        <v>5790</v>
      </c>
      <c r="D1682" s="10">
        <v>1000</v>
      </c>
      <c r="E1682" s="10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4">
        <f t="shared" si="107"/>
        <v>41832.757719907408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 s="10">
        <v>65000</v>
      </c>
      <c r="E1683" s="10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4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10">
        <v>6000</v>
      </c>
      <c r="E1684" s="10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4">
        <f t="shared" si="107"/>
        <v>42839.171990740739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 s="10">
        <v>3500</v>
      </c>
      <c r="E1685" s="10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4">
        <f t="shared" si="107"/>
        <v>42832.781689814816</v>
      </c>
    </row>
    <row r="1686" spans="1:20" x14ac:dyDescent="0.45">
      <c r="A1686">
        <v>1684</v>
      </c>
      <c r="B1686" s="3" t="s">
        <v>1685</v>
      </c>
      <c r="C1686" s="3" t="s">
        <v>5794</v>
      </c>
      <c r="D1686" s="10">
        <v>8000</v>
      </c>
      <c r="E1686" s="10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4">
        <f t="shared" si="107"/>
        <v>42811.773622685185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 s="10">
        <v>350</v>
      </c>
      <c r="E1687" s="10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4">
        <f t="shared" si="107"/>
        <v>42818.208599537036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 s="10">
        <v>5000</v>
      </c>
      <c r="E1688" s="10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4">
        <f t="shared" si="107"/>
        <v>42852.802303240736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 s="10">
        <v>10000</v>
      </c>
      <c r="E1689" s="10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4">
        <f t="shared" si="107"/>
        <v>42835.84375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 s="10">
        <v>4000</v>
      </c>
      <c r="E1690" s="1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4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10">
        <v>2400</v>
      </c>
      <c r="E1691" s="10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4">
        <f t="shared" si="107"/>
        <v>42810.900810185187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 s="10">
        <v>2500</v>
      </c>
      <c r="E1692" s="10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4">
        <f t="shared" si="107"/>
        <v>42831.389374999999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 s="10">
        <v>30000</v>
      </c>
      <c r="E1693" s="10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42795.701481481476</v>
      </c>
      <c r="T1693" s="14">
        <f t="shared" si="107"/>
        <v>42828.041666666672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 s="10">
        <v>5000</v>
      </c>
      <c r="E1694" s="10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4">
        <f t="shared" si="107"/>
        <v>42820.999305555553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 s="10">
        <v>3000</v>
      </c>
      <c r="E1695" s="10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4">
        <f t="shared" si="107"/>
        <v>42834.833333333328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 s="10">
        <v>10000</v>
      </c>
      <c r="E1696" s="10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4">
        <f t="shared" si="107"/>
        <v>42821.191666666666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 s="10">
        <v>12000</v>
      </c>
      <c r="E1697" s="10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4">
        <f t="shared" si="107"/>
        <v>42835.041666666672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 s="10">
        <v>300000</v>
      </c>
      <c r="E1698" s="10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4">
        <f t="shared" si="107"/>
        <v>42826.027905092589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 s="10">
        <v>12500</v>
      </c>
      <c r="E1699" s="10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42805.032962962956</v>
      </c>
      <c r="T1699" s="14">
        <f t="shared" si="107"/>
        <v>42834.991296296299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 s="10">
        <v>125000</v>
      </c>
      <c r="E1700" s="1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4">
        <f t="shared" si="107"/>
        <v>42820.147916666669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 s="10">
        <v>5105</v>
      </c>
      <c r="E1701" s="10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4">
        <f t="shared" si="107"/>
        <v>42836.863946759258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 s="10">
        <v>20000</v>
      </c>
      <c r="E1702" s="10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4">
        <f t="shared" si="107"/>
        <v>42826.166666666672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 s="10">
        <v>5050</v>
      </c>
      <c r="E1703" s="10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4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10">
        <v>16500</v>
      </c>
      <c r="E1704" s="10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4">
        <f t="shared" si="107"/>
        <v>42093.828125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 s="10">
        <v>5000</v>
      </c>
      <c r="E1705" s="10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5">
        <f t="shared" si="106"/>
        <v>42187.281678240746</v>
      </c>
      <c r="T1705" s="14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10">
        <v>2000</v>
      </c>
      <c r="E1706" s="10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4">
        <f t="shared" si="107"/>
        <v>42051.139733796299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 s="10">
        <v>2000</v>
      </c>
      <c r="E1707" s="10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4">
        <f t="shared" si="107"/>
        <v>42256.666666666672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 s="10">
        <v>5500</v>
      </c>
      <c r="E1708" s="10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4">
        <f t="shared" si="107"/>
        <v>42239.306388888886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 s="10">
        <v>5000</v>
      </c>
      <c r="E1709" s="10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4">
        <f t="shared" si="107"/>
        <v>42457.679340277777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 s="10">
        <v>7000</v>
      </c>
      <c r="E1710" s="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4">
        <f t="shared" si="107"/>
        <v>42491.866967592592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 s="10">
        <v>1750</v>
      </c>
      <c r="E1711" s="10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5">
        <f t="shared" si="106"/>
        <v>41841.56381944444</v>
      </c>
      <c r="T1711" s="14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10">
        <v>5000</v>
      </c>
      <c r="E1712" s="10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5">
        <f t="shared" si="106"/>
        <v>42341.59129629629</v>
      </c>
      <c r="T1712" s="14">
        <f t="shared" si="107"/>
        <v>42387.541666666672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 s="10">
        <v>10000</v>
      </c>
      <c r="E1713" s="10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4">
        <f t="shared" si="107"/>
        <v>41883.646226851852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 s="10">
        <v>5000</v>
      </c>
      <c r="E1714" s="10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4">
        <f t="shared" si="107"/>
        <v>42185.913807870369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 s="10">
        <v>3000</v>
      </c>
      <c r="E1715" s="10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4">
        <f t="shared" si="107"/>
        <v>41917.801064814819</v>
      </c>
    </row>
    <row r="1716" spans="1:20" ht="28.5" x14ac:dyDescent="0.45">
      <c r="A1716">
        <v>1714</v>
      </c>
      <c r="B1716" s="3" t="s">
        <v>1715</v>
      </c>
      <c r="C1716" s="3" t="s">
        <v>5824</v>
      </c>
      <c r="D1716" s="10">
        <v>25000</v>
      </c>
      <c r="E1716" s="10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4">
        <f t="shared" si="107"/>
        <v>42125.918530092589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 s="10">
        <v>5000</v>
      </c>
      <c r="E1717" s="10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4">
        <f t="shared" si="107"/>
        <v>42094.140277777777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 s="10">
        <v>2000</v>
      </c>
      <c r="E1718" s="10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4">
        <f t="shared" si="107"/>
        <v>42713.619201388887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 s="10">
        <v>3265</v>
      </c>
      <c r="E1719" s="10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</v>
      </c>
      <c r="T1719" s="14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10">
        <v>35000</v>
      </c>
      <c r="E1720" s="1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4">
        <f t="shared" si="107"/>
        <v>42504.207638888889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 s="10">
        <v>4000</v>
      </c>
      <c r="E1721" s="10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4">
        <f t="shared" si="107"/>
        <v>41899.534618055557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 s="10">
        <v>4000</v>
      </c>
      <c r="E1722" s="10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4">
        <f t="shared" si="107"/>
        <v>41952.824895833335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 s="10">
        <v>5000</v>
      </c>
      <c r="E1723" s="10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4">
        <f t="shared" si="107"/>
        <v>42349.461377314816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 s="10">
        <v>2880</v>
      </c>
      <c r="E1724" s="10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4">
        <f t="shared" si="107"/>
        <v>42463.006944444445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 s="10">
        <v>10000</v>
      </c>
      <c r="E1725" s="10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4">
        <f t="shared" si="107"/>
        <v>42186.25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 s="10">
        <v>6000</v>
      </c>
      <c r="E1726" s="10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4">
        <f t="shared" si="107"/>
        <v>41942.932430555556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 s="10">
        <v>5500</v>
      </c>
      <c r="E1727" s="10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4">
        <f t="shared" si="107"/>
        <v>41875.968159722222</v>
      </c>
    </row>
    <row r="1728" spans="1:20" x14ac:dyDescent="0.45">
      <c r="A1728">
        <v>1726</v>
      </c>
      <c r="B1728" s="3" t="s">
        <v>1727</v>
      </c>
      <c r="C1728" s="3" t="s">
        <v>5836</v>
      </c>
      <c r="D1728" s="10">
        <v>6500</v>
      </c>
      <c r="E1728" s="10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4">
        <f t="shared" si="107"/>
        <v>41817.919722222221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 s="10">
        <v>3000</v>
      </c>
      <c r="E1729" s="10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5">
        <f t="shared" si="106"/>
        <v>42044.927974537044</v>
      </c>
      <c r="T1729" s="14">
        <f t="shared" si="107"/>
        <v>42099.458333333328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 s="10">
        <v>1250</v>
      </c>
      <c r="E1730" s="1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4">
        <f t="shared" si="107"/>
        <v>42298.625856481478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 s="10">
        <v>10000</v>
      </c>
      <c r="E1731" s="10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5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 s="10">
        <v>3000</v>
      </c>
      <c r="E1732" s="10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5">
        <f t="shared" si="110"/>
        <v>42272.087766203709</v>
      </c>
      <c r="T1732" s="14">
        <f t="shared" si="111"/>
        <v>42302.087766203709</v>
      </c>
    </row>
    <row r="1733" spans="1:20" x14ac:dyDescent="0.45">
      <c r="A1733">
        <v>1731</v>
      </c>
      <c r="B1733" s="3" t="s">
        <v>1732</v>
      </c>
      <c r="C1733" s="3" t="s">
        <v>5841</v>
      </c>
      <c r="D1733" s="10">
        <v>1000</v>
      </c>
      <c r="E1733" s="10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4">
        <f t="shared" si="111"/>
        <v>42166.625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 s="10">
        <v>4000</v>
      </c>
      <c r="E1734" s="10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4">
        <f t="shared" si="111"/>
        <v>42385.208333333328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 s="10">
        <v>10000</v>
      </c>
      <c r="E1735" s="10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4">
        <f t="shared" si="111"/>
        <v>42626.895833333328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 s="10">
        <v>4500</v>
      </c>
      <c r="E1736" s="10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4">
        <f t="shared" si="111"/>
        <v>42132.036527777775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 s="10">
        <v>1000</v>
      </c>
      <c r="E1737" s="10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5">
        <f t="shared" si="110"/>
        <v>42559.814178240747</v>
      </c>
      <c r="T1737" s="14">
        <f t="shared" si="111"/>
        <v>42589.814178240747</v>
      </c>
    </row>
    <row r="1738" spans="1:20" x14ac:dyDescent="0.45">
      <c r="A1738">
        <v>1736</v>
      </c>
      <c r="B1738" s="3" t="s">
        <v>1737</v>
      </c>
      <c r="C1738" s="3" t="s">
        <v>5846</v>
      </c>
      <c r="D1738" s="10">
        <v>3000</v>
      </c>
      <c r="E1738" s="10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4">
        <f t="shared" si="111"/>
        <v>42316.90315972222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 s="10">
        <v>4000</v>
      </c>
      <c r="E1739" s="10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42175.948981481488</v>
      </c>
      <c r="T1739" s="14">
        <f t="shared" si="111"/>
        <v>42205.948981481488</v>
      </c>
    </row>
    <row r="1740" spans="1:20" x14ac:dyDescent="0.45">
      <c r="A1740">
        <v>1738</v>
      </c>
      <c r="B1740" s="3" t="s">
        <v>1739</v>
      </c>
      <c r="C1740" s="3" t="s">
        <v>5848</v>
      </c>
      <c r="D1740" s="10">
        <v>5000</v>
      </c>
      <c r="E1740" s="1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4">
        <f t="shared" si="111"/>
        <v>41914.874328703707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 s="10">
        <v>1000</v>
      </c>
      <c r="E1741" s="10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4">
        <f t="shared" si="111"/>
        <v>42494.832546296297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 s="10">
        <v>3000</v>
      </c>
      <c r="E1742" s="10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5">
        <f t="shared" si="110"/>
        <v>42171.817384259266</v>
      </c>
      <c r="T1742" s="14">
        <f t="shared" si="111"/>
        <v>42201.817384259266</v>
      </c>
    </row>
    <row r="1743" spans="1:20" x14ac:dyDescent="0.45">
      <c r="A1743">
        <v>1741</v>
      </c>
      <c r="B1743" s="3" t="s">
        <v>1742</v>
      </c>
      <c r="C1743" s="3" t="s">
        <v>5851</v>
      </c>
      <c r="D1743" s="10">
        <v>1200</v>
      </c>
      <c r="E1743" s="10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4">
        <f t="shared" si="111"/>
        <v>42165.628136574072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 s="10">
        <v>2000</v>
      </c>
      <c r="E1744" s="10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42710.876967592587</v>
      </c>
      <c r="T1744" s="14">
        <f t="shared" si="111"/>
        <v>42742.875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 s="10">
        <v>6000</v>
      </c>
      <c r="E1745" s="10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4">
        <f t="shared" si="111"/>
        <v>42609.165972222225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 s="10">
        <v>5500</v>
      </c>
      <c r="E1746" s="10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4">
        <f t="shared" si="111"/>
        <v>42071.563391203701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 s="10">
        <v>7000</v>
      </c>
      <c r="E1747" s="10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4">
        <f t="shared" si="111"/>
        <v>42726.083333333328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 s="10">
        <v>15000</v>
      </c>
      <c r="E1748" s="10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4">
        <f t="shared" si="111"/>
        <v>42698.083333333328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 s="10">
        <v>9000</v>
      </c>
      <c r="E1749" s="10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42292.435532407413</v>
      </c>
      <c r="T1749" s="14">
        <f t="shared" si="111"/>
        <v>42321.625</v>
      </c>
    </row>
    <row r="1750" spans="1:20" x14ac:dyDescent="0.45">
      <c r="A1750">
        <v>1748</v>
      </c>
      <c r="B1750" s="3" t="s">
        <v>1749</v>
      </c>
      <c r="C1750" s="3" t="s">
        <v>5858</v>
      </c>
      <c r="D1750" s="10">
        <v>50000</v>
      </c>
      <c r="E1750" s="1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4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10">
        <v>10050</v>
      </c>
      <c r="E1751" s="10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4">
        <f t="shared" si="111"/>
        <v>42795.791666666672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 s="10">
        <v>5000</v>
      </c>
      <c r="E1752" s="10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4">
        <f t="shared" si="111"/>
        <v>42479.836851851855</v>
      </c>
    </row>
    <row r="1753" spans="1:20" x14ac:dyDescent="0.45">
      <c r="A1753">
        <v>1751</v>
      </c>
      <c r="B1753" s="3" t="s">
        <v>1752</v>
      </c>
      <c r="C1753" s="3" t="s">
        <v>5861</v>
      </c>
      <c r="D1753" s="10">
        <v>10000</v>
      </c>
      <c r="E1753" s="10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4">
        <f t="shared" si="111"/>
        <v>42082.739849537036</v>
      </c>
    </row>
    <row r="1754" spans="1:20" x14ac:dyDescent="0.45">
      <c r="A1754">
        <v>1752</v>
      </c>
      <c r="B1754" s="3" t="s">
        <v>1753</v>
      </c>
      <c r="C1754" s="3" t="s">
        <v>5862</v>
      </c>
      <c r="D1754" s="10">
        <v>1200</v>
      </c>
      <c r="E1754" s="10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4">
        <f t="shared" si="111"/>
        <v>42657.253263888888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 s="10">
        <v>15000</v>
      </c>
      <c r="E1755" s="10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4">
        <f t="shared" si="111"/>
        <v>42450.707962962959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 s="10">
        <v>8500</v>
      </c>
      <c r="E1756" s="10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4">
        <f t="shared" si="111"/>
        <v>42097.835104166668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 s="10">
        <v>25</v>
      </c>
      <c r="E1757" s="10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4">
        <f t="shared" si="111"/>
        <v>42282.788900462961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 s="10">
        <v>5500</v>
      </c>
      <c r="E1758" s="10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4">
        <f t="shared" si="111"/>
        <v>42611.167465277773</v>
      </c>
    </row>
    <row r="1759" spans="1:20" x14ac:dyDescent="0.45">
      <c r="A1759">
        <v>1757</v>
      </c>
      <c r="B1759" s="3" t="s">
        <v>1758</v>
      </c>
      <c r="C1759" s="3" t="s">
        <v>5867</v>
      </c>
      <c r="D1759" s="10">
        <v>5000</v>
      </c>
      <c r="E1759" s="10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4">
        <f t="shared" si="111"/>
        <v>42763.811805555553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 s="10">
        <v>1000</v>
      </c>
      <c r="E1760" s="1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4">
        <f t="shared" si="111"/>
        <v>42565.955925925926</v>
      </c>
    </row>
    <row r="1761" spans="1:20" x14ac:dyDescent="0.45">
      <c r="A1761">
        <v>1759</v>
      </c>
      <c r="B1761" s="3" t="s">
        <v>1760</v>
      </c>
      <c r="C1761" s="3" t="s">
        <v>5869</v>
      </c>
      <c r="D1761" s="10">
        <v>5000</v>
      </c>
      <c r="E1761" s="10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4">
        <f t="shared" si="111"/>
        <v>42088.787372685183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 s="10">
        <v>5000</v>
      </c>
      <c r="E1762" s="10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4">
        <f t="shared" si="111"/>
        <v>42425.67260416667</v>
      </c>
    </row>
    <row r="1763" spans="1:20" x14ac:dyDescent="0.45">
      <c r="A1763">
        <v>1761</v>
      </c>
      <c r="B1763" s="3" t="s">
        <v>1762</v>
      </c>
      <c r="C1763" s="3" t="s">
        <v>5871</v>
      </c>
      <c r="D1763" s="10">
        <v>100</v>
      </c>
      <c r="E1763" s="10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4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10">
        <v>100</v>
      </c>
      <c r="E1764" s="10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4">
        <f t="shared" si="111"/>
        <v>42440.982002314813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 s="10">
        <v>12000</v>
      </c>
      <c r="E1765" s="10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4">
        <f t="shared" si="111"/>
        <v>42666.868518518517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 s="10">
        <v>11000</v>
      </c>
      <c r="E1766" s="10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4">
        <f t="shared" si="111"/>
        <v>41854.485868055555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 s="10">
        <v>12500</v>
      </c>
      <c r="E1767" s="10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4">
        <f t="shared" si="111"/>
        <v>41864.980462962965</v>
      </c>
    </row>
    <row r="1768" spans="1:20" x14ac:dyDescent="0.45">
      <c r="A1768">
        <v>1766</v>
      </c>
      <c r="B1768" s="3" t="s">
        <v>1767</v>
      </c>
      <c r="C1768" s="3" t="s">
        <v>5876</v>
      </c>
      <c r="D1768" s="10">
        <v>1500</v>
      </c>
      <c r="E1768" s="10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4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10">
        <v>5000</v>
      </c>
      <c r="E1769" s="10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4">
        <f t="shared" si="111"/>
        <v>41854.658379629633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 s="10">
        <v>5000</v>
      </c>
      <c r="E1770" s="1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4">
        <f t="shared" si="111"/>
        <v>41909.560694444444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 s="10">
        <v>40000</v>
      </c>
      <c r="E1771" s="10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4">
        <f t="shared" si="111"/>
        <v>42017.818969907406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 s="10">
        <v>24500</v>
      </c>
      <c r="E1772" s="10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4">
        <f t="shared" si="111"/>
        <v>41926.780023148152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 s="10">
        <v>4200</v>
      </c>
      <c r="E1773" s="10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41905.979629629634</v>
      </c>
      <c r="T1773" s="14">
        <f t="shared" si="111"/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 s="10">
        <v>5500</v>
      </c>
      <c r="E1774" s="10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4">
        <f t="shared" si="111"/>
        <v>41826.718009259261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 s="10">
        <v>30000</v>
      </c>
      <c r="E1775" s="10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4">
        <f t="shared" si="111"/>
        <v>42023.760393518518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 s="10">
        <v>2500</v>
      </c>
      <c r="E1776" s="10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4">
        <f t="shared" si="111"/>
        <v>41972.624305555553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 s="10">
        <v>32500</v>
      </c>
      <c r="E1777" s="10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41891.976388888892</v>
      </c>
      <c r="T1777" s="14">
        <f t="shared" si="111"/>
        <v>41936.976388888892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 s="10">
        <v>5000</v>
      </c>
      <c r="E1778" s="10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4">
        <f t="shared" si="111"/>
        <v>41941.95684027778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 s="10">
        <v>4800</v>
      </c>
      <c r="E1779" s="10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4">
        <f t="shared" si="111"/>
        <v>42055.357094907406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 s="10">
        <v>50000</v>
      </c>
      <c r="E1780" s="1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4">
        <f t="shared" si="111"/>
        <v>42090.821701388893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 s="10">
        <v>11000</v>
      </c>
      <c r="E1781" s="10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4">
        <f t="shared" si="111"/>
        <v>42615.691898148143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 s="10">
        <v>30000</v>
      </c>
      <c r="E1782" s="10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42493.600810185191</v>
      </c>
      <c r="T1782" s="14">
        <f t="shared" si="111"/>
        <v>42553.600810185191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 s="10">
        <v>5500</v>
      </c>
      <c r="E1783" s="10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4">
        <f t="shared" si="111"/>
        <v>42628.617418981477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 s="10">
        <v>35000</v>
      </c>
      <c r="E1784" s="10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4">
        <f t="shared" si="111"/>
        <v>42421.575104166666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 s="10">
        <v>40000</v>
      </c>
      <c r="E1785" s="10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4">
        <f t="shared" si="111"/>
        <v>42145.949976851851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 s="10">
        <v>5000</v>
      </c>
      <c r="E1786" s="10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4">
        <f t="shared" si="111"/>
        <v>42035.142361111109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 s="10">
        <v>24000</v>
      </c>
      <c r="E1787" s="10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4">
        <f t="shared" si="111"/>
        <v>41928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 s="10">
        <v>1900</v>
      </c>
      <c r="E1788" s="10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4">
        <f t="shared" si="111"/>
        <v>41988.550659722227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 s="10">
        <v>10000</v>
      </c>
      <c r="E1789" s="10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4">
        <f t="shared" si="111"/>
        <v>42098.613854166666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 s="10">
        <v>5500</v>
      </c>
      <c r="E1790" s="1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4">
        <f t="shared" si="111"/>
        <v>41943.94840277778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 s="10">
        <v>8000</v>
      </c>
      <c r="E1791" s="10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4">
        <f t="shared" si="111"/>
        <v>42016.250034722223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 s="10">
        <v>33000</v>
      </c>
      <c r="E1792" s="10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42010.674513888895</v>
      </c>
      <c r="T1792" s="14">
        <f t="shared" si="111"/>
        <v>42040.674513888895</v>
      </c>
    </row>
    <row r="1793" spans="1:20" x14ac:dyDescent="0.45">
      <c r="A1793">
        <v>1791</v>
      </c>
      <c r="B1793" s="3" t="s">
        <v>1792</v>
      </c>
      <c r="C1793" s="3" t="s">
        <v>5901</v>
      </c>
      <c r="D1793" s="10">
        <v>3000</v>
      </c>
      <c r="E1793" s="10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4">
        <f t="shared" si="111"/>
        <v>42033.740335648152</v>
      </c>
    </row>
    <row r="1794" spans="1:20" x14ac:dyDescent="0.45">
      <c r="A1794">
        <v>1792</v>
      </c>
      <c r="B1794" s="3" t="s">
        <v>1793</v>
      </c>
      <c r="C1794" s="3" t="s">
        <v>5902</v>
      </c>
      <c r="D1794" s="10">
        <v>25000</v>
      </c>
      <c r="E1794" s="10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4">
        <f t="shared" si="111"/>
        <v>42226.290972222225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 s="10">
        <v>3000</v>
      </c>
      <c r="E1795" s="10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5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 s="10">
        <v>9000</v>
      </c>
      <c r="E1796" s="10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4">
        <f t="shared" si="115"/>
        <v>42046.551180555558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 s="10">
        <v>28000</v>
      </c>
      <c r="E1797" s="10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4">
        <f t="shared" si="115"/>
        <v>42657.666666666672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 s="10">
        <v>19000</v>
      </c>
      <c r="E1798" s="10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4">
        <f t="shared" si="115"/>
        <v>42575.439421296294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 s="10">
        <v>10000</v>
      </c>
      <c r="E1799" s="10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4">
        <f t="shared" si="115"/>
        <v>42719.56931712963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 s="10">
        <v>16000</v>
      </c>
      <c r="E1800" s="1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4">
        <f t="shared" si="115"/>
        <v>42404.32677083333</v>
      </c>
    </row>
    <row r="1801" spans="1:20" x14ac:dyDescent="0.45">
      <c r="A1801">
        <v>1799</v>
      </c>
      <c r="B1801" s="3" t="s">
        <v>1800</v>
      </c>
      <c r="C1801" s="3" t="s">
        <v>5909</v>
      </c>
      <c r="D1801" s="10">
        <v>4000</v>
      </c>
      <c r="E1801" s="10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4">
        <f t="shared" si="115"/>
        <v>41954.884351851855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 s="10">
        <v>46260</v>
      </c>
      <c r="E1802" s="10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4">
        <f t="shared" si="115"/>
        <v>42653.606134259258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 s="10">
        <v>17000</v>
      </c>
      <c r="E1803" s="10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4">
        <f t="shared" si="115"/>
        <v>42353.506944444445</v>
      </c>
    </row>
    <row r="1804" spans="1:20" x14ac:dyDescent="0.45">
      <c r="A1804">
        <v>1802</v>
      </c>
      <c r="B1804" s="3" t="s">
        <v>1803</v>
      </c>
      <c r="C1804" s="3" t="s">
        <v>5912</v>
      </c>
      <c r="D1804" s="10">
        <v>3500</v>
      </c>
      <c r="E1804" s="10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4">
        <f t="shared" si="115"/>
        <v>42182.915972222225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 s="10">
        <v>17500</v>
      </c>
      <c r="E1805" s="10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42018.071550925932</v>
      </c>
      <c r="T1805" s="14">
        <f t="shared" si="115"/>
        <v>42049.071550925932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 s="10">
        <v>15500</v>
      </c>
      <c r="E1806" s="10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4">
        <f t="shared" si="115"/>
        <v>42322.719953703709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 s="10">
        <v>22500</v>
      </c>
      <c r="E1807" s="10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4">
        <f t="shared" si="115"/>
        <v>42279.75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 s="10">
        <v>20000</v>
      </c>
      <c r="E1808" s="10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4">
        <f t="shared" si="115"/>
        <v>41912.638298611113</v>
      </c>
    </row>
    <row r="1809" spans="1:20" x14ac:dyDescent="0.45">
      <c r="A1809">
        <v>1807</v>
      </c>
      <c r="B1809" s="3" t="s">
        <v>1808</v>
      </c>
      <c r="C1809" s="3" t="s">
        <v>5917</v>
      </c>
      <c r="D1809" s="10">
        <v>5000</v>
      </c>
      <c r="E1809" s="10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4">
        <f t="shared" si="115"/>
        <v>41910.068437499998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 s="10">
        <v>28000</v>
      </c>
      <c r="E1810" s="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4">
        <f t="shared" si="115"/>
        <v>42777.680902777778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 s="10">
        <v>3500</v>
      </c>
      <c r="E1811" s="10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4">
        <f t="shared" si="115"/>
        <v>42064.907858796301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 s="10">
        <v>450</v>
      </c>
      <c r="E1812" s="10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4">
        <f t="shared" si="115"/>
        <v>41872.91002314815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 s="10">
        <v>54000</v>
      </c>
      <c r="E1813" s="10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4">
        <f t="shared" si="115"/>
        <v>41936.166666666664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 s="10">
        <v>6500</v>
      </c>
      <c r="E1814" s="10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4">
        <f t="shared" si="115"/>
        <v>42554.318703703699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 s="10">
        <v>8750</v>
      </c>
      <c r="E1815" s="10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4">
        <f t="shared" si="115"/>
        <v>41859.889027777775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 s="10">
        <v>12000</v>
      </c>
      <c r="E1816" s="10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4">
        <f t="shared" si="115"/>
        <v>42063.314074074078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 s="10">
        <v>3000</v>
      </c>
      <c r="E1817" s="10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5">
        <f t="shared" si="114"/>
        <v>42172.906678240746</v>
      </c>
      <c r="T1817" s="14">
        <f t="shared" si="115"/>
        <v>42186.906678240746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 s="10">
        <v>25000</v>
      </c>
      <c r="E1818" s="10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4">
        <f t="shared" si="115"/>
        <v>42576.791666666672</v>
      </c>
    </row>
    <row r="1819" spans="1:20" x14ac:dyDescent="0.45">
      <c r="A1819">
        <v>1817</v>
      </c>
      <c r="B1819" s="3" t="s">
        <v>1818</v>
      </c>
      <c r="C1819" s="3" t="s">
        <v>5927</v>
      </c>
      <c r="D1819" s="10">
        <v>18000</v>
      </c>
      <c r="E1819" s="10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4">
        <f t="shared" si="115"/>
        <v>42765.290972222225</v>
      </c>
    </row>
    <row r="1820" spans="1:20" x14ac:dyDescent="0.45">
      <c r="A1820">
        <v>1818</v>
      </c>
      <c r="B1820" s="3" t="s">
        <v>1819</v>
      </c>
      <c r="C1820" s="3" t="s">
        <v>5928</v>
      </c>
      <c r="D1820" s="10">
        <v>15000</v>
      </c>
      <c r="E1820" s="1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4">
        <f t="shared" si="115"/>
        <v>42097.192708333328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 s="10">
        <v>1200</v>
      </c>
      <c r="E1821" s="10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4">
        <f t="shared" si="115"/>
        <v>41850.752268518518</v>
      </c>
    </row>
    <row r="1822" spans="1:20" ht="28.5" x14ac:dyDescent="0.45">
      <c r="A1822">
        <v>1820</v>
      </c>
      <c r="B1822" s="3" t="s">
        <v>1821</v>
      </c>
      <c r="C1822" s="3" t="s">
        <v>5930</v>
      </c>
      <c r="D1822" s="10">
        <v>26000</v>
      </c>
      <c r="E1822" s="10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5">
        <f t="shared" si="114"/>
        <v>42065.084375000006</v>
      </c>
      <c r="T1822" s="14">
        <f t="shared" si="115"/>
        <v>42095.042708333334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 s="10">
        <v>2500</v>
      </c>
      <c r="E1823" s="10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4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10">
        <v>300</v>
      </c>
      <c r="E1824" s="10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41634.797013888885</v>
      </c>
      <c r="T1824" s="14">
        <f t="shared" si="115"/>
        <v>41670.792361111111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 s="10">
        <v>700</v>
      </c>
      <c r="E1825" s="10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4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10">
        <v>3000</v>
      </c>
      <c r="E1826" s="10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5">
        <f t="shared" si="114"/>
        <v>41626.916284722225</v>
      </c>
      <c r="T1826" s="14">
        <f t="shared" si="115"/>
        <v>41647.088888888888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 s="10">
        <v>2000</v>
      </c>
      <c r="E1827" s="10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4">
        <f t="shared" si="115"/>
        <v>41466.83452546296</v>
      </c>
    </row>
    <row r="1828" spans="1:20" x14ac:dyDescent="0.45">
      <c r="A1828">
        <v>1826</v>
      </c>
      <c r="B1828" s="3" t="s">
        <v>1827</v>
      </c>
      <c r="C1828" s="3" t="s">
        <v>5936</v>
      </c>
      <c r="D1828" s="10">
        <v>2000</v>
      </c>
      <c r="E1828" s="10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4">
        <f t="shared" si="115"/>
        <v>41687.923807870371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 s="10">
        <v>8000</v>
      </c>
      <c r="E1829" s="10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4">
        <f t="shared" si="115"/>
        <v>40605.325937499998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 s="10">
        <v>20000</v>
      </c>
      <c r="E1830" s="1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4">
        <f t="shared" si="115"/>
        <v>41768.916666666664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 s="10">
        <v>1500</v>
      </c>
      <c r="E1831" s="10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4">
        <f t="shared" si="115"/>
        <v>40564.916666666664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 s="10">
        <v>15000</v>
      </c>
      <c r="E1832" s="10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4">
        <f t="shared" si="115"/>
        <v>41694.684108796297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 s="10">
        <v>1000</v>
      </c>
      <c r="E1833" s="10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4">
        <f t="shared" si="115"/>
        <v>41041.996099537035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 s="10">
        <v>350</v>
      </c>
      <c r="E1834" s="10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4">
        <f t="shared" si="115"/>
        <v>40606.539664351854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 s="10">
        <v>400</v>
      </c>
      <c r="E1835" s="10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4">
        <f t="shared" si="115"/>
        <v>41335.332638888889</v>
      </c>
    </row>
    <row r="1836" spans="1:20" x14ac:dyDescent="0.45">
      <c r="A1836">
        <v>1834</v>
      </c>
      <c r="B1836" s="3" t="s">
        <v>1835</v>
      </c>
      <c r="C1836" s="3" t="s">
        <v>5944</v>
      </c>
      <c r="D1836" s="10">
        <v>10000</v>
      </c>
      <c r="E1836" s="10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4">
        <f t="shared" si="115"/>
        <v>42028.964062500003</v>
      </c>
    </row>
    <row r="1837" spans="1:20" ht="42.75" x14ac:dyDescent="0.45">
      <c r="A1837">
        <v>1835</v>
      </c>
      <c r="B1837" s="3" t="s">
        <v>1836</v>
      </c>
      <c r="C1837" s="3" t="s">
        <v>5945</v>
      </c>
      <c r="D1837" s="10">
        <v>500</v>
      </c>
      <c r="E1837" s="10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4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10">
        <v>5000</v>
      </c>
      <c r="E1838" s="10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4">
        <f t="shared" si="115"/>
        <v>41322.809363425928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 s="10">
        <v>600</v>
      </c>
      <c r="E1839" s="10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4">
        <f t="shared" si="115"/>
        <v>40986.006192129629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 s="10">
        <v>1000</v>
      </c>
      <c r="E1840" s="1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4">
        <f t="shared" si="115"/>
        <v>40817.125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 s="10">
        <v>1000</v>
      </c>
      <c r="E1841" s="10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4">
        <f t="shared" si="115"/>
        <v>42644.722013888888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 s="10">
        <v>900</v>
      </c>
      <c r="E1842" s="10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4">
        <f t="shared" si="115"/>
        <v>41401.207638888889</v>
      </c>
    </row>
    <row r="1843" spans="1:20" x14ac:dyDescent="0.45">
      <c r="A1843">
        <v>1841</v>
      </c>
      <c r="B1843" s="3" t="s">
        <v>1842</v>
      </c>
      <c r="C1843" s="3" t="s">
        <v>5951</v>
      </c>
      <c r="D1843" s="10">
        <v>2000</v>
      </c>
      <c r="E1843" s="10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4">
        <f t="shared" si="115"/>
        <v>41779.207638888889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 s="10">
        <v>2000</v>
      </c>
      <c r="E1844" s="10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4">
        <f t="shared" si="115"/>
        <v>42065.249305555553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 s="10">
        <v>10000</v>
      </c>
      <c r="E1845" s="10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4">
        <f t="shared" si="115"/>
        <v>40594.994837962964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 s="10">
        <v>1500</v>
      </c>
      <c r="E1846" s="10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4">
        <f t="shared" si="115"/>
        <v>40705.125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 s="10">
        <v>1000</v>
      </c>
      <c r="E1847" s="10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4">
        <f t="shared" si="115"/>
        <v>42538.204861111109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 s="10">
        <v>15000</v>
      </c>
      <c r="E1848" s="10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4">
        <f t="shared" si="115"/>
        <v>41258.650196759263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 s="10">
        <v>2500</v>
      </c>
      <c r="E1849" s="10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4">
        <f t="shared" si="115"/>
        <v>42115.236481481479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 s="10">
        <v>3000</v>
      </c>
      <c r="E1850" s="1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4">
        <f t="shared" si="115"/>
        <v>40755.290972222225</v>
      </c>
    </row>
    <row r="1851" spans="1:20" x14ac:dyDescent="0.45">
      <c r="A1851">
        <v>1849</v>
      </c>
      <c r="B1851" s="3" t="s">
        <v>1850</v>
      </c>
      <c r="C1851" s="3" t="s">
        <v>5959</v>
      </c>
      <c r="D1851" s="10">
        <v>300</v>
      </c>
      <c r="E1851" s="10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4">
        <f t="shared" si="115"/>
        <v>41199.845590277779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 s="10">
        <v>9000</v>
      </c>
      <c r="E1852" s="10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4">
        <f t="shared" si="115"/>
        <v>41830.959490740745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 s="10">
        <v>1300</v>
      </c>
      <c r="E1853" s="10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4">
        <f t="shared" si="115"/>
        <v>41848.041666666664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 s="10">
        <v>15000</v>
      </c>
      <c r="E1854" s="10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4">
        <f t="shared" si="115"/>
        <v>42119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 s="10">
        <v>800</v>
      </c>
      <c r="E1855" s="10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4">
        <f t="shared" si="115"/>
        <v>41227.102048611108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 s="10">
        <v>15000</v>
      </c>
      <c r="E1856" s="10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4">
        <f t="shared" si="115"/>
        <v>41418.021261574075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 s="10">
        <v>8750</v>
      </c>
      <c r="E1857" s="10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4">
        <f t="shared" si="115"/>
        <v>41645.538657407407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 s="10">
        <v>2000</v>
      </c>
      <c r="E1858" s="10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4">
        <f t="shared" si="115"/>
        <v>41838.854999999996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 s="10">
        <v>3000</v>
      </c>
      <c r="E1859" s="10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5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 s="10">
        <v>5555.55</v>
      </c>
      <c r="E1860" s="1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4">
        <f t="shared" si="119"/>
        <v>40893.242141203707</v>
      </c>
    </row>
    <row r="1861" spans="1:20" x14ac:dyDescent="0.45">
      <c r="A1861">
        <v>1859</v>
      </c>
      <c r="B1861" s="3" t="s">
        <v>1860</v>
      </c>
      <c r="C1861" s="3" t="s">
        <v>5969</v>
      </c>
      <c r="D1861" s="10">
        <v>3000</v>
      </c>
      <c r="E1861" s="10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4">
        <f t="shared" si="119"/>
        <v>40808.770011574074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 s="10">
        <v>750</v>
      </c>
      <c r="E1862" s="10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41655.709305555552</v>
      </c>
      <c r="T1862" s="14">
        <f t="shared" si="119"/>
        <v>41676.709305555552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 s="10">
        <v>250000</v>
      </c>
      <c r="E1863" s="10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5">
        <f t="shared" si="118"/>
        <v>42000.300243055557</v>
      </c>
      <c r="T1863" s="14">
        <f t="shared" si="119"/>
        <v>42030.300243055557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 s="10">
        <v>18000</v>
      </c>
      <c r="E1864" s="10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5">
        <f t="shared" si="118"/>
        <v>42755.492754629624</v>
      </c>
      <c r="T1864" s="14">
        <f t="shared" si="119"/>
        <v>42802.3125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 s="10">
        <v>2500</v>
      </c>
      <c r="E1865" s="10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4">
        <f t="shared" si="119"/>
        <v>41802.797280092593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 s="10">
        <v>6500</v>
      </c>
      <c r="E1866" s="10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4">
        <f t="shared" si="119"/>
        <v>41763.716435185182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 s="10">
        <v>110000</v>
      </c>
      <c r="E1867" s="10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4">
        <f t="shared" si="119"/>
        <v>42680.409108796302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 s="10">
        <v>25000</v>
      </c>
      <c r="E1868" s="10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4">
        <f t="shared" si="119"/>
        <v>42795.166666666672</v>
      </c>
    </row>
    <row r="1869" spans="1:20" ht="28.5" x14ac:dyDescent="0.45">
      <c r="A1869">
        <v>1867</v>
      </c>
      <c r="B1869" s="3" t="s">
        <v>1868</v>
      </c>
      <c r="C1869" s="3" t="s">
        <v>5977</v>
      </c>
      <c r="D1869" s="10">
        <v>20000</v>
      </c>
      <c r="E1869" s="10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4">
        <f t="shared" si="119"/>
        <v>42679.924907407403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 s="10">
        <v>25000</v>
      </c>
      <c r="E1870" s="1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4">
        <f t="shared" si="119"/>
        <v>42353.332638888889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 s="10">
        <v>10000</v>
      </c>
      <c r="E1871" s="10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4">
        <f t="shared" si="119"/>
        <v>42739.002881944441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 s="10">
        <v>3500</v>
      </c>
      <c r="E1872" s="10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4">
        <f t="shared" si="119"/>
        <v>42400.178472222222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 s="10">
        <v>6500</v>
      </c>
      <c r="E1873" s="10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4">
        <f t="shared" si="119"/>
        <v>41963.825243055559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 s="10">
        <v>20000</v>
      </c>
      <c r="E1874" s="10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4">
        <f t="shared" si="119"/>
        <v>42185.129652777774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 s="10">
        <v>8000</v>
      </c>
      <c r="E1875" s="10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4">
        <f t="shared" si="119"/>
        <v>42193.697916666672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 s="10">
        <v>160000</v>
      </c>
      <c r="E1876" s="10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4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10">
        <v>10000</v>
      </c>
      <c r="E1877" s="10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4">
        <f t="shared" si="119"/>
        <v>42588.899398148147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 s="10">
        <v>280</v>
      </c>
      <c r="E1878" s="10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5">
        <f t="shared" si="118"/>
        <v>41776.284780092588</v>
      </c>
      <c r="T1878" s="14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10">
        <v>60</v>
      </c>
      <c r="E1879" s="10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4">
        <f t="shared" si="119"/>
        <v>42064.029224537036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 s="10">
        <v>8000</v>
      </c>
      <c r="E1880" s="1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4">
        <f t="shared" si="119"/>
        <v>41803.008738425924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 s="10">
        <v>5000</v>
      </c>
      <c r="E1881" s="10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4">
        <f t="shared" si="119"/>
        <v>42443.607974537037</v>
      </c>
    </row>
    <row r="1882" spans="1:20" x14ac:dyDescent="0.45">
      <c r="A1882">
        <v>1880</v>
      </c>
      <c r="B1882" s="3" t="s">
        <v>1881</v>
      </c>
      <c r="C1882" s="3" t="s">
        <v>5990</v>
      </c>
      <c r="D1882" s="10">
        <v>5000</v>
      </c>
      <c r="E1882" s="10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4">
        <f t="shared" si="119"/>
        <v>42459.525231481486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 s="10">
        <v>2000</v>
      </c>
      <c r="E1883" s="10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4">
        <f t="shared" si="119"/>
        <v>42073.110983796301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 s="10">
        <v>3350</v>
      </c>
      <c r="E1884" s="10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4">
        <f t="shared" si="119"/>
        <v>41100.991666666669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 s="10">
        <v>999</v>
      </c>
      <c r="E1885" s="10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4">
        <f t="shared" si="119"/>
        <v>41007.906342592592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 s="10">
        <v>1000</v>
      </c>
      <c r="E1886" s="10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4">
        <f t="shared" si="119"/>
        <v>41240.5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 s="10">
        <v>4575</v>
      </c>
      <c r="E1887" s="10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4">
        <f t="shared" si="119"/>
        <v>41131.916666666664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 s="10">
        <v>1200</v>
      </c>
      <c r="E1888" s="10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4">
        <f t="shared" si="119"/>
        <v>41955.94835648148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 s="10">
        <v>3000</v>
      </c>
      <c r="E1889" s="10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4">
        <f t="shared" si="119"/>
        <v>42341.895833333328</v>
      </c>
    </row>
    <row r="1890" spans="1:20" ht="28.5" x14ac:dyDescent="0.45">
      <c r="A1890">
        <v>1888</v>
      </c>
      <c r="B1890" s="3" t="s">
        <v>1889</v>
      </c>
      <c r="C1890" s="3" t="s">
        <v>5998</v>
      </c>
      <c r="D1890" s="10">
        <v>2500</v>
      </c>
      <c r="E1890" s="1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4">
        <f t="shared" si="119"/>
        <v>40330.207638888889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 s="10">
        <v>2000</v>
      </c>
      <c r="E1891" s="10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4">
        <f t="shared" si="119"/>
        <v>41344.751689814817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 s="10">
        <v>12000</v>
      </c>
      <c r="E1892" s="10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4">
        <f t="shared" si="119"/>
        <v>41258.786203703705</v>
      </c>
    </row>
    <row r="1893" spans="1:20" ht="28.5" x14ac:dyDescent="0.45">
      <c r="A1893">
        <v>1891</v>
      </c>
      <c r="B1893" s="3" t="s">
        <v>1892</v>
      </c>
      <c r="C1893" s="3" t="s">
        <v>6001</v>
      </c>
      <c r="D1893" s="10">
        <v>10000</v>
      </c>
      <c r="E1893" s="10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4">
        <f t="shared" si="119"/>
        <v>40381.25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 s="10">
        <v>500</v>
      </c>
      <c r="E1894" s="10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4">
        <f t="shared" si="119"/>
        <v>40701.637511574074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 s="10">
        <v>2500</v>
      </c>
      <c r="E1895" s="10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4">
        <f t="shared" si="119"/>
        <v>40649.165972222225</v>
      </c>
    </row>
    <row r="1896" spans="1:20" x14ac:dyDescent="0.45">
      <c r="A1896">
        <v>1894</v>
      </c>
      <c r="B1896" s="3" t="s">
        <v>1895</v>
      </c>
      <c r="C1896" s="3" t="s">
        <v>6004</v>
      </c>
      <c r="D1896" s="10">
        <v>1000</v>
      </c>
      <c r="E1896" s="10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5">
        <f t="shared" si="118"/>
        <v>40920.904895833337</v>
      </c>
      <c r="T1896" s="14">
        <f t="shared" si="119"/>
        <v>40951.904895833337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 s="10">
        <v>9072</v>
      </c>
      <c r="E1897" s="10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4">
        <f t="shared" si="119"/>
        <v>42297.746782407412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 s="10">
        <v>451</v>
      </c>
      <c r="E1898" s="10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4">
        <f t="shared" si="119"/>
        <v>41011.710243055553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 s="10">
        <v>6350</v>
      </c>
      <c r="E1899" s="10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41680.583402777782</v>
      </c>
      <c r="T1899" s="14">
        <f t="shared" si="119"/>
        <v>41702.875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 s="10">
        <v>1000</v>
      </c>
      <c r="E1900" s="1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4">
        <f t="shared" si="119"/>
        <v>42401.75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 s="10">
        <v>900</v>
      </c>
      <c r="E1901" s="10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4">
        <f t="shared" si="119"/>
        <v>42088.90006944444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 s="10">
        <v>2500</v>
      </c>
      <c r="E1902" s="10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4">
        <f t="shared" si="119"/>
        <v>41188.415972222225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 s="10">
        <v>99000</v>
      </c>
      <c r="E1903" s="10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4">
        <f t="shared" si="119"/>
        <v>42146.541666666672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 s="10">
        <v>1000</v>
      </c>
      <c r="E1904" s="10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4">
        <f t="shared" si="119"/>
        <v>42067.789895833332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 s="10">
        <v>3000</v>
      </c>
      <c r="E1905" s="10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4">
        <f t="shared" si="119"/>
        <v>42762.770729166667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 s="10">
        <v>50000</v>
      </c>
      <c r="E1906" s="10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4">
        <f t="shared" si="119"/>
        <v>42371.685428240744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 s="10">
        <v>25000</v>
      </c>
      <c r="E1907" s="10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4">
        <f t="shared" si="119"/>
        <v>41889.925856481481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 s="10">
        <v>50000</v>
      </c>
      <c r="E1908" s="10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4">
        <f t="shared" si="119"/>
        <v>42544.671099537038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 s="10">
        <v>30000</v>
      </c>
      <c r="E1909" s="10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4">
        <f t="shared" si="119"/>
        <v>41782.587094907409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 s="10">
        <v>25000</v>
      </c>
      <c r="E1910" s="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4">
        <f t="shared" si="119"/>
        <v>42733.917824074073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 s="10">
        <v>35000</v>
      </c>
      <c r="E1911" s="10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4">
        <f t="shared" si="119"/>
        <v>41935.429155092592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 s="10">
        <v>85000</v>
      </c>
      <c r="E1912" s="10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4">
        <f t="shared" si="119"/>
        <v>42308.947916666672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 s="10">
        <v>42500</v>
      </c>
      <c r="E1913" s="10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4">
        <f t="shared" si="119"/>
        <v>41860.033958333333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 s="10">
        <v>5000</v>
      </c>
      <c r="E1914" s="10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4">
        <f t="shared" si="119"/>
        <v>42159.226388888885</v>
      </c>
    </row>
    <row r="1915" spans="1:20" x14ac:dyDescent="0.45">
      <c r="A1915">
        <v>1913</v>
      </c>
      <c r="B1915" s="3" t="s">
        <v>1914</v>
      </c>
      <c r="C1915" s="3" t="s">
        <v>6023</v>
      </c>
      <c r="D1915" s="10">
        <v>48000</v>
      </c>
      <c r="E1915" s="10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4">
        <f t="shared" si="119"/>
        <v>41920.511319444442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 s="10">
        <v>666</v>
      </c>
      <c r="E1916" s="10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4">
        <f t="shared" si="119"/>
        <v>41944.165972222225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 s="10">
        <v>500</v>
      </c>
      <c r="E1917" s="10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4">
        <f t="shared" si="119"/>
        <v>41884.04886574074</v>
      </c>
    </row>
    <row r="1918" spans="1:20" x14ac:dyDescent="0.45">
      <c r="A1918">
        <v>1916</v>
      </c>
      <c r="B1918" s="3" t="s">
        <v>1917</v>
      </c>
      <c r="C1918" s="3" t="s">
        <v>6026</v>
      </c>
      <c r="D1918" s="10">
        <v>20000</v>
      </c>
      <c r="E1918" s="10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4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10">
        <v>390000</v>
      </c>
      <c r="E1919" s="10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4">
        <f t="shared" si="119"/>
        <v>42776.270057870366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 s="10">
        <v>25000</v>
      </c>
      <c r="E1920" s="1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4">
        <f t="shared" si="119"/>
        <v>41863.789942129632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 s="10">
        <v>500</v>
      </c>
      <c r="E1921" s="10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5">
        <f t="shared" si="118"/>
        <v>42113.875567129624</v>
      </c>
      <c r="T1921" s="14">
        <f t="shared" si="119"/>
        <v>42143.875567129624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 s="10">
        <v>10000</v>
      </c>
      <c r="E1922" s="10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4">
        <f t="shared" si="119"/>
        <v>42298.958333333328</v>
      </c>
    </row>
    <row r="1923" spans="1:20" x14ac:dyDescent="0.45">
      <c r="A1923">
        <v>1921</v>
      </c>
      <c r="B1923" s="3" t="s">
        <v>1922</v>
      </c>
      <c r="C1923" s="3" t="s">
        <v>6031</v>
      </c>
      <c r="D1923" s="10">
        <v>1500</v>
      </c>
      <c r="E1923" s="10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5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 s="10">
        <v>2000</v>
      </c>
      <c r="E1924" s="10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4">
        <f t="shared" si="123"/>
        <v>41620.255868055552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 s="10">
        <v>125</v>
      </c>
      <c r="E1925" s="10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4">
        <f t="shared" si="123"/>
        <v>40813.207638888889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 s="10">
        <v>3000</v>
      </c>
      <c r="E1926" s="10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4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10">
        <v>1500</v>
      </c>
      <c r="E1927" s="10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4">
        <f t="shared" si="123"/>
        <v>41558</v>
      </c>
    </row>
    <row r="1928" spans="1:20" ht="28.5" x14ac:dyDescent="0.45">
      <c r="A1928">
        <v>1926</v>
      </c>
      <c r="B1928" s="3" t="s">
        <v>1927</v>
      </c>
      <c r="C1928" s="3" t="s">
        <v>6036</v>
      </c>
      <c r="D1928" s="10">
        <v>1500</v>
      </c>
      <c r="E1928" s="10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4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10">
        <v>600</v>
      </c>
      <c r="E1929" s="10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4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10">
        <v>2550</v>
      </c>
      <c r="E1930" s="1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41371.648078703707</v>
      </c>
      <c r="T1930" s="14">
        <f t="shared" si="123"/>
        <v>41401.648078703707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 s="10">
        <v>3200</v>
      </c>
      <c r="E1931" s="10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4">
        <f t="shared" si="123"/>
        <v>40729.021597222221</v>
      </c>
    </row>
    <row r="1932" spans="1:20" x14ac:dyDescent="0.45">
      <c r="A1932">
        <v>1930</v>
      </c>
      <c r="B1932" s="3" t="s">
        <v>1931</v>
      </c>
      <c r="C1932" s="3" t="s">
        <v>6040</v>
      </c>
      <c r="D1932" s="10">
        <v>1000</v>
      </c>
      <c r="E1932" s="10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4">
        <f t="shared" si="123"/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 s="10">
        <v>2000</v>
      </c>
      <c r="E1933" s="10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4">
        <f t="shared" si="123"/>
        <v>41051.145833333336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 s="10">
        <v>5250</v>
      </c>
      <c r="E1934" s="10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40911.809872685182</v>
      </c>
      <c r="T1934" s="14">
        <f t="shared" si="123"/>
        <v>40932.809872685182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 s="10">
        <v>6000</v>
      </c>
      <c r="E1935" s="10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4">
        <f t="shared" si="123"/>
        <v>41909.130868055552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 s="10">
        <v>5000</v>
      </c>
      <c r="E1936" s="10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4">
        <f t="shared" si="123"/>
        <v>40902.208333333336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 s="10">
        <v>2500</v>
      </c>
      <c r="E1937" s="10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5">
        <f t="shared" si="122"/>
        <v>41773.932534722226</v>
      </c>
      <c r="T1937" s="14">
        <f t="shared" si="123"/>
        <v>41811.207638888889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 s="10">
        <v>7500</v>
      </c>
      <c r="E1938" s="10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4">
        <f t="shared" si="123"/>
        <v>40883.249305555553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 s="10">
        <v>600</v>
      </c>
      <c r="E1939" s="10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4">
        <f t="shared" si="123"/>
        <v>41075.165972222225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 s="10">
        <v>15000</v>
      </c>
      <c r="E1940" s="1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4">
        <f t="shared" si="123"/>
        <v>41457.208333333336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 s="10">
        <v>10000</v>
      </c>
      <c r="E1941" s="10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4">
        <f t="shared" si="123"/>
        <v>41343.943379629629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 s="10">
        <v>650</v>
      </c>
      <c r="E1942" s="10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4">
        <f t="shared" si="123"/>
        <v>40709.165972222225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 s="10">
        <v>250000</v>
      </c>
      <c r="E1943" s="10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4">
        <f t="shared" si="123"/>
        <v>41774.290868055556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 s="10">
        <v>6000</v>
      </c>
      <c r="E1944" s="10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4">
        <f t="shared" si="123"/>
        <v>40728.828009259261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 s="10">
        <v>10000</v>
      </c>
      <c r="E1945" s="10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4">
        <f t="shared" si="123"/>
        <v>42593.269861111112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 s="10">
        <v>40000</v>
      </c>
      <c r="E1946" s="10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4">
        <f t="shared" si="123"/>
        <v>41760.584374999999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 s="10">
        <v>100000</v>
      </c>
      <c r="E1947" s="10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42157.251828703709</v>
      </c>
      <c r="T1947" s="14">
        <f t="shared" si="123"/>
        <v>42197.251828703709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 s="10">
        <v>7500</v>
      </c>
      <c r="E1948" s="10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41689.150011574071</v>
      </c>
      <c r="T1948" s="14">
        <f t="shared" si="123"/>
        <v>41749.108344907407</v>
      </c>
    </row>
    <row r="1949" spans="1:20" ht="28.5" x14ac:dyDescent="0.45">
      <c r="A1949">
        <v>1947</v>
      </c>
      <c r="B1949" s="3" t="s">
        <v>1948</v>
      </c>
      <c r="C1949" s="3" t="s">
        <v>6057</v>
      </c>
      <c r="D1949" s="10">
        <v>800</v>
      </c>
      <c r="E1949" s="10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4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10">
        <v>100000</v>
      </c>
      <c r="E1950" s="1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4">
        <f t="shared" si="123"/>
        <v>42527.709722222222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 s="10">
        <v>50000</v>
      </c>
      <c r="E1951" s="10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41800.423043981478</v>
      </c>
      <c r="T1951" s="14">
        <f t="shared" si="123"/>
        <v>41830.423043981478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 s="10">
        <v>48000</v>
      </c>
      <c r="E1952" s="10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4">
        <f t="shared" si="123"/>
        <v>40655.181400462963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 s="10">
        <v>50000</v>
      </c>
      <c r="E1953" s="10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4">
        <f t="shared" si="123"/>
        <v>42681.462233796294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 s="10">
        <v>35000</v>
      </c>
      <c r="E1954" s="10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4">
        <f t="shared" si="123"/>
        <v>41563.60665509259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 s="10">
        <v>15000</v>
      </c>
      <c r="E1955" s="10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4">
        <f t="shared" si="123"/>
        <v>40970.125</v>
      </c>
    </row>
    <row r="1956" spans="1:20" x14ac:dyDescent="0.45">
      <c r="A1956">
        <v>1954</v>
      </c>
      <c r="B1956" s="3" t="s">
        <v>1955</v>
      </c>
      <c r="C1956" s="3" t="s">
        <v>6064</v>
      </c>
      <c r="D1956" s="10">
        <v>50000</v>
      </c>
      <c r="E1956" s="10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4">
        <f t="shared" si="123"/>
        <v>42441.208333333328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 s="10">
        <v>42000</v>
      </c>
      <c r="E1957" s="10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4">
        <f t="shared" si="123"/>
        <v>41052.791666666664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 s="10">
        <v>60000</v>
      </c>
      <c r="E1958" s="10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4">
        <f t="shared" si="123"/>
        <v>42112.882002314815</v>
      </c>
    </row>
    <row r="1959" spans="1:20" x14ac:dyDescent="0.45">
      <c r="A1959">
        <v>1957</v>
      </c>
      <c r="B1959" s="3" t="s">
        <v>1958</v>
      </c>
      <c r="C1959" s="3" t="s">
        <v>6067</v>
      </c>
      <c r="D1959" s="10">
        <v>30000</v>
      </c>
      <c r="E1959" s="10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41179.098530092589</v>
      </c>
      <c r="T1959" s="14">
        <f t="shared" si="123"/>
        <v>41209.098530092589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 s="10">
        <v>7000</v>
      </c>
      <c r="E1960" s="1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4">
        <f t="shared" si="123"/>
        <v>41356.94630787037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 s="10">
        <v>10000</v>
      </c>
      <c r="E1961" s="10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41871.845601851855</v>
      </c>
      <c r="T1961" s="14">
        <f t="shared" si="123"/>
        <v>41913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 s="10">
        <v>70000</v>
      </c>
      <c r="E1962" s="10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4">
        <f t="shared" si="123"/>
        <v>41994.362743055557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 s="10">
        <v>10000</v>
      </c>
      <c r="E1963" s="10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4">
        <f t="shared" si="123"/>
        <v>41188.165972222225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 s="10">
        <v>10000</v>
      </c>
      <c r="E1964" s="10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4">
        <f t="shared" si="123"/>
        <v>41772.780509259261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 s="10">
        <v>19000</v>
      </c>
      <c r="E1965" s="10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4">
        <f t="shared" si="123"/>
        <v>41898.429791666669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 s="10">
        <v>89200</v>
      </c>
      <c r="E1966" s="10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4">
        <f t="shared" si="123"/>
        <v>42482.272824074069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 s="10">
        <v>5000</v>
      </c>
      <c r="E1967" s="10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4">
        <f t="shared" si="123"/>
        <v>40920.041666666664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 s="10">
        <v>100000</v>
      </c>
      <c r="E1968" s="10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4">
        <f t="shared" si="123"/>
        <v>41865.540486111109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 s="10">
        <v>20000</v>
      </c>
      <c r="E1969" s="10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4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10">
        <v>50000</v>
      </c>
      <c r="E1970" s="1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4">
        <f t="shared" si="123"/>
        <v>42707.628645833334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 s="10">
        <v>20000</v>
      </c>
      <c r="E1971" s="10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4">
        <f t="shared" si="123"/>
        <v>42587.792453703703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 s="10">
        <v>5000</v>
      </c>
      <c r="E1972" s="10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4">
        <f t="shared" si="123"/>
        <v>41384.151631944449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 s="10">
        <v>400000</v>
      </c>
      <c r="E1973" s="10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4">
        <f t="shared" si="123"/>
        <v>41593.166666666664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 s="10">
        <v>2500</v>
      </c>
      <c r="E1974" s="10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4">
        <f t="shared" si="123"/>
        <v>41231.053749999999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 s="10">
        <v>198000</v>
      </c>
      <c r="E1975" s="10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4">
        <f t="shared" si="123"/>
        <v>42588.291666666672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 s="10">
        <v>20000</v>
      </c>
      <c r="E1976" s="10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4">
        <f t="shared" si="123"/>
        <v>41505.334131944444</v>
      </c>
    </row>
    <row r="1977" spans="1:20" x14ac:dyDescent="0.45">
      <c r="A1977">
        <v>1975</v>
      </c>
      <c r="B1977" s="3" t="s">
        <v>1976</v>
      </c>
      <c r="C1977" s="3" t="s">
        <v>6085</v>
      </c>
      <c r="D1977" s="10">
        <v>16000</v>
      </c>
      <c r="E1977" s="10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4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10">
        <v>4000</v>
      </c>
      <c r="E1978" s="10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4">
        <f t="shared" si="123"/>
        <v>41468.899594907409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 s="10">
        <v>50000</v>
      </c>
      <c r="E1979" s="10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4">
        <f t="shared" si="123"/>
        <v>42357.332638888889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 s="10">
        <v>50000</v>
      </c>
      <c r="E1980" s="1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4">
        <f t="shared" si="123"/>
        <v>41072.291666666664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 s="10">
        <v>200000</v>
      </c>
      <c r="E1981" s="10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4">
        <f t="shared" si="123"/>
        <v>42327.207638888889</v>
      </c>
    </row>
    <row r="1982" spans="1:20" x14ac:dyDescent="0.45">
      <c r="A1982">
        <v>1980</v>
      </c>
      <c r="B1982" s="3" t="s">
        <v>1981</v>
      </c>
      <c r="C1982" s="3" t="s">
        <v>6090</v>
      </c>
      <c r="D1982" s="10">
        <v>50000</v>
      </c>
      <c r="E1982" s="10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4">
        <f t="shared" si="123"/>
        <v>42463.500717592593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 s="10">
        <v>7500</v>
      </c>
      <c r="E1983" s="10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4">
        <f t="shared" si="123"/>
        <v>41829.725289351853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 s="10">
        <v>180000</v>
      </c>
      <c r="E1984" s="10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4">
        <f t="shared" si="123"/>
        <v>42708.628321759257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 s="10">
        <v>33000</v>
      </c>
      <c r="E1985" s="10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4">
        <f t="shared" si="123"/>
        <v>42615.291666666672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 s="10">
        <v>15000</v>
      </c>
      <c r="E1986" s="10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4">
        <f t="shared" si="123"/>
        <v>41973.831956018519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 s="10">
        <v>1600</v>
      </c>
      <c r="E1987" s="10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5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 s="10">
        <v>2000</v>
      </c>
      <c r="E1988" s="10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5">
        <f t="shared" si="126"/>
        <v>42413.433831018512</v>
      </c>
      <c r="T1988" s="14">
        <f t="shared" si="127"/>
        <v>42443.392164351855</v>
      </c>
    </row>
    <row r="1989" spans="1:20" x14ac:dyDescent="0.45">
      <c r="A1989">
        <v>1987</v>
      </c>
      <c r="B1989" s="3" t="s">
        <v>1988</v>
      </c>
      <c r="C1989" s="3" t="s">
        <v>6097</v>
      </c>
      <c r="D1989" s="10">
        <v>5500</v>
      </c>
      <c r="E1989" s="10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4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10">
        <v>6000</v>
      </c>
      <c r="E1990" s="1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4">
        <f t="shared" si="127"/>
        <v>42236.763217592597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 s="10">
        <v>5000</v>
      </c>
      <c r="E1991" s="10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4">
        <f t="shared" si="127"/>
        <v>42715.680648148147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 s="10">
        <v>3000</v>
      </c>
      <c r="E1992" s="10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4">
        <f t="shared" si="127"/>
        <v>42413.195972222224</v>
      </c>
    </row>
    <row r="1993" spans="1:20" x14ac:dyDescent="0.45">
      <c r="A1993">
        <v>1991</v>
      </c>
      <c r="B1993" s="3" t="s">
        <v>1992</v>
      </c>
      <c r="C1993" s="3" t="s">
        <v>6101</v>
      </c>
      <c r="D1993" s="10">
        <v>2000</v>
      </c>
      <c r="E1993" s="10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4">
        <f t="shared" si="127"/>
        <v>42188.89335648148</v>
      </c>
    </row>
    <row r="1994" spans="1:20" x14ac:dyDescent="0.45">
      <c r="A1994">
        <v>1992</v>
      </c>
      <c r="B1994" s="3" t="s">
        <v>1993</v>
      </c>
      <c r="C1994" s="3" t="s">
        <v>6102</v>
      </c>
      <c r="D1994" s="10">
        <v>1500</v>
      </c>
      <c r="E1994" s="10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4">
        <f t="shared" si="127"/>
        <v>42053.143414351856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 s="10">
        <v>2000</v>
      </c>
      <c r="E1995" s="10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5">
        <f t="shared" si="126"/>
        <v>42329.58839120371</v>
      </c>
      <c r="T1995" s="14">
        <f t="shared" si="127"/>
        <v>42359.58839120371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 s="10">
        <v>3200</v>
      </c>
      <c r="E1996" s="10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4">
        <f t="shared" si="127"/>
        <v>42711.047939814816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 s="10">
        <v>1000</v>
      </c>
      <c r="E1997" s="10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4">
        <f t="shared" si="127"/>
        <v>42201.902037037042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 s="10">
        <v>133800</v>
      </c>
      <c r="E1998" s="10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4">
        <f t="shared" si="127"/>
        <v>41830.819571759261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 s="10">
        <v>6500</v>
      </c>
      <c r="E1999" s="10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4">
        <f t="shared" si="127"/>
        <v>41877.930694444447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 s="10">
        <v>2500</v>
      </c>
      <c r="E2000" s="1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4">
        <f t="shared" si="127"/>
        <v>41852.118495370371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 s="10">
        <v>31000</v>
      </c>
      <c r="E2001" s="10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4">
        <f t="shared" si="127"/>
        <v>41956.524398148147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 s="10">
        <v>5000</v>
      </c>
      <c r="E2002" s="10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4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10">
        <v>55000</v>
      </c>
      <c r="E2003" s="10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4">
        <f t="shared" si="127"/>
        <v>42167.833333333328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 s="10">
        <v>50000</v>
      </c>
      <c r="E2004" s="10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4">
        <f t="shared" si="127"/>
        <v>42758.71230324074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 s="10">
        <v>500</v>
      </c>
      <c r="E2005" s="10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4">
        <f t="shared" si="127"/>
        <v>40361.958333333336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 s="10">
        <v>50000</v>
      </c>
      <c r="E2006" s="10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4">
        <f t="shared" si="127"/>
        <v>41830.604895833334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 s="10">
        <v>30000</v>
      </c>
      <c r="E2007" s="10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4">
        <f t="shared" si="127"/>
        <v>41563.165972222225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 s="10">
        <v>50000</v>
      </c>
      <c r="E2008" s="10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4">
        <f t="shared" si="127"/>
        <v>41976.542187500003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 s="10">
        <v>10000</v>
      </c>
      <c r="E2009" s="10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4">
        <f t="shared" si="127"/>
        <v>40414.166666666664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 s="10">
        <v>1570.79</v>
      </c>
      <c r="E2010" s="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4">
        <f t="shared" si="127"/>
        <v>40805.604421296295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 s="10">
        <v>50000</v>
      </c>
      <c r="E2011" s="10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4">
        <f t="shared" si="127"/>
        <v>42697.365081018521</v>
      </c>
    </row>
    <row r="2012" spans="1:20" x14ac:dyDescent="0.45">
      <c r="A2012">
        <v>2010</v>
      </c>
      <c r="B2012" s="3" t="s">
        <v>2011</v>
      </c>
      <c r="C2012" s="3" t="s">
        <v>6120</v>
      </c>
      <c r="D2012" s="10">
        <v>30000</v>
      </c>
      <c r="E2012" s="10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4">
        <f t="shared" si="127"/>
        <v>42600.996423611112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 s="10">
        <v>50000</v>
      </c>
      <c r="E2013" s="10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4">
        <f t="shared" si="127"/>
        <v>42380.958333333328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 s="10">
        <v>5000</v>
      </c>
      <c r="E2014" s="10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4">
        <f t="shared" si="127"/>
        <v>42040.822233796294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 s="10">
        <v>160000</v>
      </c>
      <c r="E2015" s="10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4">
        <f t="shared" si="127"/>
        <v>42559.960810185185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 s="10">
        <v>30000</v>
      </c>
      <c r="E2016" s="10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4">
        <f t="shared" si="127"/>
        <v>41358.172905092593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 s="10">
        <v>7200</v>
      </c>
      <c r="E2017" s="10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4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10">
        <v>10000</v>
      </c>
      <c r="E2018" s="10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</v>
      </c>
      <c r="T2018" s="14">
        <f t="shared" si="127"/>
        <v>41342.88077546296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 s="10">
        <v>25000</v>
      </c>
      <c r="E2019" s="10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4">
        <f t="shared" si="127"/>
        <v>40992.166666666664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 s="10">
        <v>65000</v>
      </c>
      <c r="E2020" s="1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4">
        <f t="shared" si="127"/>
        <v>42229.365844907406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 s="10">
        <v>40000</v>
      </c>
      <c r="E2021" s="10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4">
        <f t="shared" si="127"/>
        <v>42635.70857638889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 s="10">
        <v>1500</v>
      </c>
      <c r="E2022" s="10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5">
        <f t="shared" si="126"/>
        <v>41737.097499999996</v>
      </c>
      <c r="T2022" s="14">
        <f t="shared" si="127"/>
        <v>41773.961111111108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 s="10">
        <v>5000</v>
      </c>
      <c r="E2023" s="10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4">
        <f t="shared" si="127"/>
        <v>41906.070567129631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 s="10">
        <v>100000</v>
      </c>
      <c r="E2024" s="10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4">
        <f t="shared" si="127"/>
        <v>42532.569120370375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 s="10">
        <v>100000</v>
      </c>
      <c r="E2025" s="10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4">
        <f t="shared" si="127"/>
        <v>42166.420752314814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 s="10">
        <v>4000</v>
      </c>
      <c r="E2026" s="10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4">
        <f t="shared" si="127"/>
        <v>41134.125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 s="10">
        <v>80000</v>
      </c>
      <c r="E2027" s="10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4">
        <f t="shared" si="127"/>
        <v>42166.184560185182</v>
      </c>
    </row>
    <row r="2028" spans="1:20" x14ac:dyDescent="0.45">
      <c r="A2028">
        <v>2026</v>
      </c>
      <c r="B2028" s="3" t="s">
        <v>2027</v>
      </c>
      <c r="C2028" s="3" t="s">
        <v>6136</v>
      </c>
      <c r="D2028" s="10">
        <v>25000</v>
      </c>
      <c r="E2028" s="10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4">
        <f t="shared" si="127"/>
        <v>41750.165972222225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 s="10">
        <v>100000</v>
      </c>
      <c r="E2029" s="10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42048.813877314817</v>
      </c>
      <c r="T2029" s="14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10">
        <v>3000</v>
      </c>
      <c r="E2030" s="1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4">
        <f t="shared" si="127"/>
        <v>40252.913194444445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 s="10">
        <v>2500</v>
      </c>
      <c r="E2031" s="10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4">
        <f t="shared" si="127"/>
        <v>41878.021770833337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 s="10">
        <v>32768</v>
      </c>
      <c r="E2032" s="10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4">
        <f t="shared" si="127"/>
        <v>41242.996481481481</v>
      </c>
    </row>
    <row r="2033" spans="1:20" x14ac:dyDescent="0.45">
      <c r="A2033">
        <v>2031</v>
      </c>
      <c r="B2033" s="3" t="s">
        <v>2032</v>
      </c>
      <c r="C2033" s="3" t="s">
        <v>6141</v>
      </c>
      <c r="D2033" s="10">
        <v>50000</v>
      </c>
      <c r="E2033" s="10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4">
        <f t="shared" si="127"/>
        <v>42013.041666666672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 s="10">
        <v>25000</v>
      </c>
      <c r="E2034" s="10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4">
        <f t="shared" si="127"/>
        <v>42719.208333333328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 s="10">
        <v>25000</v>
      </c>
      <c r="E2035" s="10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4">
        <f t="shared" si="127"/>
        <v>41755.082384259258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 s="10">
        <v>78000</v>
      </c>
      <c r="E2036" s="10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4">
        <f t="shared" si="127"/>
        <v>42131.290277777778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 s="10">
        <v>80000</v>
      </c>
      <c r="E2037" s="10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4">
        <f t="shared" si="127"/>
        <v>42357.041666666672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 s="10">
        <v>30000</v>
      </c>
      <c r="E2038" s="10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41738.864803240744</v>
      </c>
      <c r="T2038" s="14">
        <f t="shared" si="127"/>
        <v>41768.864803240744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 s="10">
        <v>10000</v>
      </c>
      <c r="E2039" s="10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4">
        <f t="shared" si="127"/>
        <v>41638.251770833333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 s="10">
        <v>8000</v>
      </c>
      <c r="E2040" s="1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4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10">
        <v>125000</v>
      </c>
      <c r="E2041" s="10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4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10">
        <v>3000</v>
      </c>
      <c r="E2042" s="10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41578.927118055559</v>
      </c>
      <c r="T2042" s="14">
        <f t="shared" si="127"/>
        <v>41593.968784722223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 s="10">
        <v>9500</v>
      </c>
      <c r="E2043" s="10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4">
        <f t="shared" si="127"/>
        <v>42684.567442129628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 s="10">
        <v>10000</v>
      </c>
      <c r="E2044" s="10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4">
        <f t="shared" si="127"/>
        <v>42391.708032407405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 s="10">
        <v>1385</v>
      </c>
      <c r="E2045" s="10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4">
        <f t="shared" si="127"/>
        <v>42715.207638888889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 s="10">
        <v>15000</v>
      </c>
      <c r="E2046" s="10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4">
        <f t="shared" si="127"/>
        <v>42168.684189814812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 s="10">
        <v>4900</v>
      </c>
      <c r="E2047" s="10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41069.088506944441</v>
      </c>
      <c r="T2047" s="14">
        <f t="shared" si="127"/>
        <v>41099.088506944441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 s="10">
        <v>10000</v>
      </c>
      <c r="E2048" s="10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4">
        <f t="shared" si="127"/>
        <v>41417.171805555554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 s="10">
        <v>98000</v>
      </c>
      <c r="E2049" s="10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4">
        <f t="shared" si="127"/>
        <v>42111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 s="10">
        <v>85000</v>
      </c>
      <c r="E2050" s="1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4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10">
        <v>50000</v>
      </c>
      <c r="E2051" s="10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5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 s="10">
        <v>10000</v>
      </c>
      <c r="E2052" s="10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4">
        <f t="shared" si="131"/>
        <v>42155.071504629625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 s="10">
        <v>8000</v>
      </c>
      <c r="E2053" s="10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4">
        <f t="shared" si="131"/>
        <v>41634.022418981483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 s="10">
        <v>50000</v>
      </c>
      <c r="E2054" s="10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4">
        <f t="shared" si="131"/>
        <v>42420.08394675926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 s="10">
        <v>5000</v>
      </c>
      <c r="E2055" s="10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4">
        <f t="shared" si="131"/>
        <v>42333.659155092595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 s="10">
        <v>35000</v>
      </c>
      <c r="E2056" s="10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4">
        <f t="shared" si="131"/>
        <v>41761.520949074074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 s="10">
        <v>6000</v>
      </c>
      <c r="E2057" s="10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4">
        <f t="shared" si="131"/>
        <v>41976.166666666672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 s="10">
        <v>50000</v>
      </c>
      <c r="E2058" s="10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4">
        <f t="shared" si="131"/>
        <v>41381.76090277778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 s="10">
        <v>15000</v>
      </c>
      <c r="E2059" s="10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4">
        <f t="shared" si="131"/>
        <v>42426.494583333333</v>
      </c>
    </row>
    <row r="2060" spans="1:20" x14ac:dyDescent="0.45">
      <c r="A2060">
        <v>2058</v>
      </c>
      <c r="B2060" s="3" t="s">
        <v>2059</v>
      </c>
      <c r="C2060" s="3" t="s">
        <v>6168</v>
      </c>
      <c r="D2060" s="10">
        <v>2560</v>
      </c>
      <c r="E2060" s="1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4">
        <f t="shared" si="131"/>
        <v>42065.833333333328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 s="10">
        <v>30000</v>
      </c>
      <c r="E2061" s="10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4">
        <f t="shared" si="131"/>
        <v>42400.915972222225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 s="10">
        <v>25000</v>
      </c>
      <c r="E2062" s="10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4">
        <f t="shared" si="131"/>
        <v>41843.642939814818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 s="10">
        <v>5000</v>
      </c>
      <c r="E2063" s="10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4">
        <f t="shared" si="131"/>
        <v>42735.764513888891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 s="10">
        <v>100000</v>
      </c>
      <c r="E2064" s="10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4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10">
        <v>4000</v>
      </c>
      <c r="E2065" s="10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4">
        <f t="shared" si="131"/>
        <v>42505.73265046296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 s="10">
        <v>261962</v>
      </c>
      <c r="E2066" s="10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4">
        <f t="shared" si="131"/>
        <v>41425.5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 s="10">
        <v>40000</v>
      </c>
      <c r="E2067" s="10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4">
        <f t="shared" si="131"/>
        <v>41633.333668981482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 s="10">
        <v>2000</v>
      </c>
      <c r="E2068" s="10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4">
        <f t="shared" si="131"/>
        <v>41874.771793981483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 s="10">
        <v>495</v>
      </c>
      <c r="E2069" s="10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4">
        <f t="shared" si="131"/>
        <v>42148.853888888887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 s="10">
        <v>25000</v>
      </c>
      <c r="E2070" s="1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4">
        <f t="shared" si="131"/>
        <v>42663.841608796298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 s="10">
        <v>50000</v>
      </c>
      <c r="E2071" s="10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4">
        <f t="shared" si="131"/>
        <v>42371.972118055557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 s="10">
        <v>125000</v>
      </c>
      <c r="E2072" s="10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4">
        <f t="shared" si="131"/>
        <v>42549.6565162037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 s="10">
        <v>20000</v>
      </c>
      <c r="E2073" s="10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4">
        <f t="shared" si="131"/>
        <v>42645.278749999998</v>
      </c>
    </row>
    <row r="2074" spans="1:20" ht="28.5" x14ac:dyDescent="0.45">
      <c r="A2074">
        <v>2072</v>
      </c>
      <c r="B2074" s="3" t="s">
        <v>2073</v>
      </c>
      <c r="C2074" s="3" t="s">
        <v>6182</v>
      </c>
      <c r="D2074" s="10">
        <v>71500</v>
      </c>
      <c r="E2074" s="10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4">
        <f t="shared" si="131"/>
        <v>42497.581388888888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 s="10">
        <v>100000</v>
      </c>
      <c r="E2075" s="10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4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10">
        <v>600</v>
      </c>
      <c r="E2076" s="10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4">
        <f t="shared" si="131"/>
        <v>42496.826180555552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 s="10">
        <v>9999</v>
      </c>
      <c r="E2077" s="10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4">
        <f t="shared" si="131"/>
        <v>41480.681574074071</v>
      </c>
    </row>
    <row r="2078" spans="1:20" x14ac:dyDescent="0.45">
      <c r="A2078">
        <v>2076</v>
      </c>
      <c r="B2078" s="3" t="s">
        <v>2077</v>
      </c>
      <c r="C2078" s="3" t="s">
        <v>6186</v>
      </c>
      <c r="D2078" s="10">
        <v>179000</v>
      </c>
      <c r="E2078" s="10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4">
        <f t="shared" si="131"/>
        <v>41843.880659722221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 s="10">
        <v>50000</v>
      </c>
      <c r="E2079" s="10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4">
        <f t="shared" si="131"/>
        <v>42160.875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 s="10">
        <v>20000</v>
      </c>
      <c r="E2080" s="1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4">
        <f t="shared" si="131"/>
        <v>42722.771493055552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 s="10">
        <v>10000</v>
      </c>
      <c r="E2081" s="10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4">
        <f t="shared" si="131"/>
        <v>42180.791666666672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 s="10">
        <v>1000</v>
      </c>
      <c r="E2082" s="10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4">
        <f t="shared" si="131"/>
        <v>42319.998842592591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 s="10">
        <v>3500</v>
      </c>
      <c r="E2083" s="10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41004.156886574077</v>
      </c>
      <c r="T2083" s="14">
        <f t="shared" si="131"/>
        <v>41045.207638888889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 s="10">
        <v>1500</v>
      </c>
      <c r="E2084" s="10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4">
        <f t="shared" si="131"/>
        <v>40871.161990740737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 s="10">
        <v>750</v>
      </c>
      <c r="E2085" s="10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4">
        <f t="shared" si="131"/>
        <v>41064.72216435185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 s="10">
        <v>3000</v>
      </c>
      <c r="E2086" s="10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4">
        <f t="shared" si="131"/>
        <v>41763.290972222225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 s="10">
        <v>6000</v>
      </c>
      <c r="E2087" s="10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4">
        <f t="shared" si="131"/>
        <v>41105.835497685184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 s="10">
        <v>4000</v>
      </c>
      <c r="E2088" s="10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4">
        <f t="shared" si="131"/>
        <v>40891.207638888889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 s="10">
        <v>1500</v>
      </c>
      <c r="E2089" s="10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4">
        <f t="shared" si="131"/>
        <v>40794.204375000001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 s="10">
        <v>3000</v>
      </c>
      <c r="E2090" s="1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40395.714722222219</v>
      </c>
      <c r="T2090" s="14">
        <f t="shared" si="131"/>
        <v>40432.165972222225</v>
      </c>
    </row>
    <row r="2091" spans="1:20" x14ac:dyDescent="0.45">
      <c r="A2091">
        <v>2089</v>
      </c>
      <c r="B2091" s="3" t="s">
        <v>2090</v>
      </c>
      <c r="C2091" s="3" t="s">
        <v>6199</v>
      </c>
      <c r="D2091" s="10">
        <v>2500</v>
      </c>
      <c r="E2091" s="10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4">
        <f t="shared" si="131"/>
        <v>41488.076319444444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 s="10">
        <v>8000</v>
      </c>
      <c r="E2092" s="10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41299.381423611114</v>
      </c>
      <c r="T2092" s="14">
        <f t="shared" si="131"/>
        <v>41329.381423611114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 s="10">
        <v>18000</v>
      </c>
      <c r="E2093" s="10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40555.322662037033</v>
      </c>
      <c r="T2093" s="14">
        <f t="shared" si="131"/>
        <v>40603.833333333336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 s="10">
        <v>6000</v>
      </c>
      <c r="E2094" s="10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4">
        <f t="shared" si="131"/>
        <v>40823.707546296297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 s="10">
        <v>1500</v>
      </c>
      <c r="E2095" s="10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4">
        <f t="shared" si="131"/>
        <v>41265.896203703705</v>
      </c>
    </row>
    <row r="2096" spans="1:20" ht="28.5" x14ac:dyDescent="0.45">
      <c r="A2096">
        <v>2094</v>
      </c>
      <c r="B2096" s="3" t="s">
        <v>2095</v>
      </c>
      <c r="C2096" s="3" t="s">
        <v>6204</v>
      </c>
      <c r="D2096" s="10">
        <v>3500</v>
      </c>
      <c r="E2096" s="10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4">
        <f t="shared" si="131"/>
        <v>40973.125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 s="10">
        <v>2500</v>
      </c>
      <c r="E2097" s="10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40758.733483796292</v>
      </c>
      <c r="T2097" s="14">
        <f t="shared" si="131"/>
        <v>40818.733483796292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 s="10">
        <v>600</v>
      </c>
      <c r="E2098" s="10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4">
        <f t="shared" si="131"/>
        <v>41208.165972222225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 s="10">
        <v>3000</v>
      </c>
      <c r="E2099" s="10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</v>
      </c>
      <c r="T2099" s="14">
        <f t="shared" si="131"/>
        <v>40878.626562500001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 s="10">
        <v>6000</v>
      </c>
      <c r="E2100" s="1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4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10">
        <v>3000</v>
      </c>
      <c r="E2101" s="10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4">
        <f t="shared" si="131"/>
        <v>42187.152777777781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 s="10">
        <v>600</v>
      </c>
      <c r="E2102" s="10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4">
        <f t="shared" si="131"/>
        <v>41090.165972222225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 s="10">
        <v>2000</v>
      </c>
      <c r="E2103" s="10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4">
        <f t="shared" si="131"/>
        <v>40952.149467592593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 s="10">
        <v>1000</v>
      </c>
      <c r="E2104" s="10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4">
        <f t="shared" si="131"/>
        <v>40668.868611111109</v>
      </c>
    </row>
    <row r="2105" spans="1:20" x14ac:dyDescent="0.45">
      <c r="A2105">
        <v>2103</v>
      </c>
      <c r="B2105" s="3" t="s">
        <v>2104</v>
      </c>
      <c r="C2105" s="3" t="s">
        <v>6213</v>
      </c>
      <c r="D2105" s="10">
        <v>7777</v>
      </c>
      <c r="E2105" s="10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4">
        <f t="shared" si="131"/>
        <v>41222.7966087963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 s="10">
        <v>800</v>
      </c>
      <c r="E2106" s="10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4">
        <f t="shared" si="131"/>
        <v>41425</v>
      </c>
    </row>
    <row r="2107" spans="1:20" x14ac:dyDescent="0.45">
      <c r="A2107">
        <v>2105</v>
      </c>
      <c r="B2107" s="3" t="s">
        <v>2106</v>
      </c>
      <c r="C2107" s="3" t="s">
        <v>6215</v>
      </c>
      <c r="D2107" s="10">
        <v>2000</v>
      </c>
      <c r="E2107" s="10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4">
        <f t="shared" si="131"/>
        <v>41964.166666666672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 s="10">
        <v>2200</v>
      </c>
      <c r="E2108" s="10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4">
        <f t="shared" si="131"/>
        <v>41300.21497685185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 s="10">
        <v>2000</v>
      </c>
      <c r="E2109" s="10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4">
        <f t="shared" si="131"/>
        <v>41955.752233796295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 s="10">
        <v>16000</v>
      </c>
      <c r="E2110" s="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4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10">
        <v>4000</v>
      </c>
      <c r="E2111" s="10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4">
        <f t="shared" si="131"/>
        <v>42190.708530092597</v>
      </c>
    </row>
    <row r="2112" spans="1:20" x14ac:dyDescent="0.45">
      <c r="A2112">
        <v>2110</v>
      </c>
      <c r="B2112" s="3" t="s">
        <v>2111</v>
      </c>
      <c r="C2112" s="3" t="s">
        <v>6220</v>
      </c>
      <c r="D2112" s="10">
        <v>2000</v>
      </c>
      <c r="E2112" s="10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4">
        <f t="shared" si="131"/>
        <v>41787.207638888889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 s="10">
        <v>2000</v>
      </c>
      <c r="E2113" s="10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4">
        <f t="shared" si="131"/>
        <v>40770.041666666664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 s="10">
        <v>300</v>
      </c>
      <c r="E2114" s="10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4">
        <f t="shared" si="131"/>
        <v>41379.928159722222</v>
      </c>
    </row>
    <row r="2115" spans="1:20" x14ac:dyDescent="0.45">
      <c r="A2115">
        <v>2113</v>
      </c>
      <c r="B2115" s="3" t="s">
        <v>2114</v>
      </c>
      <c r="C2115" s="3" t="s">
        <v>6223</v>
      </c>
      <c r="D2115" s="10">
        <v>7000</v>
      </c>
      <c r="E2115" s="10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5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 s="10">
        <v>5000</v>
      </c>
      <c r="E2116" s="10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4">
        <f t="shared" si="135"/>
        <v>40521.207638888889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 s="10">
        <v>1500</v>
      </c>
      <c r="E2117" s="10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4">
        <f t="shared" si="135"/>
        <v>40594.081030092595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 s="10">
        <v>48000</v>
      </c>
      <c r="E2118" s="10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4">
        <f t="shared" si="135"/>
        <v>41184.777812500004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 s="10">
        <v>1200</v>
      </c>
      <c r="E2119" s="10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4">
        <f t="shared" si="135"/>
        <v>42304.207638888889</v>
      </c>
    </row>
    <row r="2120" spans="1:20" x14ac:dyDescent="0.45">
      <c r="A2120">
        <v>2118</v>
      </c>
      <c r="B2120" s="3" t="s">
        <v>2119</v>
      </c>
      <c r="C2120" s="3" t="s">
        <v>6228</v>
      </c>
      <c r="D2120" s="10">
        <v>1000</v>
      </c>
      <c r="E2120" s="1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4">
        <f t="shared" si="135"/>
        <v>40748.839537037034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 s="10">
        <v>2000</v>
      </c>
      <c r="E2121" s="10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4">
        <f t="shared" si="135"/>
        <v>41137.130150462966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 s="10">
        <v>8000</v>
      </c>
      <c r="E2122" s="10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4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10">
        <v>50000</v>
      </c>
      <c r="E2123" s="10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4">
        <f t="shared" si="135"/>
        <v>42746.7424537037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 s="10">
        <v>80000</v>
      </c>
      <c r="E2124" s="10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4">
        <f t="shared" si="135"/>
        <v>42742.300567129627</v>
      </c>
    </row>
    <row r="2125" spans="1:20" ht="28.5" x14ac:dyDescent="0.45">
      <c r="A2125">
        <v>2123</v>
      </c>
      <c r="B2125" s="3" t="s">
        <v>2124</v>
      </c>
      <c r="C2125" s="3" t="s">
        <v>6233</v>
      </c>
      <c r="D2125" s="10">
        <v>500</v>
      </c>
      <c r="E2125" s="10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4">
        <f t="shared" si="135"/>
        <v>40252.290972222225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 s="10">
        <v>1100</v>
      </c>
      <c r="E2126" s="10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5">
        <f t="shared" si="134"/>
        <v>40464.028182870366</v>
      </c>
      <c r="T2126" s="14">
        <f t="shared" si="135"/>
        <v>40512.208333333336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 s="10">
        <v>60000</v>
      </c>
      <c r="E2127" s="10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4">
        <f t="shared" si="135"/>
        <v>42221.023530092592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 s="10">
        <v>20000</v>
      </c>
      <c r="E2128" s="10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4">
        <f t="shared" si="135"/>
        <v>41981.973229166666</v>
      </c>
    </row>
    <row r="2129" spans="1:20" x14ac:dyDescent="0.45">
      <c r="A2129">
        <v>2127</v>
      </c>
      <c r="B2129" s="3" t="s">
        <v>2128</v>
      </c>
      <c r="C2129" s="3" t="s">
        <v>6237</v>
      </c>
      <c r="D2129" s="10">
        <v>28000</v>
      </c>
      <c r="E2129" s="10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</v>
      </c>
      <c r="T2129" s="14">
        <f t="shared" si="135"/>
        <v>42075.463692129633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 s="10">
        <v>15000</v>
      </c>
      <c r="E2130" s="1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4">
        <f t="shared" si="135"/>
        <v>41903.772789351853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 s="10">
        <v>2000</v>
      </c>
      <c r="E2131" s="10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4">
        <f t="shared" si="135"/>
        <v>42439.024305555555</v>
      </c>
    </row>
    <row r="2132" spans="1:20" x14ac:dyDescent="0.45">
      <c r="A2132">
        <v>2130</v>
      </c>
      <c r="B2132" s="3" t="s">
        <v>2131</v>
      </c>
      <c r="C2132" s="3" t="s">
        <v>6240</v>
      </c>
      <c r="D2132" s="10">
        <v>42000</v>
      </c>
      <c r="E2132" s="10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4">
        <f t="shared" si="135"/>
        <v>41867.086377314816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 s="10">
        <v>500</v>
      </c>
      <c r="E2133" s="10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4">
        <f t="shared" si="135"/>
        <v>42197.207071759258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 s="10">
        <v>100000</v>
      </c>
      <c r="E2134" s="10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4">
        <f t="shared" si="135"/>
        <v>41673.487175925926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 s="10">
        <v>1000</v>
      </c>
      <c r="E2135" s="10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4">
        <f t="shared" si="135"/>
        <v>40657.290972222225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 s="10">
        <v>6000</v>
      </c>
      <c r="E2136" s="10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4">
        <f t="shared" si="135"/>
        <v>41391.886469907404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 s="10">
        <v>5000</v>
      </c>
      <c r="E2137" s="10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41156.963344907403</v>
      </c>
      <c r="T2137" s="14">
        <f t="shared" si="135"/>
        <v>41186.963344907403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 s="10">
        <v>80000</v>
      </c>
      <c r="E2138" s="10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4">
        <f t="shared" si="135"/>
        <v>41566.509097222224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 s="10">
        <v>50000</v>
      </c>
      <c r="E2139" s="10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4">
        <f t="shared" si="135"/>
        <v>41978.771168981482</v>
      </c>
    </row>
    <row r="2140" spans="1:20" x14ac:dyDescent="0.45">
      <c r="A2140">
        <v>2138</v>
      </c>
      <c r="B2140" s="3" t="s">
        <v>2139</v>
      </c>
      <c r="C2140" s="3" t="s">
        <v>6248</v>
      </c>
      <c r="D2140" s="10">
        <v>1000</v>
      </c>
      <c r="E2140" s="1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4">
        <f t="shared" si="135"/>
        <v>41587.054849537039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 s="10">
        <v>30000</v>
      </c>
      <c r="E2141" s="10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4">
        <f t="shared" si="135"/>
        <v>42677.750092592592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 s="10">
        <v>500000</v>
      </c>
      <c r="E2142" s="10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4">
        <f t="shared" si="135"/>
        <v>41285.833611111113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 s="10">
        <v>15000</v>
      </c>
      <c r="E2143" s="10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4">
        <f t="shared" si="135"/>
        <v>41957.277303240742</v>
      </c>
    </row>
    <row r="2144" spans="1:20" ht="28.5" x14ac:dyDescent="0.45">
      <c r="A2144">
        <v>2142</v>
      </c>
      <c r="B2144" s="3" t="s">
        <v>2143</v>
      </c>
      <c r="C2144" s="3" t="s">
        <v>6252</v>
      </c>
      <c r="D2144" s="10">
        <v>10500</v>
      </c>
      <c r="E2144" s="10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4">
        <f t="shared" si="135"/>
        <v>42368.701504629629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 s="10">
        <v>2000</v>
      </c>
      <c r="E2145" s="10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4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10">
        <v>35500</v>
      </c>
      <c r="E2146" s="10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4">
        <f t="shared" si="135"/>
        <v>41531.546759259261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 s="10">
        <v>15000</v>
      </c>
      <c r="E2147" s="10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4">
        <f t="shared" si="135"/>
        <v>41605.279097222221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 s="10">
        <v>5000</v>
      </c>
      <c r="E2148" s="10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4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10">
        <v>390000</v>
      </c>
      <c r="E2149" s="10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4">
        <f t="shared" si="135"/>
        <v>41959.337361111116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 s="10">
        <v>100</v>
      </c>
      <c r="E2150" s="1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4">
        <f t="shared" si="135"/>
        <v>42096.691921296297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 s="10">
        <v>2000</v>
      </c>
      <c r="E2151" s="10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4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10">
        <v>50000</v>
      </c>
      <c r="E2152" s="10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4">
        <f t="shared" si="135"/>
        <v>42564.284710648149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 s="10">
        <v>45000</v>
      </c>
      <c r="E2153" s="10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42520.847384259265</v>
      </c>
      <c r="T2153" s="14">
        <f t="shared" si="135"/>
        <v>42550.847384259265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 s="10">
        <v>30000</v>
      </c>
      <c r="E2154" s="10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4">
        <f t="shared" si="135"/>
        <v>41713.790613425925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 s="10">
        <v>372625</v>
      </c>
      <c r="E2155" s="10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4">
        <f t="shared" si="135"/>
        <v>42014.332638888889</v>
      </c>
    </row>
    <row r="2156" spans="1:20" x14ac:dyDescent="0.45">
      <c r="A2156">
        <v>2154</v>
      </c>
      <c r="B2156" s="3" t="s">
        <v>2155</v>
      </c>
      <c r="C2156" s="3" t="s">
        <v>6264</v>
      </c>
      <c r="D2156" s="10">
        <v>250</v>
      </c>
      <c r="E2156" s="10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4">
        <f t="shared" si="135"/>
        <v>41667.632256944446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 s="10">
        <v>5000</v>
      </c>
      <c r="E2157" s="10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4">
        <f t="shared" si="135"/>
        <v>42460.70584490741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 s="10">
        <v>56000</v>
      </c>
      <c r="E2158" s="10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4">
        <f t="shared" si="135"/>
        <v>41533.85423611111</v>
      </c>
    </row>
    <row r="2159" spans="1:20" x14ac:dyDescent="0.45">
      <c r="A2159">
        <v>2157</v>
      </c>
      <c r="B2159" s="3" t="s">
        <v>2158</v>
      </c>
      <c r="C2159" s="3" t="s">
        <v>6267</v>
      </c>
      <c r="D2159" s="10">
        <v>75000</v>
      </c>
      <c r="E2159" s="10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4">
        <f t="shared" si="135"/>
        <v>42727.332638888889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 s="10">
        <v>300000</v>
      </c>
      <c r="E2160" s="1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4">
        <f t="shared" si="135"/>
        <v>41309.853865740741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 s="10">
        <v>3600</v>
      </c>
      <c r="E2161" s="10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5">
        <f t="shared" si="134"/>
        <v>40710.731180555551</v>
      </c>
      <c r="T2161" s="14">
        <f t="shared" si="135"/>
        <v>40740.731180555551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 s="10">
        <v>10000</v>
      </c>
      <c r="E2162" s="10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4">
        <f t="shared" si="135"/>
        <v>41048.711863425924</v>
      </c>
    </row>
    <row r="2163" spans="1:20" x14ac:dyDescent="0.45">
      <c r="A2163">
        <v>2161</v>
      </c>
      <c r="B2163" s="3" t="s">
        <v>2162</v>
      </c>
      <c r="C2163" s="3" t="s">
        <v>6271</v>
      </c>
      <c r="D2163" s="10">
        <v>400</v>
      </c>
      <c r="E2163" s="10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42240.852534722217</v>
      </c>
      <c r="T2163" s="14">
        <f t="shared" si="135"/>
        <v>42270.852534722217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 s="10">
        <v>4500</v>
      </c>
      <c r="E2164" s="10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4">
        <f t="shared" si="135"/>
        <v>41844.766099537039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 s="10">
        <v>2500</v>
      </c>
      <c r="E2165" s="10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4">
        <f t="shared" si="135"/>
        <v>42163.159722222219</v>
      </c>
    </row>
    <row r="2166" spans="1:20" x14ac:dyDescent="0.45">
      <c r="A2166">
        <v>2164</v>
      </c>
      <c r="B2166" s="3" t="s">
        <v>2165</v>
      </c>
      <c r="C2166" s="3" t="s">
        <v>6274</v>
      </c>
      <c r="D2166" s="10">
        <v>5500</v>
      </c>
      <c r="E2166" s="10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4">
        <f t="shared" si="135"/>
        <v>42546.165972222225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 s="10">
        <v>2500</v>
      </c>
      <c r="E2167" s="10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4">
        <f t="shared" si="135"/>
        <v>42468.625405092593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 s="10">
        <v>2000</v>
      </c>
      <c r="E2168" s="10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4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10">
        <v>150</v>
      </c>
      <c r="E2169" s="10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4">
        <f t="shared" si="135"/>
        <v>41167.066400462965</v>
      </c>
    </row>
    <row r="2170" spans="1:20" x14ac:dyDescent="0.45">
      <c r="A2170">
        <v>2168</v>
      </c>
      <c r="B2170" s="3" t="s">
        <v>2169</v>
      </c>
      <c r="C2170" s="3" t="s">
        <v>6278</v>
      </c>
      <c r="D2170" s="10">
        <v>18000</v>
      </c>
      <c r="E2170" s="1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4">
        <f t="shared" si="135"/>
        <v>42776.208333333328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 s="10">
        <v>153</v>
      </c>
      <c r="E2171" s="10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4">
        <f t="shared" si="135"/>
        <v>42796.700821759259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 s="10">
        <v>350</v>
      </c>
      <c r="E2172" s="10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4">
        <f t="shared" si="135"/>
        <v>42238.750254629631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 s="10">
        <v>4000</v>
      </c>
      <c r="E2173" s="10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4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10">
        <v>1000</v>
      </c>
      <c r="E2174" s="10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42082.580092592587</v>
      </c>
      <c r="T2174" s="14">
        <f t="shared" si="135"/>
        <v>42112.580092592587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 s="10">
        <v>4200</v>
      </c>
      <c r="E2175" s="10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4">
        <f t="shared" si="135"/>
        <v>41527.165972222225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 s="10">
        <v>4000</v>
      </c>
      <c r="E2176" s="10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4">
        <f t="shared" si="135"/>
        <v>42495.542905092589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 s="10">
        <v>700</v>
      </c>
      <c r="E2177" s="10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4">
        <f t="shared" si="135"/>
        <v>42572.009097222224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 s="10">
        <v>5000</v>
      </c>
      <c r="E2178" s="10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4">
        <f t="shared" si="135"/>
        <v>42126.633206018523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 s="10">
        <v>2500</v>
      </c>
      <c r="E2179" s="10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5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 s="10">
        <v>25000</v>
      </c>
      <c r="E2180" s="1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4">
        <f t="shared" si="139"/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 s="10">
        <v>1000</v>
      </c>
      <c r="E2181" s="10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4">
        <f t="shared" si="139"/>
        <v>42105.171203703707</v>
      </c>
    </row>
    <row r="2182" spans="1:20" x14ac:dyDescent="0.45">
      <c r="A2182">
        <v>2180</v>
      </c>
      <c r="B2182" s="3" t="s">
        <v>2181</v>
      </c>
      <c r="C2182" s="3" t="s">
        <v>6290</v>
      </c>
      <c r="D2182" s="10">
        <v>5000</v>
      </c>
      <c r="E2182" s="10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4">
        <f t="shared" si="139"/>
        <v>42321.711435185185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 s="10">
        <v>2000</v>
      </c>
      <c r="E2183" s="10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4">
        <f t="shared" si="139"/>
        <v>42787.005243055552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 s="10">
        <v>3000</v>
      </c>
      <c r="E2184" s="10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4">
        <f t="shared" si="139"/>
        <v>41914.900752314818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 s="10">
        <v>1800</v>
      </c>
      <c r="E2185" s="10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42745.365474537044</v>
      </c>
      <c r="T2185" s="14">
        <f t="shared" si="139"/>
        <v>42775.208333333328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 s="10">
        <v>10000</v>
      </c>
      <c r="E2186" s="10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4">
        <f t="shared" si="139"/>
        <v>42394.666666666672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 s="10">
        <v>5000</v>
      </c>
      <c r="E2187" s="10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41319.349988425929</v>
      </c>
      <c r="T2187" s="14">
        <f t="shared" si="139"/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 s="10">
        <v>20000</v>
      </c>
      <c r="E2188" s="10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4">
        <f t="shared" si="139"/>
        <v>42620.083333333328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 s="10">
        <v>20000</v>
      </c>
      <c r="E2189" s="10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4">
        <f t="shared" si="139"/>
        <v>42097.165972222225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 s="10">
        <v>5494</v>
      </c>
      <c r="E2190" s="1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4">
        <f t="shared" si="139"/>
        <v>42668.708333333328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 s="10">
        <v>1200</v>
      </c>
      <c r="E2191" s="10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4">
        <f t="shared" si="139"/>
        <v>42481.916666666672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 s="10">
        <v>19000</v>
      </c>
      <c r="E2192" s="10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4">
        <f t="shared" si="139"/>
        <v>42452.290972222225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 s="10">
        <v>750</v>
      </c>
      <c r="E2193" s="10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4">
        <f t="shared" si="139"/>
        <v>42780.833645833336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 s="10">
        <v>12000</v>
      </c>
      <c r="E2194" s="10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4">
        <f t="shared" si="139"/>
        <v>42719.958333333328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 s="10">
        <v>15000</v>
      </c>
      <c r="E2195" s="10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4">
        <f t="shared" si="139"/>
        <v>42695.207638888889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 s="10">
        <v>10000</v>
      </c>
      <c r="E2196" s="10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4">
        <f t="shared" si="139"/>
        <v>42455.716319444444</v>
      </c>
    </row>
    <row r="2197" spans="1:20" x14ac:dyDescent="0.45">
      <c r="A2197">
        <v>2195</v>
      </c>
      <c r="B2197" s="3" t="s">
        <v>2196</v>
      </c>
      <c r="C2197" s="3" t="s">
        <v>6305</v>
      </c>
      <c r="D2197" s="10">
        <v>4600</v>
      </c>
      <c r="E2197" s="10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4">
        <f t="shared" si="139"/>
        <v>42227.771990740745</v>
      </c>
    </row>
    <row r="2198" spans="1:20" x14ac:dyDescent="0.45">
      <c r="A2198">
        <v>2196</v>
      </c>
      <c r="B2198" s="3" t="s">
        <v>2197</v>
      </c>
      <c r="C2198" s="3" t="s">
        <v>6306</v>
      </c>
      <c r="D2198" s="10">
        <v>14000</v>
      </c>
      <c r="E2198" s="10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4">
        <f t="shared" si="139"/>
        <v>42706.291666666672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 s="10">
        <v>30000</v>
      </c>
      <c r="E2199" s="10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4">
        <f t="shared" si="139"/>
        <v>42063.584016203706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 s="10">
        <v>40000</v>
      </c>
      <c r="E2200" s="1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4">
        <f t="shared" si="139"/>
        <v>42322.555555555555</v>
      </c>
    </row>
    <row r="2201" spans="1:20" x14ac:dyDescent="0.45">
      <c r="A2201">
        <v>2199</v>
      </c>
      <c r="B2201" s="3" t="s">
        <v>2200</v>
      </c>
      <c r="C2201" s="3" t="s">
        <v>6309</v>
      </c>
      <c r="D2201" s="10">
        <v>9000</v>
      </c>
      <c r="E2201" s="10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4">
        <f t="shared" si="139"/>
        <v>42292.416643518518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 s="10">
        <v>2000</v>
      </c>
      <c r="E2202" s="10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4">
        <f t="shared" si="139"/>
        <v>42191.125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 s="10">
        <v>110</v>
      </c>
      <c r="E2203" s="10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41276.846817129634</v>
      </c>
      <c r="T2203" s="14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10">
        <v>4000</v>
      </c>
      <c r="E2204" s="10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4">
        <f t="shared" si="139"/>
        <v>41214.849166666667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 s="10">
        <v>2000</v>
      </c>
      <c r="E2205" s="10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4">
        <f t="shared" si="139"/>
        <v>42271.85974537037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 s="10">
        <v>1500</v>
      </c>
      <c r="E2206" s="10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4">
        <f t="shared" si="139"/>
        <v>41342.311562499999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 s="10">
        <v>750</v>
      </c>
      <c r="E2207" s="10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</v>
      </c>
      <c r="T2207" s="14">
        <f t="shared" si="139"/>
        <v>41061.82163194444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 s="10">
        <v>1100</v>
      </c>
      <c r="E2208" s="10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4">
        <f t="shared" si="139"/>
        <v>41015.257222222222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 s="10">
        <v>2000</v>
      </c>
      <c r="E2209" s="10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4">
        <f t="shared" si="139"/>
        <v>41594.235798611109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 s="10">
        <v>1000</v>
      </c>
      <c r="E2210" s="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4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10">
        <v>500</v>
      </c>
      <c r="E2211" s="10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4">
        <f t="shared" si="139"/>
        <v>41743.958333333336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 s="10">
        <v>4000</v>
      </c>
      <c r="E2212" s="10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4">
        <f t="shared" si="139"/>
        <v>41013.73333333333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 s="10">
        <v>2500</v>
      </c>
      <c r="E2213" s="10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4">
        <f t="shared" si="139"/>
        <v>41739.290972222225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 s="10">
        <v>6000</v>
      </c>
      <c r="E2214" s="10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4">
        <f t="shared" si="139"/>
        <v>41582.041666666664</v>
      </c>
    </row>
    <row r="2215" spans="1:20" ht="28.5" x14ac:dyDescent="0.45">
      <c r="A2215">
        <v>2213</v>
      </c>
      <c r="B2215" s="3" t="s">
        <v>2214</v>
      </c>
      <c r="C2215" s="3" t="s">
        <v>6323</v>
      </c>
      <c r="D2215" s="10">
        <v>5</v>
      </c>
      <c r="E2215" s="10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4">
        <f t="shared" si="139"/>
        <v>42139.826145833329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 s="10">
        <v>600</v>
      </c>
      <c r="E2216" s="10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4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10">
        <v>550</v>
      </c>
      <c r="E2217" s="10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4">
        <f t="shared" si="139"/>
        <v>40981.290972222225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 s="10">
        <v>300</v>
      </c>
      <c r="E2218" s="10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42194.751678240747</v>
      </c>
      <c r="T2218" s="14">
        <f t="shared" si="139"/>
        <v>42208.751678240747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 s="10">
        <v>420</v>
      </c>
      <c r="E2219" s="10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4">
        <f t="shared" si="139"/>
        <v>42310.333333333328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 s="10">
        <v>2000</v>
      </c>
      <c r="E2220" s="1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4">
        <f t="shared" si="139"/>
        <v>41150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 s="10">
        <v>1000</v>
      </c>
      <c r="E2221" s="10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4">
        <f t="shared" si="139"/>
        <v>42235.718888888892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 s="10">
        <v>3500</v>
      </c>
      <c r="E2222" s="10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4">
        <f t="shared" si="139"/>
        <v>41482.060601851852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 s="10">
        <v>7500</v>
      </c>
      <c r="E2223" s="10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4">
        <f t="shared" si="139"/>
        <v>42483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 s="10">
        <v>500</v>
      </c>
      <c r="E2224" s="10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4">
        <f t="shared" si="139"/>
        <v>40936.787581018521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 s="10">
        <v>19500</v>
      </c>
      <c r="E2225" s="10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4">
        <f t="shared" si="139"/>
        <v>42182.640833333338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 s="10">
        <v>10000</v>
      </c>
      <c r="E2226" s="10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4">
        <f t="shared" si="139"/>
        <v>42672.791666666672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 s="10">
        <v>21000</v>
      </c>
      <c r="E2227" s="10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4">
        <f t="shared" si="139"/>
        <v>41903.79184027778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 s="10">
        <v>18000</v>
      </c>
      <c r="E2228" s="10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4">
        <f t="shared" si="139"/>
        <v>42412.207638888889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 s="10">
        <v>13000</v>
      </c>
      <c r="E2229" s="10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4">
        <f t="shared" si="139"/>
        <v>41591.849016203705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 s="10">
        <v>1000</v>
      </c>
      <c r="E2230" s="1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4">
        <f t="shared" si="139"/>
        <v>42232.278194444443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 s="10">
        <v>8012</v>
      </c>
      <c r="E2231" s="10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4">
        <f t="shared" si="139"/>
        <v>41520.166666666664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 s="10">
        <v>8500</v>
      </c>
      <c r="E2232" s="10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4">
        <f t="shared" si="139"/>
        <v>41754.881099537037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 s="10">
        <v>2500</v>
      </c>
      <c r="E2233" s="10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4">
        <f t="shared" si="139"/>
        <v>41450.208333333336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 s="10">
        <v>5000</v>
      </c>
      <c r="E2234" s="10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4">
        <f t="shared" si="139"/>
        <v>41839.125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 s="10">
        <v>2500</v>
      </c>
      <c r="E2235" s="10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42331.378923611104</v>
      </c>
      <c r="T2235" s="14">
        <f t="shared" si="139"/>
        <v>42352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 s="10">
        <v>100</v>
      </c>
      <c r="E2236" s="10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4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10">
        <v>13000</v>
      </c>
      <c r="E2237" s="10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4">
        <f t="shared" si="139"/>
        <v>42091.980451388896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 s="10">
        <v>2800</v>
      </c>
      <c r="E2238" s="10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4">
        <f t="shared" si="139"/>
        <v>42401.617164351846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 s="10">
        <v>18000</v>
      </c>
      <c r="E2239" s="10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4">
        <f t="shared" si="139"/>
        <v>41955.332638888889</v>
      </c>
    </row>
    <row r="2240" spans="1:20" x14ac:dyDescent="0.45">
      <c r="A2240">
        <v>2238</v>
      </c>
      <c r="B2240" s="3" t="s">
        <v>2239</v>
      </c>
      <c r="C2240" s="3" t="s">
        <v>6348</v>
      </c>
      <c r="D2240" s="10">
        <v>4000</v>
      </c>
      <c r="E2240" s="1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4">
        <f t="shared" si="139"/>
        <v>42804.621712962966</v>
      </c>
    </row>
    <row r="2241" spans="1:20" x14ac:dyDescent="0.45">
      <c r="A2241">
        <v>2239</v>
      </c>
      <c r="B2241" s="3" t="s">
        <v>2240</v>
      </c>
      <c r="C2241" s="3" t="s">
        <v>6349</v>
      </c>
      <c r="D2241" s="10">
        <v>25000</v>
      </c>
      <c r="E2241" s="10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4">
        <f t="shared" si="139"/>
        <v>41609.168055555558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 s="10">
        <v>5000</v>
      </c>
      <c r="E2242" s="10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4">
        <f t="shared" si="139"/>
        <v>42482.825740740736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 s="10">
        <v>1000</v>
      </c>
      <c r="E2243" s="10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5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x14ac:dyDescent="0.45">
      <c r="A2244">
        <v>2242</v>
      </c>
      <c r="B2244" s="3" t="s">
        <v>2243</v>
      </c>
      <c r="C2244" s="3" t="s">
        <v>6352</v>
      </c>
      <c r="D2244" s="10">
        <v>10000</v>
      </c>
      <c r="E2244" s="10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4">
        <f t="shared" si="143"/>
        <v>41605.126388888886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 s="10">
        <v>1</v>
      </c>
      <c r="E2245" s="10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4">
        <f t="shared" si="143"/>
        <v>42807.125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 s="10">
        <v>5000</v>
      </c>
      <c r="E2246" s="10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4">
        <f t="shared" si="143"/>
        <v>42659.854166666672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 s="10">
        <v>4000</v>
      </c>
      <c r="E2247" s="10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41660.708530092597</v>
      </c>
      <c r="T2247" s="14">
        <f t="shared" si="143"/>
        <v>41691.75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 s="10">
        <v>2500</v>
      </c>
      <c r="E2248" s="10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4">
        <f t="shared" si="143"/>
        <v>42251.79178240741</v>
      </c>
    </row>
    <row r="2249" spans="1:20" x14ac:dyDescent="0.45">
      <c r="A2249">
        <v>2247</v>
      </c>
      <c r="B2249" s="3" t="s">
        <v>2248</v>
      </c>
      <c r="C2249" s="3" t="s">
        <v>6357</v>
      </c>
      <c r="D2249" s="10">
        <v>18500</v>
      </c>
      <c r="E2249" s="10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4">
        <f t="shared" si="143"/>
        <v>42214.666261574079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 s="10">
        <v>7000</v>
      </c>
      <c r="E2250" s="1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4">
        <f t="shared" si="143"/>
        <v>42718.875902777778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 s="10">
        <v>3500</v>
      </c>
      <c r="E2251" s="10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41336.703298611108</v>
      </c>
      <c r="T2251" s="14">
        <f t="shared" si="143"/>
        <v>41366.661631944444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 s="10">
        <v>25000</v>
      </c>
      <c r="E2252" s="10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4">
        <f t="shared" si="143"/>
        <v>42707.0471412037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 s="10">
        <v>8500</v>
      </c>
      <c r="E2253" s="10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4">
        <f t="shared" si="143"/>
        <v>41867.34579861111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 s="10">
        <v>9000</v>
      </c>
      <c r="E2254" s="10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4">
        <f t="shared" si="143"/>
        <v>42588.327986111108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 s="10">
        <v>8000</v>
      </c>
      <c r="E2255" s="10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4">
        <f t="shared" si="143"/>
        <v>42326.672997685186</v>
      </c>
    </row>
    <row r="2256" spans="1:20" x14ac:dyDescent="0.45">
      <c r="A2256">
        <v>2254</v>
      </c>
      <c r="B2256" s="3" t="s">
        <v>2255</v>
      </c>
      <c r="C2256" s="3" t="s">
        <v>6364</v>
      </c>
      <c r="D2256" s="10">
        <v>500</v>
      </c>
      <c r="E2256" s="10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4">
        <f t="shared" si="143"/>
        <v>42759.647777777776</v>
      </c>
    </row>
    <row r="2257" spans="1:20" x14ac:dyDescent="0.45">
      <c r="A2257">
        <v>2255</v>
      </c>
      <c r="B2257" s="3" t="s">
        <v>2256</v>
      </c>
      <c r="C2257" s="3" t="s">
        <v>6365</v>
      </c>
      <c r="D2257" s="10">
        <v>3950</v>
      </c>
      <c r="E2257" s="10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4">
        <f t="shared" si="143"/>
        <v>42497.951979166668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 s="10">
        <v>480</v>
      </c>
      <c r="E2258" s="10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4">
        <f t="shared" si="143"/>
        <v>42696.451921296291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 s="10">
        <v>2500</v>
      </c>
      <c r="E2259" s="10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4">
        <f t="shared" si="143"/>
        <v>42540.958333333328</v>
      </c>
    </row>
    <row r="2260" spans="1:20" x14ac:dyDescent="0.45">
      <c r="A2260">
        <v>2258</v>
      </c>
      <c r="B2260" s="3" t="s">
        <v>2259</v>
      </c>
      <c r="C2260" s="3" t="s">
        <v>6368</v>
      </c>
      <c r="D2260" s="10">
        <v>2200</v>
      </c>
      <c r="E2260" s="1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4">
        <f t="shared" si="143"/>
        <v>42166.75100694444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 s="10">
        <v>1000</v>
      </c>
      <c r="E2261" s="10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4">
        <f t="shared" si="143"/>
        <v>42712.804814814815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 s="10">
        <v>2500</v>
      </c>
      <c r="E2262" s="10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4">
        <f t="shared" si="143"/>
        <v>41724.975115740745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 s="10">
        <v>1000</v>
      </c>
      <c r="E2263" s="10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4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10">
        <v>3300</v>
      </c>
      <c r="E2264" s="10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4">
        <f t="shared" si="143"/>
        <v>41961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 s="10">
        <v>7500</v>
      </c>
      <c r="E2265" s="10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4">
        <f t="shared" si="143"/>
        <v>42035.832326388889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 s="10">
        <v>6000</v>
      </c>
      <c r="E2266" s="10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4">
        <f t="shared" si="143"/>
        <v>42513.125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 s="10">
        <v>200</v>
      </c>
      <c r="E2267" s="10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4">
        <f t="shared" si="143"/>
        <v>42696.853090277778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 s="10">
        <v>1500</v>
      </c>
      <c r="E2268" s="10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4">
        <f t="shared" si="143"/>
        <v>42487.083333333328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 s="10">
        <v>20000</v>
      </c>
      <c r="E2269" s="10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4">
        <f t="shared" si="143"/>
        <v>41994.041666666672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 s="10">
        <v>28000</v>
      </c>
      <c r="E2270" s="1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42776.082349537035</v>
      </c>
      <c r="T2270" s="14">
        <f t="shared" si="143"/>
        <v>42806.082349537035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 s="10">
        <v>2500</v>
      </c>
      <c r="E2271" s="10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4">
        <f t="shared" si="143"/>
        <v>42801.208333333328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 s="10">
        <v>25000</v>
      </c>
      <c r="E2272" s="10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4">
        <f t="shared" si="143"/>
        <v>42745.915972222225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 s="10">
        <v>20000</v>
      </c>
      <c r="E2273" s="10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4">
        <f t="shared" si="143"/>
        <v>42714.000046296293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 s="10">
        <v>1000</v>
      </c>
      <c r="E2274" s="10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42315.699490740735</v>
      </c>
      <c r="T2274" s="14">
        <f t="shared" si="143"/>
        <v>42345.699490740735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 s="10">
        <v>2500</v>
      </c>
      <c r="E2275" s="10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4">
        <f t="shared" si="143"/>
        <v>42806.507430555561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 s="10">
        <v>2500</v>
      </c>
      <c r="E2276" s="10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4">
        <f t="shared" si="143"/>
        <v>41693.500659722224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 s="10">
        <v>650</v>
      </c>
      <c r="E2277" s="10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41965.616655092599</v>
      </c>
      <c r="T2277" s="14">
        <f t="shared" si="143"/>
        <v>41995.616655092599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 s="10">
        <v>4589</v>
      </c>
      <c r="E2278" s="10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4">
        <f t="shared" si="143"/>
        <v>41644.651493055557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 s="10">
        <v>8500</v>
      </c>
      <c r="E2279" s="10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4">
        <f t="shared" si="143"/>
        <v>40966.678506944445</v>
      </c>
    </row>
    <row r="2280" spans="1:20" x14ac:dyDescent="0.45">
      <c r="A2280">
        <v>2278</v>
      </c>
      <c r="B2280" s="3" t="s">
        <v>2279</v>
      </c>
      <c r="C2280" s="3" t="s">
        <v>6388</v>
      </c>
      <c r="D2280" s="10">
        <v>2000</v>
      </c>
      <c r="E2280" s="1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42338.709108796291</v>
      </c>
      <c r="T2280" s="14">
        <f t="shared" si="143"/>
        <v>42372.957638888889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 s="10">
        <v>1000</v>
      </c>
      <c r="E2281" s="10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5">
        <f t="shared" si="142"/>
        <v>42020.806701388887</v>
      </c>
      <c r="T2281" s="14">
        <f t="shared" si="143"/>
        <v>42039.166666666672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 s="10">
        <v>9800</v>
      </c>
      <c r="E2282" s="10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4">
        <f t="shared" si="143"/>
        <v>42264.624895833331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 s="10">
        <v>300</v>
      </c>
      <c r="E2283" s="10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4">
        <f t="shared" si="143"/>
        <v>40749.284722222219</v>
      </c>
    </row>
    <row r="2284" spans="1:20" x14ac:dyDescent="0.45">
      <c r="A2284">
        <v>2282</v>
      </c>
      <c r="B2284" s="3" t="s">
        <v>2283</v>
      </c>
      <c r="C2284" s="3" t="s">
        <v>6392</v>
      </c>
      <c r="D2284" s="10">
        <v>750</v>
      </c>
      <c r="E2284" s="10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4">
        <f t="shared" si="143"/>
        <v>42383.17460648148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 s="10">
        <v>3000</v>
      </c>
      <c r="E2285" s="10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4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10">
        <v>6000</v>
      </c>
      <c r="E2286" s="10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4">
        <f t="shared" si="143"/>
        <v>40614.166666666664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 s="10">
        <v>3000</v>
      </c>
      <c r="E2287" s="10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41059.185682870368</v>
      </c>
      <c r="T2287" s="14">
        <f t="shared" si="143"/>
        <v>41089.185682870368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 s="10">
        <v>1500</v>
      </c>
      <c r="E2288" s="10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4">
        <f t="shared" si="143"/>
        <v>41523.165972222225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 s="10">
        <v>4500</v>
      </c>
      <c r="E2289" s="10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4">
        <f t="shared" si="143"/>
        <v>41813.667361111111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 s="10">
        <v>1000</v>
      </c>
      <c r="E2290" s="1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4">
        <f t="shared" si="143"/>
        <v>41086.75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 s="10">
        <v>1500</v>
      </c>
      <c r="E2291" s="10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4">
        <f t="shared" si="143"/>
        <v>41614.973611111112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 s="10">
        <v>1500</v>
      </c>
      <c r="E2292" s="10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4">
        <f t="shared" si="143"/>
        <v>40148.708333333336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 s="10">
        <v>2500</v>
      </c>
      <c r="E2293" s="10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4">
        <f t="shared" si="143"/>
        <v>41022.166666666664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 s="10">
        <v>2000</v>
      </c>
      <c r="E2294" s="10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4">
        <f t="shared" si="143"/>
        <v>41017.697638888887</v>
      </c>
    </row>
    <row r="2295" spans="1:20" x14ac:dyDescent="0.45">
      <c r="A2295">
        <v>2293</v>
      </c>
      <c r="B2295" s="3" t="s">
        <v>2294</v>
      </c>
      <c r="C2295" s="3" t="s">
        <v>6403</v>
      </c>
      <c r="D2295" s="10">
        <v>850</v>
      </c>
      <c r="E2295" s="10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4">
        <f t="shared" si="143"/>
        <v>41177.165972222225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 s="10">
        <v>5000</v>
      </c>
      <c r="E2296" s="10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4">
        <f t="shared" si="143"/>
        <v>41294.72314814815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 s="10">
        <v>1200</v>
      </c>
      <c r="E2297" s="10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4">
        <f t="shared" si="143"/>
        <v>41300.954351851848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 s="10">
        <v>7000</v>
      </c>
      <c r="E2298" s="10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4">
        <f t="shared" si="143"/>
        <v>40962.731782407405</v>
      </c>
    </row>
    <row r="2299" spans="1:20" x14ac:dyDescent="0.45">
      <c r="A2299">
        <v>2297</v>
      </c>
      <c r="B2299" s="3" t="s">
        <v>2298</v>
      </c>
      <c r="C2299" s="3" t="s">
        <v>6407</v>
      </c>
      <c r="D2299" s="10">
        <v>1000</v>
      </c>
      <c r="E2299" s="10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4">
        <f t="shared" si="143"/>
        <v>40982.165972222225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 s="10">
        <v>30000</v>
      </c>
      <c r="E2300" s="1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4">
        <f t="shared" si="143"/>
        <v>41724.798993055556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 s="10">
        <v>300</v>
      </c>
      <c r="E2301" s="10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4">
        <f t="shared" si="143"/>
        <v>40580.032511574071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 s="10">
        <v>800</v>
      </c>
      <c r="E2302" s="10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4">
        <f t="shared" si="143"/>
        <v>41088.727037037039</v>
      </c>
    </row>
    <row r="2303" spans="1:20" x14ac:dyDescent="0.45">
      <c r="A2303">
        <v>2301</v>
      </c>
      <c r="B2303" s="3" t="s">
        <v>2302</v>
      </c>
      <c r="C2303" s="3" t="s">
        <v>6411</v>
      </c>
      <c r="D2303" s="10">
        <v>5000</v>
      </c>
      <c r="E2303" s="10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4">
        <f t="shared" si="143"/>
        <v>41446.146944444445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 s="10">
        <v>2300</v>
      </c>
      <c r="E2304" s="10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4">
        <f t="shared" si="143"/>
        <v>41639.291666666664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 s="10">
        <v>6450</v>
      </c>
      <c r="E2305" s="10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4">
        <f t="shared" si="143"/>
        <v>40890.152731481481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 s="10">
        <v>6000</v>
      </c>
      <c r="E2306" s="10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4">
        <f t="shared" si="143"/>
        <v>40544.207638888889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 s="10">
        <v>18000</v>
      </c>
      <c r="E2307" s="10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5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 s="10">
        <v>3500</v>
      </c>
      <c r="E2308" s="10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4">
        <f t="shared" si="147"/>
        <v>40978.16815972222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 s="10">
        <v>1964.47</v>
      </c>
      <c r="E2309" s="10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41004.802465277775</v>
      </c>
      <c r="T2309" s="14">
        <f t="shared" si="147"/>
        <v>41034.802407407406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 s="10">
        <v>50000</v>
      </c>
      <c r="E2310" s="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4">
        <f t="shared" si="147"/>
        <v>41880.041666666664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 s="10">
        <v>6000</v>
      </c>
      <c r="E2311" s="10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4">
        <f t="shared" si="147"/>
        <v>41342.987696759257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 s="10">
        <v>18500</v>
      </c>
      <c r="E2312" s="10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4">
        <f t="shared" si="147"/>
        <v>41354.752488425926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 s="10">
        <v>9000</v>
      </c>
      <c r="E2313" s="10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4">
        <f t="shared" si="147"/>
        <v>41766.004502314812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 s="10">
        <v>3000</v>
      </c>
      <c r="E2314" s="10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4">
        <f t="shared" si="147"/>
        <v>41747.958333333336</v>
      </c>
    </row>
    <row r="2315" spans="1:20" x14ac:dyDescent="0.45">
      <c r="A2315">
        <v>2313</v>
      </c>
      <c r="B2315" s="3" t="s">
        <v>2314</v>
      </c>
      <c r="C2315" s="3" t="s">
        <v>6423</v>
      </c>
      <c r="D2315" s="10">
        <v>5000</v>
      </c>
      <c r="E2315" s="10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4">
        <f t="shared" si="147"/>
        <v>41032.958634259259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 s="10">
        <v>1200</v>
      </c>
      <c r="E2316" s="10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4">
        <f t="shared" si="147"/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 s="10">
        <v>2500</v>
      </c>
      <c r="E2317" s="10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4">
        <f t="shared" si="147"/>
        <v>41034.72619212963</v>
      </c>
    </row>
    <row r="2318" spans="1:20" ht="28.5" x14ac:dyDescent="0.45">
      <c r="A2318">
        <v>2316</v>
      </c>
      <c r="B2318" s="3" t="s">
        <v>2317</v>
      </c>
      <c r="C2318" s="3" t="s">
        <v>6426</v>
      </c>
      <c r="D2318" s="10">
        <v>15000</v>
      </c>
      <c r="E2318" s="10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4">
        <f t="shared" si="147"/>
        <v>40156.76666666667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 s="10">
        <v>400</v>
      </c>
      <c r="E2319" s="10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4">
        <f t="shared" si="147"/>
        <v>40224.208333333336</v>
      </c>
    </row>
    <row r="2320" spans="1:20" ht="28.5" x14ac:dyDescent="0.45">
      <c r="A2320">
        <v>2318</v>
      </c>
      <c r="B2320" s="3" t="s">
        <v>2319</v>
      </c>
      <c r="C2320" s="3" t="s">
        <v>6428</v>
      </c>
      <c r="D2320" s="10">
        <v>5000</v>
      </c>
      <c r="E2320" s="1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4">
        <f t="shared" si="147"/>
        <v>40082.165972222225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 s="10">
        <v>3000</v>
      </c>
      <c r="E2321" s="10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4">
        <f t="shared" si="147"/>
        <v>41623.082002314812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 s="10">
        <v>5000</v>
      </c>
      <c r="E2322" s="10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4">
        <f t="shared" si="147"/>
        <v>41731.775462962964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 s="10">
        <v>10557</v>
      </c>
      <c r="E2323" s="10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4">
        <f t="shared" si="147"/>
        <v>42829.21876157407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 s="10">
        <v>2700</v>
      </c>
      <c r="E2324" s="10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5">
        <f t="shared" si="146"/>
        <v>42804.895474537043</v>
      </c>
      <c r="T2324" s="14">
        <f t="shared" si="147"/>
        <v>42834.853807870371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 s="10">
        <v>250</v>
      </c>
      <c r="E2325" s="10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5">
        <f t="shared" si="146"/>
        <v>42807.755173611105</v>
      </c>
      <c r="T2325" s="14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10">
        <v>7500</v>
      </c>
      <c r="E2326" s="10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4">
        <f t="shared" si="147"/>
        <v>42820.843576388885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 s="10">
        <v>1000</v>
      </c>
      <c r="E2327" s="10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4">
        <f t="shared" si="147"/>
        <v>42823.980682870373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 s="10">
        <v>15000</v>
      </c>
      <c r="E2328" s="10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4">
        <f t="shared" si="147"/>
        <v>42855.708333333328</v>
      </c>
    </row>
    <row r="2329" spans="1:20" x14ac:dyDescent="0.45">
      <c r="A2329">
        <v>2327</v>
      </c>
      <c r="B2329" s="3" t="s">
        <v>2328</v>
      </c>
      <c r="C2329" s="3" t="s">
        <v>6437</v>
      </c>
      <c r="D2329" s="10">
        <v>35000</v>
      </c>
      <c r="E2329" s="10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41842.917129629634</v>
      </c>
      <c r="T2329" s="14">
        <f t="shared" si="147"/>
        <v>41877.917129629634</v>
      </c>
    </row>
    <row r="2330" spans="1:20" ht="42.75" x14ac:dyDescent="0.45">
      <c r="A2330">
        <v>2328</v>
      </c>
      <c r="B2330" s="3" t="s">
        <v>2329</v>
      </c>
      <c r="C2330" s="3" t="s">
        <v>6438</v>
      </c>
      <c r="D2330" s="10">
        <v>10000</v>
      </c>
      <c r="E2330" s="1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42139.781678240746</v>
      </c>
      <c r="T2330" s="14">
        <f t="shared" si="147"/>
        <v>42169.781678240746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 s="10">
        <v>25000</v>
      </c>
      <c r="E2331" s="10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4">
        <f t="shared" si="147"/>
        <v>41837.624374999999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 s="10">
        <v>35000</v>
      </c>
      <c r="E2332" s="10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4">
        <f t="shared" si="147"/>
        <v>42363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 s="10">
        <v>8000</v>
      </c>
      <c r="E2333" s="10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4">
        <f t="shared" si="147"/>
        <v>41869.005671296298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 s="10">
        <v>25000</v>
      </c>
      <c r="E2334" s="10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4">
        <f t="shared" si="147"/>
        <v>42041.628136574072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 s="10">
        <v>600</v>
      </c>
      <c r="E2335" s="10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4">
        <f t="shared" si="147"/>
        <v>41788.743055555555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 s="10">
        <v>4000</v>
      </c>
      <c r="E2336" s="10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4">
        <f t="shared" si="147"/>
        <v>41948.731944444444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 s="10">
        <v>25000</v>
      </c>
      <c r="E2337" s="10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4">
        <f t="shared" si="147"/>
        <v>41801.572256944448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 s="10">
        <v>20000</v>
      </c>
      <c r="E2338" s="10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4">
        <f t="shared" si="147"/>
        <v>41706.924710648149</v>
      </c>
    </row>
    <row r="2339" spans="1:20" x14ac:dyDescent="0.45">
      <c r="A2339">
        <v>2337</v>
      </c>
      <c r="B2339" s="3" t="s">
        <v>2338</v>
      </c>
      <c r="C2339" s="3" t="s">
        <v>6447</v>
      </c>
      <c r="D2339" s="10">
        <v>12000</v>
      </c>
      <c r="E2339" s="10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4">
        <f t="shared" si="147"/>
        <v>41816.640543981484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 s="10">
        <v>15000</v>
      </c>
      <c r="E2340" s="1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41789.896805555552</v>
      </c>
      <c r="T2340" s="14">
        <f t="shared" si="147"/>
        <v>41819.896805555552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 s="10">
        <v>25000</v>
      </c>
      <c r="E2341" s="10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4">
        <f t="shared" si="147"/>
        <v>42723.332638888889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 s="10">
        <v>40000</v>
      </c>
      <c r="E2342" s="10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4">
        <f t="shared" si="147"/>
        <v>42673.642800925925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 s="10">
        <v>5000</v>
      </c>
      <c r="E2343" s="10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5">
        <f t="shared" si="146"/>
        <v>42167.813703703709</v>
      </c>
      <c r="T2343" s="14">
        <f t="shared" si="147"/>
        <v>42197.813703703709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 s="10">
        <v>5500</v>
      </c>
      <c r="E2344" s="10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4">
        <f t="shared" si="147"/>
        <v>41918.208333333336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 s="10">
        <v>10000</v>
      </c>
      <c r="E2345" s="10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4">
        <f t="shared" si="147"/>
        <v>42377.82430555555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 s="10">
        <v>1000</v>
      </c>
      <c r="E2346" s="10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4">
        <f t="shared" si="147"/>
        <v>42545.727650462963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 s="10">
        <v>3000</v>
      </c>
      <c r="E2347" s="10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4">
        <f t="shared" si="147"/>
        <v>42094.985416666663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 s="10">
        <v>60000</v>
      </c>
      <c r="E2348" s="10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4">
        <f t="shared" si="147"/>
        <v>42660.79896990741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 s="10">
        <v>1000</v>
      </c>
      <c r="E2349" s="10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5">
        <f t="shared" si="146"/>
        <v>42577.607361111113</v>
      </c>
      <c r="T2349" s="14">
        <f t="shared" si="147"/>
        <v>42607.607361111113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 s="10">
        <v>70000</v>
      </c>
      <c r="E2350" s="1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4">
        <f t="shared" si="147"/>
        <v>42420.932152777779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 s="10">
        <v>474900</v>
      </c>
      <c r="E2351" s="10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4">
        <f t="shared" si="147"/>
        <v>42227.775787037041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 s="10">
        <v>50000</v>
      </c>
      <c r="E2352" s="10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4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10">
        <v>18900</v>
      </c>
      <c r="E2353" s="10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4">
        <f t="shared" si="147"/>
        <v>42124.101145833338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 s="10">
        <v>2000</v>
      </c>
      <c r="E2354" s="10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4">
        <f t="shared" si="147"/>
        <v>42161.633703703701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 s="10">
        <v>1000</v>
      </c>
      <c r="E2355" s="10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4">
        <f t="shared" si="147"/>
        <v>42115.676180555558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 s="10">
        <v>35000</v>
      </c>
      <c r="E2356" s="10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4">
        <f t="shared" si="147"/>
        <v>42014.722916666666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 s="10">
        <v>8000</v>
      </c>
      <c r="E2357" s="10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5">
        <f t="shared" si="146"/>
        <v>42096.918240740735</v>
      </c>
      <c r="T2357" s="14">
        <f t="shared" si="147"/>
        <v>42126.918240740735</v>
      </c>
    </row>
    <row r="2358" spans="1:20" x14ac:dyDescent="0.45">
      <c r="A2358">
        <v>2356</v>
      </c>
      <c r="B2358" s="3" t="s">
        <v>2357</v>
      </c>
      <c r="C2358" s="3" t="s">
        <v>6466</v>
      </c>
      <c r="D2358" s="10">
        <v>10000</v>
      </c>
      <c r="E2358" s="10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4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10">
        <v>27000</v>
      </c>
      <c r="E2359" s="10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5">
        <f t="shared" si="146"/>
        <v>42264.620115740734</v>
      </c>
      <c r="T2359" s="14">
        <f t="shared" si="147"/>
        <v>42294.620115740734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 s="10">
        <v>1500</v>
      </c>
      <c r="E2360" s="1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4">
        <f t="shared" si="147"/>
        <v>42035.027083333334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 s="10">
        <v>7500</v>
      </c>
      <c r="E2361" s="10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4">
        <f t="shared" si="147"/>
        <v>42219.649583333332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 s="10">
        <v>5000</v>
      </c>
      <c r="E2362" s="10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4">
        <f t="shared" si="147"/>
        <v>42407.70694444445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 s="10">
        <v>200</v>
      </c>
      <c r="E2363" s="10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4">
        <f t="shared" si="147"/>
        <v>42490.916666666672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 s="10">
        <v>420</v>
      </c>
      <c r="E2364" s="10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4">
        <f t="shared" si="147"/>
        <v>41984.688310185185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 s="10">
        <v>175000</v>
      </c>
      <c r="E2365" s="10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4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10">
        <v>128</v>
      </c>
      <c r="E2366" s="10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4">
        <f t="shared" si="147"/>
        <v>42303.934675925921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 s="10">
        <v>1000</v>
      </c>
      <c r="E2367" s="10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4">
        <f t="shared" si="147"/>
        <v>42386.958333333328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 s="10">
        <v>25000</v>
      </c>
      <c r="E2368" s="10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4">
        <f t="shared" si="147"/>
        <v>42298.531631944439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 s="10">
        <v>50000</v>
      </c>
      <c r="E2369" s="10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4">
        <f t="shared" si="147"/>
        <v>42485.928425925929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 s="10">
        <v>40000</v>
      </c>
      <c r="E2370" s="1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5">
        <f t="shared" si="146"/>
        <v>42063.721817129626</v>
      </c>
      <c r="T2370" s="14">
        <f t="shared" si="147"/>
        <v>42108.680150462969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 s="10">
        <v>25000</v>
      </c>
      <c r="E2371" s="10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5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 s="10">
        <v>25000</v>
      </c>
      <c r="E2372" s="10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4">
        <f t="shared" si="151"/>
        <v>41991.18913194444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 s="10">
        <v>2000</v>
      </c>
      <c r="E2373" s="10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4">
        <f t="shared" si="151"/>
        <v>42180.777731481481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 s="10">
        <v>5500</v>
      </c>
      <c r="E2374" s="10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4">
        <f t="shared" si="151"/>
        <v>42118.069108796291</v>
      </c>
    </row>
    <row r="2375" spans="1:20" x14ac:dyDescent="0.45">
      <c r="A2375">
        <v>2373</v>
      </c>
      <c r="B2375" s="3" t="s">
        <v>2374</v>
      </c>
      <c r="C2375" s="3" t="s">
        <v>6483</v>
      </c>
      <c r="D2375" s="10">
        <v>850000</v>
      </c>
      <c r="E2375" s="10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5">
        <f t="shared" si="150"/>
        <v>42215.662314814821</v>
      </c>
      <c r="T2375" s="14">
        <f t="shared" si="151"/>
        <v>42245.662314814821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 s="10">
        <v>22000</v>
      </c>
      <c r="E2376" s="10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5">
        <f t="shared" si="150"/>
        <v>42017.843287037031</v>
      </c>
      <c r="T2376" s="14">
        <f t="shared" si="151"/>
        <v>42047.843287037031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 s="10">
        <v>10000</v>
      </c>
      <c r="E2377" s="10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4">
        <f t="shared" si="151"/>
        <v>42622.836076388892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 s="10">
        <v>3000</v>
      </c>
      <c r="E2378" s="10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4">
        <f t="shared" si="151"/>
        <v>42348.925532407404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 s="10">
        <v>2500</v>
      </c>
      <c r="E2379" s="10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4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10">
        <v>110000</v>
      </c>
      <c r="E2380" s="1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4">
        <f t="shared" si="151"/>
        <v>42242.013078703705</v>
      </c>
    </row>
    <row r="2381" spans="1:20" x14ac:dyDescent="0.45">
      <c r="A2381">
        <v>2379</v>
      </c>
      <c r="B2381" s="3" t="s">
        <v>2380</v>
      </c>
      <c r="C2381" s="3" t="s">
        <v>6489</v>
      </c>
      <c r="D2381" s="10">
        <v>30000</v>
      </c>
      <c r="E2381" s="10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4">
        <f t="shared" si="151"/>
        <v>42282.016388888893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 s="10">
        <v>15000</v>
      </c>
      <c r="E2382" s="10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4">
        <f t="shared" si="151"/>
        <v>42278.793310185181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 s="10">
        <v>86350</v>
      </c>
      <c r="E2383" s="10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4">
        <f t="shared" si="151"/>
        <v>42104.935740740737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 s="10">
        <v>3000</v>
      </c>
      <c r="E2384" s="10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4">
        <f t="shared" si="151"/>
        <v>42220.187534722223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 s="10">
        <v>10000</v>
      </c>
      <c r="E2385" s="10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4">
        <f t="shared" si="151"/>
        <v>42057.056793981479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 s="10">
        <v>1000</v>
      </c>
      <c r="E2386" s="10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4">
        <f t="shared" si="151"/>
        <v>41957.109293981484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 s="10">
        <v>65000</v>
      </c>
      <c r="E2387" s="10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4">
        <f t="shared" si="151"/>
        <v>42221.70175925926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 s="10">
        <v>30000</v>
      </c>
      <c r="E2388" s="10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4">
        <f t="shared" si="151"/>
        <v>42014.838240740741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 s="10">
        <v>150000</v>
      </c>
      <c r="E2389" s="10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4">
        <f t="shared" si="151"/>
        <v>42573.626620370371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 s="10">
        <v>37000</v>
      </c>
      <c r="E2390" s="1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4">
        <f t="shared" si="151"/>
        <v>42019.811805555553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 s="10">
        <v>16000</v>
      </c>
      <c r="E2391" s="10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4">
        <f t="shared" si="151"/>
        <v>42210.915972222225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 s="10">
        <v>510000</v>
      </c>
      <c r="E2392" s="10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4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10">
        <v>20000</v>
      </c>
      <c r="E2393" s="10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4">
        <f t="shared" si="151"/>
        <v>42094.752824074079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 s="10">
        <v>4200</v>
      </c>
      <c r="E2394" s="10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4">
        <f t="shared" si="151"/>
        <v>42306.120636574073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 s="10">
        <v>100000</v>
      </c>
      <c r="E2395" s="10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4">
        <f t="shared" si="151"/>
        <v>42224.648344907408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 s="10">
        <v>5000</v>
      </c>
      <c r="E2396" s="10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4">
        <f t="shared" si="151"/>
        <v>42061.362187499995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 s="10">
        <v>33000</v>
      </c>
      <c r="E2397" s="10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4">
        <f t="shared" si="151"/>
        <v>42745.372916666667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 s="10">
        <v>5000</v>
      </c>
      <c r="E2398" s="10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4">
        <f t="shared" si="151"/>
        <v>42292.849050925928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 s="10">
        <v>124000</v>
      </c>
      <c r="E2399" s="10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4">
        <f t="shared" si="151"/>
        <v>42006.88490740741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 s="10">
        <v>4000</v>
      </c>
      <c r="E2400" s="1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4">
        <f t="shared" si="151"/>
        <v>42187.916481481487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 s="10">
        <v>13000</v>
      </c>
      <c r="E2401" s="10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4">
        <f t="shared" si="151"/>
        <v>41991.853078703702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 s="10">
        <v>50000</v>
      </c>
      <c r="E2402" s="10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4">
        <f t="shared" si="151"/>
        <v>42474.268101851849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 s="10">
        <v>28000</v>
      </c>
      <c r="E2403" s="10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4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10">
        <v>12000</v>
      </c>
      <c r="E2404" s="10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4">
        <f t="shared" si="151"/>
        <v>42137.679756944446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 s="10">
        <v>1200</v>
      </c>
      <c r="E2405" s="10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42399.882615740738</v>
      </c>
      <c r="T2405" s="14">
        <f t="shared" si="151"/>
        <v>42459.840949074074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 s="10">
        <v>15000</v>
      </c>
      <c r="E2406" s="10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4">
        <f t="shared" si="151"/>
        <v>42372.03943287037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 s="10">
        <v>5000</v>
      </c>
      <c r="E2407" s="10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4">
        <f t="shared" si="151"/>
        <v>42616.585358796292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 s="10">
        <v>3250</v>
      </c>
      <c r="E2408" s="10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4">
        <f t="shared" si="151"/>
        <v>42023.110995370371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 s="10">
        <v>22000</v>
      </c>
      <c r="E2409" s="10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4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10">
        <v>15000</v>
      </c>
      <c r="E2410" s="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4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10">
        <v>25000</v>
      </c>
      <c r="E2411" s="10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4">
        <f t="shared" si="151"/>
        <v>42234.875868055555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 s="10">
        <v>15000</v>
      </c>
      <c r="E2412" s="10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4">
        <f t="shared" si="151"/>
        <v>42254.408275462964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 s="10">
        <v>25000</v>
      </c>
      <c r="E2413" s="10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4">
        <f t="shared" si="151"/>
        <v>42241.732430555552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 s="10">
        <v>8000</v>
      </c>
      <c r="E2414" s="10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4">
        <f t="shared" si="151"/>
        <v>42700.778622685189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 s="10">
        <v>3000</v>
      </c>
      <c r="E2415" s="10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4">
        <f t="shared" si="151"/>
        <v>41790.979166666664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 s="10">
        <v>15000</v>
      </c>
      <c r="E2416" s="10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4">
        <f t="shared" si="151"/>
        <v>42238.165972222225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 s="10">
        <v>60000</v>
      </c>
      <c r="E2417" s="10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4">
        <f t="shared" si="151"/>
        <v>42566.862800925926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 s="10">
        <v>20000</v>
      </c>
      <c r="E2418" s="10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4">
        <f t="shared" si="151"/>
        <v>42077.625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 s="10">
        <v>1000</v>
      </c>
      <c r="E2419" s="10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4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10">
        <v>25000</v>
      </c>
      <c r="E2420" s="1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4">
        <f t="shared" si="151"/>
        <v>42087.815324074079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 s="10">
        <v>3000</v>
      </c>
      <c r="E2421" s="10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5">
        <f t="shared" si="150"/>
        <v>41993.738298611104</v>
      </c>
      <c r="T2421" s="14">
        <f t="shared" si="151"/>
        <v>42053.738298611104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 s="10">
        <v>16870</v>
      </c>
      <c r="E2422" s="10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4">
        <f t="shared" si="151"/>
        <v>41953.070543981477</v>
      </c>
    </row>
    <row r="2423" spans="1:20" x14ac:dyDescent="0.45">
      <c r="A2423">
        <v>2421</v>
      </c>
      <c r="B2423" s="3" t="s">
        <v>2422</v>
      </c>
      <c r="C2423" s="3" t="s">
        <v>6531</v>
      </c>
      <c r="D2423" s="10">
        <v>6000</v>
      </c>
      <c r="E2423" s="10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4">
        <f t="shared" si="151"/>
        <v>42056.687453703707</v>
      </c>
    </row>
    <row r="2424" spans="1:20" x14ac:dyDescent="0.45">
      <c r="A2424">
        <v>2422</v>
      </c>
      <c r="B2424" s="3" t="s">
        <v>2423</v>
      </c>
      <c r="C2424" s="3" t="s">
        <v>6532</v>
      </c>
      <c r="D2424" s="10">
        <v>500</v>
      </c>
      <c r="E2424" s="10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4">
        <f t="shared" si="151"/>
        <v>42074.683287037042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 s="10">
        <v>60000</v>
      </c>
      <c r="E2425" s="10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4">
        <f t="shared" si="151"/>
        <v>42004.704745370371</v>
      </c>
    </row>
    <row r="2426" spans="1:20" x14ac:dyDescent="0.45">
      <c r="A2426">
        <v>2424</v>
      </c>
      <c r="B2426" s="3" t="s">
        <v>2425</v>
      </c>
      <c r="C2426" s="3" t="s">
        <v>6534</v>
      </c>
      <c r="D2426" s="10">
        <v>25000</v>
      </c>
      <c r="E2426" s="10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4">
        <f t="shared" si="151"/>
        <v>41939.892453703702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 s="10">
        <v>3500</v>
      </c>
      <c r="E2427" s="10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4">
        <f t="shared" si="151"/>
        <v>42517.919444444444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 s="10">
        <v>20000</v>
      </c>
      <c r="E2428" s="10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5">
        <f t="shared" si="150"/>
        <v>42164.170046296291</v>
      </c>
      <c r="T2428" s="14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10">
        <v>50000</v>
      </c>
      <c r="E2429" s="10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5">
        <f t="shared" si="150"/>
        <v>42412.318668981476</v>
      </c>
      <c r="T2429" s="14">
        <f t="shared" si="151"/>
        <v>42452.277002314819</v>
      </c>
    </row>
    <row r="2430" spans="1:20" x14ac:dyDescent="0.45">
      <c r="A2430">
        <v>2428</v>
      </c>
      <c r="B2430" s="3" t="s">
        <v>2429</v>
      </c>
      <c r="C2430" s="3" t="s">
        <v>6538</v>
      </c>
      <c r="D2430" s="10">
        <v>35000</v>
      </c>
      <c r="E2430" s="1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4">
        <f t="shared" si="151"/>
        <v>42075.742488425924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 s="10">
        <v>140000</v>
      </c>
      <c r="E2431" s="10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4">
        <f t="shared" si="151"/>
        <v>42771.697222222225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 s="10">
        <v>3000</v>
      </c>
      <c r="E2432" s="10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4">
        <f t="shared" si="151"/>
        <v>42412.130833333329</v>
      </c>
    </row>
    <row r="2433" spans="1:20" x14ac:dyDescent="0.45">
      <c r="A2433">
        <v>2431</v>
      </c>
      <c r="B2433" s="3" t="s">
        <v>2432</v>
      </c>
      <c r="C2433" s="3" t="s">
        <v>6541</v>
      </c>
      <c r="D2433" s="10">
        <v>100000</v>
      </c>
      <c r="E2433" s="10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4">
        <f t="shared" si="151"/>
        <v>42549.099687499998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 s="10">
        <v>14000</v>
      </c>
      <c r="E2434" s="10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5">
        <f t="shared" si="150"/>
        <v>42041.218715277777</v>
      </c>
      <c r="T2434" s="14">
        <f t="shared" si="151"/>
        <v>42071.218715277777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 s="10">
        <v>10000</v>
      </c>
      <c r="E2435" s="10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5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 s="10">
        <v>20000</v>
      </c>
      <c r="E2436" s="10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5">
        <f t="shared" si="154"/>
        <v>42180.18604166666</v>
      </c>
      <c r="T2436" s="14">
        <f t="shared" si="155"/>
        <v>42220.18604166666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 s="10">
        <v>250000</v>
      </c>
      <c r="E2437" s="10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5">
        <f t="shared" si="154"/>
        <v>42252.277615740735</v>
      </c>
      <c r="T2437" s="14">
        <f t="shared" si="155"/>
        <v>42282.277615740735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 s="10">
        <v>117000</v>
      </c>
      <c r="E2438" s="10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4">
        <f t="shared" si="155"/>
        <v>42398.615393518514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 s="10">
        <v>8000</v>
      </c>
      <c r="E2439" s="10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4">
        <f t="shared" si="155"/>
        <v>42080.75</v>
      </c>
    </row>
    <row r="2440" spans="1:20" ht="28.5" x14ac:dyDescent="0.45">
      <c r="A2440">
        <v>2438</v>
      </c>
      <c r="B2440" s="3" t="s">
        <v>2439</v>
      </c>
      <c r="C2440" s="3" t="s">
        <v>6548</v>
      </c>
      <c r="D2440" s="10">
        <v>15000</v>
      </c>
      <c r="E2440" s="1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4">
        <f t="shared" si="155"/>
        <v>42345.956736111111</v>
      </c>
    </row>
    <row r="2441" spans="1:20" ht="28.5" x14ac:dyDescent="0.45">
      <c r="A2441">
        <v>2439</v>
      </c>
      <c r="B2441" s="3" t="s">
        <v>2440</v>
      </c>
      <c r="C2441" s="3" t="s">
        <v>6549</v>
      </c>
      <c r="D2441" s="10">
        <v>10000</v>
      </c>
      <c r="E2441" s="10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4">
        <f t="shared" si="155"/>
        <v>42295.818622685183</v>
      </c>
    </row>
    <row r="2442" spans="1:20" x14ac:dyDescent="0.45">
      <c r="A2442">
        <v>2440</v>
      </c>
      <c r="B2442" s="3" t="s">
        <v>2441</v>
      </c>
      <c r="C2442" s="3" t="s">
        <v>6550</v>
      </c>
      <c r="D2442" s="10">
        <v>5000</v>
      </c>
      <c r="E2442" s="10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5">
        <f t="shared" si="154"/>
        <v>42383.899456018517</v>
      </c>
      <c r="T2442" s="14">
        <f t="shared" si="155"/>
        <v>42413.899456018517</v>
      </c>
    </row>
    <row r="2443" spans="1:20" x14ac:dyDescent="0.45">
      <c r="A2443">
        <v>2441</v>
      </c>
      <c r="B2443" s="3" t="s">
        <v>2442</v>
      </c>
      <c r="C2443" s="3" t="s">
        <v>6551</v>
      </c>
      <c r="D2443" s="10">
        <v>7500</v>
      </c>
      <c r="E2443" s="10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4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10">
        <v>24000</v>
      </c>
      <c r="E2444" s="10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42052.666990740734</v>
      </c>
      <c r="T2444" s="14">
        <f t="shared" si="155"/>
        <v>42082.625324074077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 s="10">
        <v>20000</v>
      </c>
      <c r="E2445" s="10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4">
        <f t="shared" si="155"/>
        <v>41866.625254629631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 s="10">
        <v>3000</v>
      </c>
      <c r="E2446" s="10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4">
        <f t="shared" si="155"/>
        <v>42515.754525462966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 s="10">
        <v>5000</v>
      </c>
      <c r="E2447" s="10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4">
        <f t="shared" si="155"/>
        <v>42273.190057870372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 s="10">
        <v>5000</v>
      </c>
      <c r="E2448" s="10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4">
        <f t="shared" si="155"/>
        <v>42700.64434027778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 s="10">
        <v>2500</v>
      </c>
      <c r="E2449" s="10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4">
        <f t="shared" si="155"/>
        <v>42686.166666666672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 s="10">
        <v>400</v>
      </c>
      <c r="E2450" s="1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4">
        <f t="shared" si="155"/>
        <v>42613.233333333337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 s="10">
        <v>10000</v>
      </c>
      <c r="E2451" s="10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4">
        <f t="shared" si="155"/>
        <v>41973.184201388889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 s="10">
        <v>15000</v>
      </c>
      <c r="E2452" s="10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4">
        <f t="shared" si="155"/>
        <v>41940.132638888892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 s="10">
        <v>10000</v>
      </c>
      <c r="E2453" s="10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4">
        <f t="shared" si="155"/>
        <v>42799.908449074079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 s="10">
        <v>600</v>
      </c>
      <c r="E2454" s="10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4">
        <f t="shared" si="155"/>
        <v>42367.958333333328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 s="10">
        <v>3000</v>
      </c>
      <c r="E2455" s="10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4">
        <f t="shared" si="155"/>
        <v>42768.692233796297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 s="10">
        <v>35000</v>
      </c>
      <c r="E2456" s="10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42770.201481481476</v>
      </c>
      <c r="T2456" s="14">
        <f t="shared" si="155"/>
        <v>42805.201481481476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 s="10">
        <v>300</v>
      </c>
      <c r="E2457" s="10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4">
        <f t="shared" si="155"/>
        <v>42480.781828703708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 s="10">
        <v>1500</v>
      </c>
      <c r="E2458" s="10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4">
        <f t="shared" si="155"/>
        <v>42791.961099537039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 s="10">
        <v>23000</v>
      </c>
      <c r="E2459" s="10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4">
        <f t="shared" si="155"/>
        <v>42453.560833333337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 s="10">
        <v>5000</v>
      </c>
      <c r="E2460" s="1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4">
        <f t="shared" si="155"/>
        <v>42530.791666666672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 s="10">
        <v>30000</v>
      </c>
      <c r="E2461" s="10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4">
        <f t="shared" si="155"/>
        <v>42452.595891203702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 s="10">
        <v>8500</v>
      </c>
      <c r="E2462" s="10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4">
        <f t="shared" si="155"/>
        <v>42738.178472222222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 s="10">
        <v>7500</v>
      </c>
      <c r="E2463" s="10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4">
        <f t="shared" si="155"/>
        <v>40817.125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 s="10">
        <v>3000</v>
      </c>
      <c r="E2464" s="10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4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10">
        <v>2000</v>
      </c>
      <c r="E2465" s="10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4">
        <f t="shared" si="155"/>
        <v>41380.791666666664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 s="10">
        <v>2000</v>
      </c>
      <c r="E2466" s="10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4">
        <f t="shared" si="155"/>
        <v>42277.811805555553</v>
      </c>
    </row>
    <row r="2467" spans="1:20" x14ac:dyDescent="0.45">
      <c r="A2467">
        <v>2465</v>
      </c>
      <c r="B2467" s="3" t="s">
        <v>2466</v>
      </c>
      <c r="C2467" s="3" t="s">
        <v>6575</v>
      </c>
      <c r="D2467" s="10">
        <v>700</v>
      </c>
      <c r="E2467" s="10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4">
        <f t="shared" si="155"/>
        <v>41175.719305555554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 s="10">
        <v>2500</v>
      </c>
      <c r="E2468" s="10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4">
        <f t="shared" si="155"/>
        <v>41403.102465277778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 s="10">
        <v>1000</v>
      </c>
      <c r="E2469" s="10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4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10">
        <v>2000</v>
      </c>
      <c r="E2470" s="1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41174.154178240737</v>
      </c>
      <c r="T2470" s="14">
        <f t="shared" si="155"/>
        <v>41210.208333333336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 s="10">
        <v>1200</v>
      </c>
      <c r="E2471" s="10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4">
        <f t="shared" si="155"/>
        <v>40582.429733796293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 s="10">
        <v>1000</v>
      </c>
      <c r="E2472" s="10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4">
        <f t="shared" si="155"/>
        <v>41053.07471064815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 s="10">
        <v>500</v>
      </c>
      <c r="E2473" s="10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4">
        <f t="shared" si="155"/>
        <v>40933.992962962962</v>
      </c>
    </row>
    <row r="2474" spans="1:20" ht="28.5" x14ac:dyDescent="0.45">
      <c r="A2474">
        <v>2472</v>
      </c>
      <c r="B2474" s="3" t="s">
        <v>2473</v>
      </c>
      <c r="C2474" s="3" t="s">
        <v>6582</v>
      </c>
      <c r="D2474" s="10">
        <v>7500</v>
      </c>
      <c r="E2474" s="10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4">
        <f t="shared" si="155"/>
        <v>40425.043749999997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 s="10">
        <v>2000</v>
      </c>
      <c r="E2475" s="10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4">
        <f t="shared" si="155"/>
        <v>41223.790150462963</v>
      </c>
    </row>
    <row r="2476" spans="1:20" ht="28.5" x14ac:dyDescent="0.45">
      <c r="A2476">
        <v>2474</v>
      </c>
      <c r="B2476" s="3" t="s">
        <v>2475</v>
      </c>
      <c r="C2476" s="3" t="s">
        <v>6584</v>
      </c>
      <c r="D2476" s="10">
        <v>5000</v>
      </c>
      <c r="E2476" s="10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4">
        <f t="shared" si="155"/>
        <v>40462.011296296296</v>
      </c>
    </row>
    <row r="2477" spans="1:20" x14ac:dyDescent="0.45">
      <c r="A2477">
        <v>2475</v>
      </c>
      <c r="B2477" s="3" t="s">
        <v>2476</v>
      </c>
      <c r="C2477" s="3" t="s">
        <v>6585</v>
      </c>
      <c r="D2477" s="10">
        <v>2500</v>
      </c>
      <c r="E2477" s="10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40310.287673611114</v>
      </c>
      <c r="T2477" s="14">
        <f t="shared" si="155"/>
        <v>40369.916666666664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 s="10">
        <v>3200</v>
      </c>
      <c r="E2478" s="10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4">
        <f t="shared" si="155"/>
        <v>41946.370023148149</v>
      </c>
    </row>
    <row r="2479" spans="1:20" x14ac:dyDescent="0.45">
      <c r="A2479">
        <v>2477</v>
      </c>
      <c r="B2479" s="3" t="s">
        <v>824</v>
      </c>
      <c r="C2479" s="3" t="s">
        <v>6587</v>
      </c>
      <c r="D2479" s="10">
        <v>750</v>
      </c>
      <c r="E2479" s="10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4">
        <f t="shared" si="155"/>
        <v>41133.691493055558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 s="10">
        <v>8000</v>
      </c>
      <c r="E2480" s="1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4">
        <f t="shared" si="155"/>
        <v>41287.950381944444</v>
      </c>
    </row>
    <row r="2481" spans="1:20" x14ac:dyDescent="0.45">
      <c r="A2481">
        <v>2479</v>
      </c>
      <c r="B2481" s="3" t="s">
        <v>2479</v>
      </c>
      <c r="C2481" s="3" t="s">
        <v>6589</v>
      </c>
      <c r="D2481" s="10">
        <v>300</v>
      </c>
      <c r="E2481" s="10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4">
        <f t="shared" si="155"/>
        <v>41118.083333333336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 s="10">
        <v>2000</v>
      </c>
      <c r="E2482" s="10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4">
        <f t="shared" si="155"/>
        <v>42287.936157407406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 s="10">
        <v>4000</v>
      </c>
      <c r="E2483" s="10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4">
        <f t="shared" si="155"/>
        <v>41029.645925925928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 s="10">
        <v>1000</v>
      </c>
      <c r="E2484" s="10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4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10">
        <v>1100</v>
      </c>
      <c r="E2485" s="10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4">
        <f t="shared" si="155"/>
        <v>41030.708368055559</v>
      </c>
    </row>
    <row r="2486" spans="1:20" ht="28.5" x14ac:dyDescent="0.45">
      <c r="A2486">
        <v>2484</v>
      </c>
      <c r="B2486" s="3" t="s">
        <v>2484</v>
      </c>
      <c r="C2486" s="3" t="s">
        <v>6594</v>
      </c>
      <c r="D2486" s="10">
        <v>3500</v>
      </c>
      <c r="E2486" s="10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4">
        <f t="shared" si="155"/>
        <v>40801.916701388887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 s="10">
        <v>2000</v>
      </c>
      <c r="E2487" s="10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4">
        <f t="shared" si="155"/>
        <v>40828.998599537037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 s="10">
        <v>300</v>
      </c>
      <c r="E2488" s="10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4">
        <f t="shared" si="155"/>
        <v>41021.708055555559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 s="10">
        <v>1500</v>
      </c>
      <c r="E2489" s="10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4">
        <f t="shared" si="155"/>
        <v>41056.083298611113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 s="10">
        <v>3000</v>
      </c>
      <c r="E2490" s="1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4">
        <f t="shared" si="155"/>
        <v>40863.674861111111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 s="10">
        <v>3500</v>
      </c>
      <c r="E2491" s="10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4">
        <f t="shared" si="155"/>
        <v>41403.690266203703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 s="10">
        <v>500</v>
      </c>
      <c r="E2492" s="10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5">
        <f t="shared" si="154"/>
        <v>41023.227731481478</v>
      </c>
      <c r="T2492" s="14">
        <f t="shared" si="155"/>
        <v>41083.227731481478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 s="10">
        <v>500</v>
      </c>
      <c r="E2493" s="10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4">
        <f t="shared" si="155"/>
        <v>40559.07708333333</v>
      </c>
    </row>
    <row r="2494" spans="1:20" x14ac:dyDescent="0.45">
      <c r="A2494">
        <v>2492</v>
      </c>
      <c r="B2494" s="3" t="s">
        <v>2492</v>
      </c>
      <c r="C2494" s="3" t="s">
        <v>6602</v>
      </c>
      <c r="D2494" s="10">
        <v>600</v>
      </c>
      <c r="E2494" s="10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4">
        <f t="shared" si="155"/>
        <v>41076.415972222225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 s="10">
        <v>20000</v>
      </c>
      <c r="E2495" s="10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4">
        <f t="shared" si="155"/>
        <v>41393.168287037035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 s="10">
        <v>1500</v>
      </c>
      <c r="E2496" s="10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41022.645185185182</v>
      </c>
      <c r="T2496" s="14">
        <f t="shared" si="155"/>
        <v>41052.645185185182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 s="10">
        <v>1500</v>
      </c>
      <c r="E2497" s="10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4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10">
        <v>6000</v>
      </c>
      <c r="E2498" s="10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5">
        <f t="shared" si="154"/>
        <v>41327.996435185189</v>
      </c>
      <c r="T2498" s="14">
        <f t="shared" si="155"/>
        <v>41362.954768518517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 s="10">
        <v>4000</v>
      </c>
      <c r="E2499" s="10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5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 s="10">
        <v>1000</v>
      </c>
      <c r="E2500" s="1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4">
        <f t="shared" si="159"/>
        <v>42031.967442129629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 s="10">
        <v>4000</v>
      </c>
      <c r="E2501" s="10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41226.648576388885</v>
      </c>
      <c r="T2501" s="14">
        <f t="shared" si="159"/>
        <v>41274.75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 s="10">
        <v>600</v>
      </c>
      <c r="E2502" s="10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41053.772858796299</v>
      </c>
      <c r="T2502" s="14">
        <f t="shared" si="159"/>
        <v>41083.772858796299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 s="10">
        <v>11000</v>
      </c>
      <c r="E2503" s="10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42244.776666666665</v>
      </c>
      <c r="T2503" s="14">
        <f t="shared" si="159"/>
        <v>42274.776666666665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 s="10">
        <v>110000</v>
      </c>
      <c r="E2504" s="10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4">
        <f t="shared" si="159"/>
        <v>41903.825439814813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 s="10">
        <v>10000</v>
      </c>
      <c r="E2505" s="10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4">
        <f t="shared" si="159"/>
        <v>42528.879166666666</v>
      </c>
    </row>
    <row r="2506" spans="1:20" x14ac:dyDescent="0.45">
      <c r="A2506">
        <v>2504</v>
      </c>
      <c r="B2506" s="3" t="s">
        <v>2504</v>
      </c>
      <c r="C2506" s="3" t="s">
        <v>6614</v>
      </c>
      <c r="D2506" s="10">
        <v>35000</v>
      </c>
      <c r="E2506" s="10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4">
        <f t="shared" si="159"/>
        <v>41958.057106481487</v>
      </c>
    </row>
    <row r="2507" spans="1:20" ht="42.75" x14ac:dyDescent="0.45">
      <c r="A2507">
        <v>2505</v>
      </c>
      <c r="B2507" s="3" t="s">
        <v>2505</v>
      </c>
      <c r="C2507" s="3" t="s">
        <v>6615</v>
      </c>
      <c r="D2507" s="10">
        <v>7000</v>
      </c>
      <c r="E2507" s="10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4">
        <f t="shared" si="159"/>
        <v>42077.014074074075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 s="10">
        <v>5000</v>
      </c>
      <c r="E2508" s="10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4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10">
        <v>42850</v>
      </c>
      <c r="E2509" s="10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4">
        <f t="shared" si="159"/>
        <v>42135.072962962964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 s="10">
        <v>20000</v>
      </c>
      <c r="E2510" s="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4">
        <f t="shared" si="159"/>
        <v>41865.951782407406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 s="10">
        <v>95000</v>
      </c>
      <c r="E2511" s="10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4">
        <f t="shared" si="159"/>
        <v>42114.767928240741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 s="10">
        <v>50000</v>
      </c>
      <c r="E2512" s="10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5">
        <f t="shared" si="158"/>
        <v>42078.997361111105</v>
      </c>
      <c r="T2512" s="14">
        <f t="shared" si="159"/>
        <v>42138.997361111105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 s="10">
        <v>100000</v>
      </c>
      <c r="E2513" s="10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4">
        <f t="shared" si="159"/>
        <v>42401.446909722217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 s="10">
        <v>1150</v>
      </c>
      <c r="E2514" s="10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4">
        <f t="shared" si="159"/>
        <v>41986.876863425925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 s="10">
        <v>180000</v>
      </c>
      <c r="E2515" s="10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4">
        <f t="shared" si="159"/>
        <v>42792.00681712963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 s="10">
        <v>12000</v>
      </c>
      <c r="E2516" s="10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4">
        <f t="shared" si="159"/>
        <v>41871.389780092592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 s="10">
        <v>5000</v>
      </c>
      <c r="E2517" s="10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4">
        <f t="shared" si="159"/>
        <v>42057.839733796296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 s="10">
        <v>22000</v>
      </c>
      <c r="E2518" s="10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4">
        <f t="shared" si="159"/>
        <v>41972.6950462963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 s="10">
        <v>18000</v>
      </c>
      <c r="E2519" s="10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4">
        <f t="shared" si="159"/>
        <v>42082.760763888888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 s="10">
        <v>5000</v>
      </c>
      <c r="E2520" s="1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4">
        <f t="shared" si="159"/>
        <v>41956.722546296296</v>
      </c>
    </row>
    <row r="2521" spans="1:20" x14ac:dyDescent="0.45">
      <c r="A2521">
        <v>2519</v>
      </c>
      <c r="B2521" s="3" t="s">
        <v>2519</v>
      </c>
      <c r="C2521" s="3" t="s">
        <v>6629</v>
      </c>
      <c r="D2521" s="10">
        <v>150000</v>
      </c>
      <c r="E2521" s="10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4">
        <f t="shared" si="159"/>
        <v>41839.155138888891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 s="10">
        <v>100000</v>
      </c>
      <c r="E2522" s="10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4">
        <f t="shared" si="159"/>
        <v>42658.806249999994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 s="10">
        <v>12500</v>
      </c>
      <c r="E2523" s="10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4">
        <f t="shared" si="159"/>
        <v>42290.967835648145</v>
      </c>
    </row>
    <row r="2524" spans="1:20" ht="28.5" x14ac:dyDescent="0.45">
      <c r="A2524">
        <v>2522</v>
      </c>
      <c r="B2524" s="3" t="s">
        <v>2522</v>
      </c>
      <c r="C2524" s="3" t="s">
        <v>6632</v>
      </c>
      <c r="D2524" s="10">
        <v>5000</v>
      </c>
      <c r="E2524" s="10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4">
        <f t="shared" si="159"/>
        <v>42482.619444444441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 s="10">
        <v>900</v>
      </c>
      <c r="E2525" s="10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4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10">
        <v>7500</v>
      </c>
      <c r="E2526" s="10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4">
        <f t="shared" si="159"/>
        <v>41994.1875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 s="10">
        <v>8000</v>
      </c>
      <c r="E2527" s="10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5">
        <f t="shared" si="158"/>
        <v>41058.844571759262</v>
      </c>
      <c r="T2527" s="14">
        <f t="shared" si="159"/>
        <v>41088.844571759262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 s="10">
        <v>4000</v>
      </c>
      <c r="E2528" s="10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4">
        <f t="shared" si="159"/>
        <v>41981.207638888889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 s="10">
        <v>4000</v>
      </c>
      <c r="E2529" s="10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4">
        <f t="shared" si="159"/>
        <v>41565.165972222225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 s="10">
        <v>4000</v>
      </c>
      <c r="E2530" s="1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4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10">
        <v>6000</v>
      </c>
      <c r="E2531" s="10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4">
        <f t="shared" si="159"/>
        <v>40993.0390625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 s="10">
        <v>6500</v>
      </c>
      <c r="E2532" s="10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4">
        <f t="shared" si="159"/>
        <v>42114.201388888891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 s="10">
        <v>4500</v>
      </c>
      <c r="E2533" s="10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4">
        <f t="shared" si="159"/>
        <v>42231.165972222225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 s="10">
        <v>4000</v>
      </c>
      <c r="E2534" s="10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4">
        <f t="shared" si="159"/>
        <v>41137.849143518521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 s="10">
        <v>7500</v>
      </c>
      <c r="E2535" s="10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4">
        <f t="shared" si="159"/>
        <v>41334.750787037039</v>
      </c>
    </row>
    <row r="2536" spans="1:20" ht="28.5" x14ac:dyDescent="0.45">
      <c r="A2536">
        <v>2534</v>
      </c>
      <c r="B2536" s="3" t="s">
        <v>2534</v>
      </c>
      <c r="C2536" s="3" t="s">
        <v>6644</v>
      </c>
      <c r="D2536" s="10">
        <v>2000</v>
      </c>
      <c r="E2536" s="10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5">
        <f t="shared" si="158"/>
        <v>40127.700370370374</v>
      </c>
      <c r="T2536" s="14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10">
        <v>20000</v>
      </c>
      <c r="E2537" s="10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4">
        <f t="shared" si="159"/>
        <v>41974.832696759258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 s="10">
        <v>25</v>
      </c>
      <c r="E2538" s="10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4">
        <f t="shared" si="159"/>
        <v>41485.106087962966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 s="10">
        <v>1000</v>
      </c>
      <c r="E2539" s="10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4">
        <f t="shared" si="159"/>
        <v>40756.648784722223</v>
      </c>
    </row>
    <row r="2540" spans="1:20" x14ac:dyDescent="0.45">
      <c r="A2540">
        <v>2538</v>
      </c>
      <c r="B2540" s="3" t="s">
        <v>2538</v>
      </c>
      <c r="C2540" s="3" t="s">
        <v>6648</v>
      </c>
      <c r="D2540" s="10">
        <v>18000</v>
      </c>
      <c r="E2540" s="1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4">
        <f t="shared" si="159"/>
        <v>41329.207638888889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 s="10">
        <v>10000</v>
      </c>
      <c r="E2541" s="10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4">
        <f t="shared" si="159"/>
        <v>42037.902222222227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 s="10">
        <v>2500</v>
      </c>
      <c r="E2542" s="10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4">
        <f t="shared" si="159"/>
        <v>40845.675011574072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 s="10">
        <v>3500</v>
      </c>
      <c r="E2543" s="10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41483.449282407404</v>
      </c>
      <c r="T2543" s="14">
        <f t="shared" si="159"/>
        <v>41543.449282407404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 s="10">
        <v>700</v>
      </c>
      <c r="E2544" s="10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4">
        <f t="shared" si="159"/>
        <v>41548.165972222225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 s="10">
        <v>250</v>
      </c>
      <c r="E2545" s="10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4">
        <f t="shared" si="159"/>
        <v>40545.125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 s="10">
        <v>5000</v>
      </c>
      <c r="E2546" s="10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4">
        <f t="shared" si="159"/>
        <v>41098.520474537036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 s="10">
        <v>2000</v>
      </c>
      <c r="E2547" s="10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</v>
      </c>
      <c r="T2547" s="14">
        <f t="shared" si="159"/>
        <v>42062.020833333328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 s="10">
        <v>3500</v>
      </c>
      <c r="E2548" s="10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41524.858553240738</v>
      </c>
      <c r="T2548" s="14">
        <f t="shared" si="159"/>
        <v>41552.208333333336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 s="10">
        <v>5500</v>
      </c>
      <c r="E2549" s="10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4">
        <f t="shared" si="159"/>
        <v>41003.731516203705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 s="10">
        <v>6000</v>
      </c>
      <c r="E2550" s="1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42618.625428240746</v>
      </c>
      <c r="T2550" s="14">
        <f t="shared" si="159"/>
        <v>42643.185416666667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 s="10">
        <v>1570</v>
      </c>
      <c r="E2551" s="10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4">
        <f t="shared" si="159"/>
        <v>41425.708333333336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 s="10">
        <v>6500</v>
      </c>
      <c r="E2552" s="10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4">
        <f t="shared" si="159"/>
        <v>42285.165972222225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 s="10">
        <v>3675</v>
      </c>
      <c r="E2553" s="10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4">
        <f t="shared" si="159"/>
        <v>40989.866666666669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 s="10">
        <v>3000</v>
      </c>
      <c r="E2554" s="10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4">
        <f t="shared" si="159"/>
        <v>42799.809965277775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 s="10">
        <v>1500</v>
      </c>
      <c r="E2555" s="10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41113.199155092596</v>
      </c>
      <c r="T2555" s="14">
        <f t="shared" si="159"/>
        <v>41173.199155092596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 s="10">
        <v>3000</v>
      </c>
      <c r="E2556" s="10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4">
        <f t="shared" si="159"/>
        <v>42156.165972222225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 s="10">
        <v>2000</v>
      </c>
      <c r="E2557" s="10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4">
        <f t="shared" si="159"/>
        <v>41057.655011574076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 s="10">
        <v>745</v>
      </c>
      <c r="E2558" s="10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4">
        <f t="shared" si="159"/>
        <v>41267.991400462961</v>
      </c>
    </row>
    <row r="2559" spans="1:20" x14ac:dyDescent="0.45">
      <c r="A2559">
        <v>2557</v>
      </c>
      <c r="B2559" s="3" t="s">
        <v>2557</v>
      </c>
      <c r="C2559" s="3" t="s">
        <v>6667</v>
      </c>
      <c r="D2559" s="10">
        <v>900</v>
      </c>
      <c r="E2559" s="10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4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10">
        <v>1250</v>
      </c>
      <c r="E2560" s="1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42093.860023148154</v>
      </c>
      <c r="T2560" s="14">
        <f t="shared" si="159"/>
        <v>42125.582638888889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 s="10">
        <v>800</v>
      </c>
      <c r="E2561" s="10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4">
        <f t="shared" si="159"/>
        <v>40862.817361111112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 s="10">
        <v>3000</v>
      </c>
      <c r="E2562" s="10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5">
        <f t="shared" si="158"/>
        <v>42039.951087962967</v>
      </c>
      <c r="T2562" s="14">
        <f t="shared" si="159"/>
        <v>42069.951087962967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 s="10">
        <v>100000</v>
      </c>
      <c r="E2563" s="10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5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 s="10">
        <v>10000</v>
      </c>
      <c r="E2564" s="10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4">
        <f t="shared" si="163"/>
        <v>42654.524756944447</v>
      </c>
    </row>
    <row r="2565" spans="1:20" x14ac:dyDescent="0.45">
      <c r="A2565">
        <v>2563</v>
      </c>
      <c r="B2565" s="3" t="s">
        <v>2563</v>
      </c>
      <c r="C2565" s="3" t="s">
        <v>6673</v>
      </c>
      <c r="D2565" s="10">
        <v>20000</v>
      </c>
      <c r="E2565" s="10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4">
        <f t="shared" si="163"/>
        <v>42215.139479166668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 s="10">
        <v>40000</v>
      </c>
      <c r="E2566" s="10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4">
        <f t="shared" si="163"/>
        <v>41852.040497685186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 s="10">
        <v>10000</v>
      </c>
      <c r="E2567" s="10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4">
        <f t="shared" si="163"/>
        <v>42499.868055555555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 s="10">
        <v>35000</v>
      </c>
      <c r="E2568" s="10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4">
        <f t="shared" si="163"/>
        <v>41872.980879629627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 s="10">
        <v>45000</v>
      </c>
      <c r="E2569" s="10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4">
        <f t="shared" si="163"/>
        <v>42117.878912037035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 s="10">
        <v>10000</v>
      </c>
      <c r="E2570" s="1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4">
        <f t="shared" si="163"/>
        <v>42614.666597222225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 s="10">
        <v>6500</v>
      </c>
      <c r="E2571" s="10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4">
        <f t="shared" si="163"/>
        <v>42264.105462962965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 s="10">
        <v>7000</v>
      </c>
      <c r="E2572" s="10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4">
        <f t="shared" si="163"/>
        <v>42774.903182870374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 s="10">
        <v>100000</v>
      </c>
      <c r="E2573" s="10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4">
        <f t="shared" si="163"/>
        <v>42509.341678240744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 s="10">
        <v>30000</v>
      </c>
      <c r="E2574" s="10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4">
        <f t="shared" si="163"/>
        <v>42107.119409722218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 s="10">
        <v>8000</v>
      </c>
      <c r="E2575" s="10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4">
        <f t="shared" si="163"/>
        <v>41874.592002314814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 s="10">
        <v>10000</v>
      </c>
      <c r="E2576" s="10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4">
        <f t="shared" si="163"/>
        <v>42508.825752314813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 s="10">
        <v>85000</v>
      </c>
      <c r="E2577" s="10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5">
        <f t="shared" si="162"/>
        <v>41986.108726851846</v>
      </c>
      <c r="T2577" s="14">
        <f t="shared" si="163"/>
        <v>42016.108726851846</v>
      </c>
    </row>
    <row r="2578" spans="1:20" x14ac:dyDescent="0.45">
      <c r="A2578">
        <v>2576</v>
      </c>
      <c r="B2578" s="3" t="s">
        <v>2576</v>
      </c>
      <c r="C2578" s="3" t="s">
        <v>6686</v>
      </c>
      <c r="D2578" s="10">
        <v>10000</v>
      </c>
      <c r="E2578" s="10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4">
        <f t="shared" si="163"/>
        <v>42104.968136574069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 s="10">
        <v>15000</v>
      </c>
      <c r="E2579" s="10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4">
        <f t="shared" si="163"/>
        <v>41855.820567129631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 s="10">
        <v>6000</v>
      </c>
      <c r="E2580" s="1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5">
        <f t="shared" si="162"/>
        <v>42238.022905092599</v>
      </c>
      <c r="T2580" s="14">
        <f t="shared" si="163"/>
        <v>42286.708333333328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 s="10">
        <v>200000</v>
      </c>
      <c r="E2581" s="10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4">
        <f t="shared" si="163"/>
        <v>41897.829895833333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 s="10">
        <v>8500</v>
      </c>
      <c r="E2582" s="10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4">
        <f t="shared" si="163"/>
        <v>42140.125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 s="10">
        <v>5000</v>
      </c>
      <c r="E2583" s="10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4">
        <f t="shared" si="163"/>
        <v>42324.670115740737</v>
      </c>
    </row>
    <row r="2584" spans="1:20" x14ac:dyDescent="0.45">
      <c r="A2584">
        <v>2582</v>
      </c>
      <c r="B2584" s="3" t="s">
        <v>2582</v>
      </c>
      <c r="C2584" s="3" t="s">
        <v>6692</v>
      </c>
      <c r="D2584" s="10">
        <v>90000</v>
      </c>
      <c r="E2584" s="10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4">
        <f t="shared" si="163"/>
        <v>42672.988819444443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 s="10">
        <v>1000</v>
      </c>
      <c r="E2585" s="10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4">
        <f t="shared" si="163"/>
        <v>42079.727777777778</v>
      </c>
    </row>
    <row r="2586" spans="1:20" x14ac:dyDescent="0.45">
      <c r="A2586">
        <v>2584</v>
      </c>
      <c r="B2586" s="3" t="s">
        <v>2584</v>
      </c>
      <c r="C2586" s="3" t="s">
        <v>6694</v>
      </c>
      <c r="D2586" s="10">
        <v>10000</v>
      </c>
      <c r="E2586" s="10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5">
        <f t="shared" si="162"/>
        <v>42140.173252314817</v>
      </c>
      <c r="T2586" s="14">
        <f t="shared" si="163"/>
        <v>42170.173252314817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 s="10">
        <v>30000</v>
      </c>
      <c r="E2587" s="10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4">
        <f t="shared" si="163"/>
        <v>41825.963333333333</v>
      </c>
    </row>
    <row r="2588" spans="1:20" x14ac:dyDescent="0.45">
      <c r="A2588">
        <v>2586</v>
      </c>
      <c r="B2588" s="3" t="s">
        <v>2586</v>
      </c>
      <c r="C2588" s="3" t="s">
        <v>6696</v>
      </c>
      <c r="D2588" s="10">
        <v>3000</v>
      </c>
      <c r="E2588" s="10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4">
        <f t="shared" si="163"/>
        <v>42363.330277777779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 s="10">
        <v>50000</v>
      </c>
      <c r="E2589" s="10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4">
        <f t="shared" si="163"/>
        <v>42368.675381944442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 s="10">
        <v>6000</v>
      </c>
      <c r="E2590" s="1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4">
        <f t="shared" si="163"/>
        <v>42094.551388888889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 s="10">
        <v>50000</v>
      </c>
      <c r="E2591" s="10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4">
        <f t="shared" si="163"/>
        <v>42452.494525462964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 s="10">
        <v>3000</v>
      </c>
      <c r="E2592" s="10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4">
        <f t="shared" si="163"/>
        <v>42395.589085648149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 s="10">
        <v>1500</v>
      </c>
      <c r="E2593" s="10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4">
        <f t="shared" si="163"/>
        <v>42442.864861111113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 s="10">
        <v>30000</v>
      </c>
      <c r="E2594" s="10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4">
        <f t="shared" si="163"/>
        <v>41917.801168981481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 s="10">
        <v>10000</v>
      </c>
      <c r="E2595" s="10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5">
        <f t="shared" si="162"/>
        <v>42089.84520833334</v>
      </c>
      <c r="T2595" s="14">
        <f t="shared" si="163"/>
        <v>42119.84520833334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 s="10">
        <v>80000</v>
      </c>
      <c r="E2596" s="10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4">
        <f t="shared" si="163"/>
        <v>41858.967916666668</v>
      </c>
    </row>
    <row r="2597" spans="1:20" x14ac:dyDescent="0.45">
      <c r="A2597">
        <v>2595</v>
      </c>
      <c r="B2597" s="3" t="s">
        <v>2595</v>
      </c>
      <c r="C2597" s="3" t="s">
        <v>6705</v>
      </c>
      <c r="D2597" s="10">
        <v>15000</v>
      </c>
      <c r="E2597" s="10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4">
        <f t="shared" si="163"/>
        <v>42790.244212962964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 s="10">
        <v>35000</v>
      </c>
      <c r="E2598" s="10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4">
        <f t="shared" si="163"/>
        <v>41858.664456018516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 s="10">
        <v>1500</v>
      </c>
      <c r="E2599" s="10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4">
        <f t="shared" si="163"/>
        <v>42540.341631944444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 s="10">
        <v>3000</v>
      </c>
      <c r="E2600" s="1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4">
        <f t="shared" si="163"/>
        <v>42270.840289351851</v>
      </c>
    </row>
    <row r="2601" spans="1:20" x14ac:dyDescent="0.45">
      <c r="A2601">
        <v>2599</v>
      </c>
      <c r="B2601" s="3" t="s">
        <v>2599</v>
      </c>
      <c r="C2601" s="3" t="s">
        <v>6709</v>
      </c>
      <c r="D2601" s="10">
        <v>9041</v>
      </c>
      <c r="E2601" s="10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4">
        <f t="shared" si="163"/>
        <v>41854.754016203704</v>
      </c>
    </row>
    <row r="2602" spans="1:20" x14ac:dyDescent="0.45">
      <c r="A2602">
        <v>2600</v>
      </c>
      <c r="B2602" s="3" t="s">
        <v>2600</v>
      </c>
      <c r="C2602" s="3" t="s">
        <v>6710</v>
      </c>
      <c r="D2602" s="10">
        <v>50000</v>
      </c>
      <c r="E2602" s="10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4">
        <f t="shared" si="163"/>
        <v>42454.858796296292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 s="10">
        <v>500</v>
      </c>
      <c r="E2603" s="10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5">
        <f t="shared" si="162"/>
        <v>41150.902187499996</v>
      </c>
      <c r="T2603" s="14">
        <f t="shared" si="163"/>
        <v>41165.165972222225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 s="10">
        <v>12000</v>
      </c>
      <c r="E2604" s="10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4">
        <f t="shared" si="163"/>
        <v>41955.888888888891</v>
      </c>
    </row>
    <row r="2605" spans="1:20" x14ac:dyDescent="0.45">
      <c r="A2605">
        <v>2603</v>
      </c>
      <c r="B2605" s="3" t="s">
        <v>2603</v>
      </c>
      <c r="C2605" s="3" t="s">
        <v>6713</v>
      </c>
      <c r="D2605" s="10">
        <v>1750</v>
      </c>
      <c r="E2605" s="10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4">
        <f t="shared" si="163"/>
        <v>41631.912662037037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 s="10">
        <v>20000</v>
      </c>
      <c r="E2606" s="10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4">
        <f t="shared" si="163"/>
        <v>41028.051192129627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 s="10">
        <v>100000</v>
      </c>
      <c r="E2607" s="10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4">
        <f t="shared" si="163"/>
        <v>42538.541550925926</v>
      </c>
    </row>
    <row r="2608" spans="1:20" ht="42.75" x14ac:dyDescent="0.45">
      <c r="A2608">
        <v>2606</v>
      </c>
      <c r="B2608" s="3" t="s">
        <v>2606</v>
      </c>
      <c r="C2608" s="3" t="s">
        <v>6716</v>
      </c>
      <c r="D2608" s="10">
        <v>11000</v>
      </c>
      <c r="E2608" s="10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41726.712754629632</v>
      </c>
      <c r="T2608" s="14">
        <f t="shared" si="163"/>
        <v>41758.712754629632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 s="10">
        <v>8000</v>
      </c>
      <c r="E2609" s="10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4">
        <f t="shared" si="163"/>
        <v>42228.083333333328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 s="10">
        <v>8000</v>
      </c>
      <c r="E2610" s="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4">
        <f t="shared" si="163"/>
        <v>42809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 s="10">
        <v>35000</v>
      </c>
      <c r="E2611" s="10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4">
        <f t="shared" si="163"/>
        <v>41105.237858796296</v>
      </c>
    </row>
    <row r="2612" spans="1:20" x14ac:dyDescent="0.45">
      <c r="A2612">
        <v>2610</v>
      </c>
      <c r="B2612" s="3" t="s">
        <v>2610</v>
      </c>
      <c r="C2612" s="3" t="s">
        <v>6720</v>
      </c>
      <c r="D2612" s="10">
        <v>22765</v>
      </c>
      <c r="E2612" s="10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4">
        <f t="shared" si="163"/>
        <v>42604.290972222225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 s="10">
        <v>11000</v>
      </c>
      <c r="E2613" s="10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4">
        <f t="shared" si="163"/>
        <v>42737.957638888889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 s="10">
        <v>10000</v>
      </c>
      <c r="E2614" s="10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4">
        <f t="shared" si="163"/>
        <v>42013.143171296295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 s="10">
        <v>7500</v>
      </c>
      <c r="E2615" s="10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4">
        <f t="shared" si="163"/>
        <v>41173.81821759259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 s="10">
        <v>10500</v>
      </c>
      <c r="E2616" s="10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4">
        <f t="shared" si="163"/>
        <v>41759.208333333336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 s="10">
        <v>2001</v>
      </c>
      <c r="E2617" s="10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4">
        <f t="shared" si="163"/>
        <v>42490.5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 s="10">
        <v>25000</v>
      </c>
      <c r="E2618" s="10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4">
        <f t="shared" si="163"/>
        <v>42241.99454861111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 s="10">
        <v>500</v>
      </c>
      <c r="E2619" s="10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4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10">
        <v>15000</v>
      </c>
      <c r="E2620" s="1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4">
        <f t="shared" si="163"/>
        <v>42339.834039351852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 s="10">
        <v>1000</v>
      </c>
      <c r="E2621" s="10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4">
        <f t="shared" si="163"/>
        <v>42300.458333333328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 s="10">
        <v>65000</v>
      </c>
      <c r="E2622" s="10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4">
        <f t="shared" si="163"/>
        <v>42288.041666666672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 s="10">
        <v>15000</v>
      </c>
      <c r="E2623" s="10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</v>
      </c>
      <c r="T2623" s="14">
        <f t="shared" si="163"/>
        <v>42145.74754629629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 s="10">
        <v>1500</v>
      </c>
      <c r="E2624" s="10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4">
        <f t="shared" si="163"/>
        <v>42734.74324074074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 s="10">
        <v>2000</v>
      </c>
      <c r="E2625" s="10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4">
        <f t="shared" si="163"/>
        <v>42706.256550925929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 s="10">
        <v>8000</v>
      </c>
      <c r="E2626" s="10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5">
        <f t="shared" si="162"/>
        <v>41144.42155092593</v>
      </c>
      <c r="T2626" s="14">
        <f t="shared" si="163"/>
        <v>41165.42155092593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 s="10">
        <v>150</v>
      </c>
      <c r="E2627" s="10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5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 s="10">
        <v>2500</v>
      </c>
      <c r="E2628" s="10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4">
        <f t="shared" si="167"/>
        <v>42158.628113425926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 s="10">
        <v>150</v>
      </c>
      <c r="E2629" s="10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4">
        <f t="shared" si="167"/>
        <v>42334.871076388896</v>
      </c>
    </row>
    <row r="2630" spans="1:20" x14ac:dyDescent="0.45">
      <c r="A2630">
        <v>2628</v>
      </c>
      <c r="B2630" s="3" t="s">
        <v>2628</v>
      </c>
      <c r="C2630" s="3" t="s">
        <v>6738</v>
      </c>
      <c r="D2630" s="10">
        <v>839</v>
      </c>
      <c r="E2630" s="1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4">
        <f t="shared" si="167"/>
        <v>41973.966053240743</v>
      </c>
    </row>
    <row r="2631" spans="1:20" x14ac:dyDescent="0.45">
      <c r="A2631">
        <v>2629</v>
      </c>
      <c r="B2631" s="3" t="s">
        <v>2629</v>
      </c>
      <c r="C2631" s="3" t="s">
        <v>6739</v>
      </c>
      <c r="D2631" s="10">
        <v>5000</v>
      </c>
      <c r="E2631" s="10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4">
        <f t="shared" si="167"/>
        <v>42138.538449074069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 s="10">
        <v>2000</v>
      </c>
      <c r="E2632" s="10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4">
        <f t="shared" si="167"/>
        <v>42551.416666666672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 s="10">
        <v>20000</v>
      </c>
      <c r="E2633" s="10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4">
        <f t="shared" si="167"/>
        <v>42246.169293981482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 s="10">
        <v>1070</v>
      </c>
      <c r="E2634" s="10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4">
        <f t="shared" si="167"/>
        <v>42519.061793981484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 s="10">
        <v>5000</v>
      </c>
      <c r="E2635" s="10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4">
        <f t="shared" si="167"/>
        <v>41697.958333333336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 s="10">
        <v>930</v>
      </c>
      <c r="E2636" s="10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5">
        <f t="shared" si="166"/>
        <v>42612.656493055561</v>
      </c>
      <c r="T2636" s="14">
        <f t="shared" si="167"/>
        <v>42642.656493055561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 s="10">
        <v>11500</v>
      </c>
      <c r="E2637" s="10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4">
        <f t="shared" si="167"/>
        <v>42072.909270833334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 s="10">
        <v>1000</v>
      </c>
      <c r="E2638" s="10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4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10">
        <v>500</v>
      </c>
      <c r="E2639" s="10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4">
        <f t="shared" si="167"/>
        <v>42655.549479166672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 s="10">
        <v>347</v>
      </c>
      <c r="E2640" s="1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4">
        <f t="shared" si="167"/>
        <v>42019.913136574076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 s="10">
        <v>300</v>
      </c>
      <c r="E2641" s="10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4">
        <f t="shared" si="167"/>
        <v>42054.86513888889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 s="10">
        <v>3000</v>
      </c>
      <c r="E2642" s="10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4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10">
        <v>1500</v>
      </c>
      <c r="E2643" s="10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4">
        <f t="shared" si="167"/>
        <v>41897.839583333334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 s="10">
        <v>500000</v>
      </c>
      <c r="E2644" s="10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4">
        <f t="shared" si="167"/>
        <v>42566.289583333331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 s="10">
        <v>1000000</v>
      </c>
      <c r="E2645" s="10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42689.582349537035</v>
      </c>
      <c r="T2645" s="14">
        <f t="shared" si="167"/>
        <v>42725.332638888889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 s="10">
        <v>100000</v>
      </c>
      <c r="E2646" s="10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4">
        <f t="shared" si="167"/>
        <v>42804.792071759264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 s="10">
        <v>20000</v>
      </c>
      <c r="E2647" s="10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4">
        <f t="shared" si="167"/>
        <v>41951.884293981479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 s="10">
        <v>500000</v>
      </c>
      <c r="E2648" s="10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4">
        <f t="shared" si="167"/>
        <v>42256.313298611116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 s="10">
        <v>2500</v>
      </c>
      <c r="E2649" s="10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4">
        <f t="shared" si="167"/>
        <v>42230.261793981481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 s="10">
        <v>12000</v>
      </c>
      <c r="E2650" s="1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4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10">
        <v>125000</v>
      </c>
      <c r="E2651" s="10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4">
        <f t="shared" si="167"/>
        <v>42401.99700231482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 s="10">
        <v>60000</v>
      </c>
      <c r="E2652" s="10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4">
        <f t="shared" si="167"/>
        <v>42725.624340277776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 s="10">
        <v>280000</v>
      </c>
      <c r="E2653" s="10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42327.805659722217</v>
      </c>
      <c r="T2653" s="14">
        <f t="shared" si="167"/>
        <v>42355.805659722217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 s="10">
        <v>100000</v>
      </c>
      <c r="E2654" s="10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4">
        <f t="shared" si="167"/>
        <v>41983.158854166672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 s="10">
        <v>51000</v>
      </c>
      <c r="E2655" s="10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4">
        <f t="shared" si="167"/>
        <v>41803.166666666664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 s="10">
        <v>100000</v>
      </c>
      <c r="E2656" s="10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5">
        <f t="shared" si="166"/>
        <v>42055.600995370376</v>
      </c>
      <c r="T2656" s="14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10">
        <v>15000</v>
      </c>
      <c r="E2657" s="10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4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10">
        <v>150000</v>
      </c>
      <c r="E2658" s="10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42767.688518518517</v>
      </c>
      <c r="T2658" s="14">
        <f t="shared" si="167"/>
        <v>42806.791666666672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 s="10">
        <v>30000</v>
      </c>
      <c r="E2659" s="10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4">
        <f t="shared" si="167"/>
        <v>42585.0625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 s="10">
        <v>98000</v>
      </c>
      <c r="E2660" s="1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5">
        <f t="shared" si="166"/>
        <v>42551.884189814817</v>
      </c>
      <c r="T2660" s="14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10">
        <v>49000</v>
      </c>
      <c r="E2661" s="10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42082.069560185191</v>
      </c>
      <c r="T2661" s="14">
        <f t="shared" si="167"/>
        <v>42112.069560185191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 s="10">
        <v>20000</v>
      </c>
      <c r="E2662" s="10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4">
        <f t="shared" si="167"/>
        <v>42332.754837962959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 s="10">
        <v>5000</v>
      </c>
      <c r="E2663" s="10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4">
        <f t="shared" si="167"/>
        <v>41572.958449074074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 s="10">
        <v>20000</v>
      </c>
      <c r="E2664" s="10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4">
        <f t="shared" si="167"/>
        <v>42237.746678240743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 s="10">
        <v>20000</v>
      </c>
      <c r="E2665" s="10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4">
        <f t="shared" si="167"/>
        <v>42251.625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 s="10">
        <v>17500</v>
      </c>
      <c r="E2666" s="10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4">
        <f t="shared" si="167"/>
        <v>42347.290972222225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 s="10">
        <v>3500</v>
      </c>
      <c r="E2667" s="10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4">
        <f t="shared" si="167"/>
        <v>42128.895532407405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 s="10">
        <v>10000</v>
      </c>
      <c r="E2668" s="10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4">
        <f t="shared" si="167"/>
        <v>42272.875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 s="10">
        <v>1500</v>
      </c>
      <c r="E2669" s="10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4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10">
        <v>1000</v>
      </c>
      <c r="E2670" s="1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42275.588715277772</v>
      </c>
      <c r="T2670" s="14">
        <f t="shared" si="167"/>
        <v>42317.60555555555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 s="10">
        <v>800</v>
      </c>
      <c r="E2671" s="10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5">
        <f t="shared" si="166"/>
        <v>42319.035833333335</v>
      </c>
      <c r="T2671" s="14">
        <f t="shared" si="167"/>
        <v>42379.035833333335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 s="10">
        <v>38888</v>
      </c>
      <c r="E2672" s="10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4">
        <f t="shared" si="167"/>
        <v>41849.020601851851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 s="10">
        <v>25000</v>
      </c>
      <c r="E2673" s="10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41962.749027777783</v>
      </c>
      <c r="T2673" s="14">
        <f t="shared" si="167"/>
        <v>41992.818055555559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 s="10">
        <v>10000</v>
      </c>
      <c r="E2674" s="10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4">
        <f t="shared" si="167"/>
        <v>42366.25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 s="10">
        <v>40000</v>
      </c>
      <c r="E2675" s="10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4">
        <f t="shared" si="167"/>
        <v>41941.947916666664</v>
      </c>
    </row>
    <row r="2676" spans="1:20" ht="28.5" x14ac:dyDescent="0.45">
      <c r="A2676">
        <v>2674</v>
      </c>
      <c r="B2676" s="3" t="s">
        <v>2674</v>
      </c>
      <c r="C2676" s="3" t="s">
        <v>6784</v>
      </c>
      <c r="D2676" s="10">
        <v>35000</v>
      </c>
      <c r="E2676" s="10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4">
        <f t="shared" si="167"/>
        <v>42556.207638888889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 s="10">
        <v>25000</v>
      </c>
      <c r="E2677" s="10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4">
        <f t="shared" si="167"/>
        <v>41953.899178240739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 s="10">
        <v>2100</v>
      </c>
      <c r="E2678" s="10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4">
        <f t="shared" si="167"/>
        <v>42512.624699074076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 s="10">
        <v>19500</v>
      </c>
      <c r="E2679" s="10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41793.029432870368</v>
      </c>
      <c r="T2679" s="14">
        <f t="shared" si="167"/>
        <v>41823.029432870368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 s="10">
        <v>8000000</v>
      </c>
      <c r="E2680" s="1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4">
        <f t="shared" si="167"/>
        <v>42271.798206018517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 s="10">
        <v>40000</v>
      </c>
      <c r="E2681" s="10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4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10">
        <v>32000</v>
      </c>
      <c r="E2682" s="10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4">
        <f t="shared" si="167"/>
        <v>42466.170034722221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 s="10">
        <v>8000</v>
      </c>
      <c r="E2683" s="10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4">
        <f t="shared" si="167"/>
        <v>41830.895254629628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 s="10">
        <v>6000</v>
      </c>
      <c r="E2684" s="10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4">
        <f t="shared" si="167"/>
        <v>41965.249305555553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 s="10">
        <v>15000</v>
      </c>
      <c r="E2685" s="10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4">
        <f t="shared" si="167"/>
        <v>42064.75509259259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 s="10">
        <v>70000</v>
      </c>
      <c r="E2686" s="10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5">
        <f t="shared" si="166"/>
        <v>41820.914641203701</v>
      </c>
      <c r="T2686" s="14">
        <f t="shared" si="167"/>
        <v>41860.914641203701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 s="10">
        <v>50000</v>
      </c>
      <c r="E2687" s="10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4">
        <f t="shared" si="167"/>
        <v>42121.654282407413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 s="10">
        <v>30000</v>
      </c>
      <c r="E2688" s="10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4">
        <f t="shared" si="167"/>
        <v>41912.974803240737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 s="10">
        <v>15000</v>
      </c>
      <c r="E2689" s="10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4">
        <f t="shared" si="167"/>
        <v>42184.64025462963</v>
      </c>
    </row>
    <row r="2690" spans="1:20" x14ac:dyDescent="0.45">
      <c r="A2690">
        <v>2688</v>
      </c>
      <c r="B2690" s="3" t="s">
        <v>2688</v>
      </c>
      <c r="C2690" s="3" t="s">
        <v>6798</v>
      </c>
      <c r="D2690" s="10">
        <v>50000</v>
      </c>
      <c r="E2690" s="1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5">
        <f t="shared" si="166"/>
        <v>42028.118865740747</v>
      </c>
      <c r="T2690" s="14">
        <f t="shared" si="167"/>
        <v>42059.125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 s="10">
        <v>35000</v>
      </c>
      <c r="E2691" s="10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5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 s="10">
        <v>80000</v>
      </c>
      <c r="E2692" s="10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4">
        <f t="shared" si="171"/>
        <v>42158.105046296296</v>
      </c>
    </row>
    <row r="2693" spans="1:20" x14ac:dyDescent="0.45">
      <c r="A2693">
        <v>2691</v>
      </c>
      <c r="B2693" s="3" t="s">
        <v>2691</v>
      </c>
      <c r="C2693" s="3" t="s">
        <v>6801</v>
      </c>
      <c r="D2693" s="10">
        <v>65000</v>
      </c>
      <c r="E2693" s="10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4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10">
        <v>3500</v>
      </c>
      <c r="E2694" s="10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4">
        <f t="shared" si="171"/>
        <v>42088.292361111111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 s="10">
        <v>5000</v>
      </c>
      <c r="E2695" s="10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4">
        <f t="shared" si="171"/>
        <v>41864.138495370367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 s="10">
        <v>30000</v>
      </c>
      <c r="E2696" s="10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4">
        <f t="shared" si="171"/>
        <v>41908.140497685185</v>
      </c>
    </row>
    <row r="2697" spans="1:20" x14ac:dyDescent="0.45">
      <c r="A2697">
        <v>2695</v>
      </c>
      <c r="B2697" s="3" t="s">
        <v>2695</v>
      </c>
      <c r="C2697" s="3" t="s">
        <v>6805</v>
      </c>
      <c r="D2697" s="10">
        <v>15000</v>
      </c>
      <c r="E2697" s="10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4">
        <f t="shared" si="171"/>
        <v>42108.14025462963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 s="10">
        <v>60000</v>
      </c>
      <c r="E2698" s="10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4">
        <f t="shared" si="171"/>
        <v>41998.844444444447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 s="10">
        <v>23000</v>
      </c>
      <c r="E2699" s="10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4">
        <f t="shared" si="171"/>
        <v>42218.916666666672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 s="10">
        <v>8000</v>
      </c>
      <c r="E2700" s="1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4">
        <f t="shared" si="171"/>
        <v>41817.898240740738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 s="10">
        <v>2</v>
      </c>
      <c r="E2701" s="10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4">
        <f t="shared" si="171"/>
        <v>41859.896562499998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 s="10">
        <v>9999</v>
      </c>
      <c r="E2702" s="10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5">
        <f t="shared" si="170"/>
        <v>41870.87467592593</v>
      </c>
      <c r="T2702" s="14">
        <f t="shared" si="171"/>
        <v>41900.87467592593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 s="10">
        <v>3400</v>
      </c>
      <c r="E2703" s="10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4">
        <f t="shared" si="171"/>
        <v>42832.733032407406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 s="10">
        <v>10000</v>
      </c>
      <c r="E2704" s="10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4">
        <f t="shared" si="171"/>
        <v>42830.760150462964</v>
      </c>
    </row>
    <row r="2705" spans="1:20" x14ac:dyDescent="0.45">
      <c r="A2705">
        <v>2703</v>
      </c>
      <c r="B2705" s="3" t="s">
        <v>2703</v>
      </c>
      <c r="C2705" s="3" t="s">
        <v>6813</v>
      </c>
      <c r="D2705" s="10">
        <v>40000</v>
      </c>
      <c r="E2705" s="10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4">
        <f t="shared" si="171"/>
        <v>42816.648495370369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 s="10">
        <v>19000</v>
      </c>
      <c r="E2706" s="10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4">
        <f t="shared" si="171"/>
        <v>42830.820763888885</v>
      </c>
    </row>
    <row r="2707" spans="1:20" x14ac:dyDescent="0.45">
      <c r="A2707">
        <v>2705</v>
      </c>
      <c r="B2707" s="3" t="s">
        <v>2705</v>
      </c>
      <c r="C2707" s="3" t="s">
        <v>6815</v>
      </c>
      <c r="D2707" s="10">
        <v>16500</v>
      </c>
      <c r="E2707" s="10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4">
        <f t="shared" si="171"/>
        <v>42818.874513888892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 s="10">
        <v>35000</v>
      </c>
      <c r="E2708" s="10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4">
        <f t="shared" si="171"/>
        <v>41928.290972222225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 s="10">
        <v>8000</v>
      </c>
      <c r="E2709" s="10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4">
        <f t="shared" si="171"/>
        <v>41421.290972222225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 s="10">
        <v>20000</v>
      </c>
      <c r="E2710" s="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4">
        <f t="shared" si="171"/>
        <v>42572.698217592595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 s="10">
        <v>50000</v>
      </c>
      <c r="E2711" s="10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4">
        <f t="shared" si="171"/>
        <v>42647.165972222225</v>
      </c>
    </row>
    <row r="2712" spans="1:20" x14ac:dyDescent="0.45">
      <c r="A2712">
        <v>2710</v>
      </c>
      <c r="B2712" s="3" t="s">
        <v>2710</v>
      </c>
      <c r="C2712" s="3" t="s">
        <v>6820</v>
      </c>
      <c r="D2712" s="10">
        <v>60000</v>
      </c>
      <c r="E2712" s="10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4">
        <f t="shared" si="171"/>
        <v>41860.083333333336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 s="10">
        <v>3910</v>
      </c>
      <c r="E2713" s="10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41780.745254629634</v>
      </c>
      <c r="T2713" s="14">
        <f t="shared" si="171"/>
        <v>41810.917361111111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 s="10">
        <v>5500</v>
      </c>
      <c r="E2714" s="10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4">
        <f t="shared" si="171"/>
        <v>41468.75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 s="10">
        <v>150000</v>
      </c>
      <c r="E2715" s="10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4">
        <f t="shared" si="171"/>
        <v>42362.653749999998</v>
      </c>
    </row>
    <row r="2716" spans="1:20" x14ac:dyDescent="0.45">
      <c r="A2716">
        <v>2714</v>
      </c>
      <c r="B2716" s="3" t="s">
        <v>2714</v>
      </c>
      <c r="C2716" s="3" t="s">
        <v>6824</v>
      </c>
      <c r="D2716" s="10">
        <v>25000</v>
      </c>
      <c r="E2716" s="10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4">
        <f t="shared" si="171"/>
        <v>42657.958333333328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 s="10">
        <v>12000</v>
      </c>
      <c r="E2717" s="10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4">
        <f t="shared" si="171"/>
        <v>42421.398472222223</v>
      </c>
    </row>
    <row r="2718" spans="1:20" ht="42.75" x14ac:dyDescent="0.45">
      <c r="A2718">
        <v>2716</v>
      </c>
      <c r="B2718" s="3" t="s">
        <v>2716</v>
      </c>
      <c r="C2718" s="3" t="s">
        <v>6826</v>
      </c>
      <c r="D2718" s="10">
        <v>10000</v>
      </c>
      <c r="E2718" s="10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4">
        <f t="shared" si="171"/>
        <v>42285.333252314813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 s="10">
        <v>25000</v>
      </c>
      <c r="E2719" s="10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41934.914918981485</v>
      </c>
      <c r="T2719" s="14">
        <f t="shared" si="171"/>
        <v>41979.956585648149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 s="10">
        <v>18000</v>
      </c>
      <c r="E2720" s="1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4">
        <f t="shared" si="171"/>
        <v>42493.958333333328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 s="10">
        <v>6000</v>
      </c>
      <c r="E2721" s="10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4">
        <f t="shared" si="171"/>
        <v>42477.989513888882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 s="10">
        <v>25000</v>
      </c>
      <c r="E2722" s="10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42655.465891203698</v>
      </c>
      <c r="T2722" s="14">
        <f t="shared" si="171"/>
        <v>42685.507557870369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 s="10">
        <v>750</v>
      </c>
      <c r="E2723" s="10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4">
        <f t="shared" si="171"/>
        <v>41523.791666666664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 s="10">
        <v>5000</v>
      </c>
      <c r="E2724" s="10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4">
        <f t="shared" si="171"/>
        <v>42764.857094907406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 s="10">
        <v>12000</v>
      </c>
      <c r="E2725" s="10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4">
        <f t="shared" si="171"/>
        <v>42004.880648148144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 s="10">
        <v>2468</v>
      </c>
      <c r="E2726" s="10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4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10">
        <v>40000</v>
      </c>
      <c r="E2727" s="10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4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10">
        <v>100000</v>
      </c>
      <c r="E2728" s="10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4">
        <f t="shared" si="171"/>
        <v>42482.579988425925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 s="10">
        <v>10000</v>
      </c>
      <c r="E2729" s="10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4">
        <f t="shared" si="171"/>
        <v>42223.676655092597</v>
      </c>
    </row>
    <row r="2730" spans="1:20" x14ac:dyDescent="0.45">
      <c r="A2730">
        <v>2728</v>
      </c>
      <c r="B2730" s="3" t="s">
        <v>2728</v>
      </c>
      <c r="C2730" s="3" t="s">
        <v>6838</v>
      </c>
      <c r="D2730" s="10">
        <v>15000</v>
      </c>
      <c r="E2730" s="1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4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10">
        <v>7500</v>
      </c>
      <c r="E2731" s="10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4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10">
        <v>27000</v>
      </c>
      <c r="E2732" s="10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4">
        <f t="shared" si="171"/>
        <v>41386.541377314818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 s="10">
        <v>30000</v>
      </c>
      <c r="E2733" s="10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4">
        <f t="shared" si="171"/>
        <v>41930.166666666664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 s="10">
        <v>12000</v>
      </c>
      <c r="E2734" s="10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4">
        <f t="shared" si="171"/>
        <v>41422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 s="10">
        <v>50000</v>
      </c>
      <c r="E2735" s="10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4">
        <f t="shared" si="171"/>
        <v>42104.231180555551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 s="10">
        <v>1</v>
      </c>
      <c r="E2736" s="10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4">
        <f t="shared" si="171"/>
        <v>42656.915972222225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 s="10">
        <v>750</v>
      </c>
      <c r="E2737" s="10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4">
        <f t="shared" si="171"/>
        <v>41346.833333333336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 s="10">
        <v>8000</v>
      </c>
      <c r="E2738" s="10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4">
        <f t="shared" si="171"/>
        <v>41752.666354166664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 s="10">
        <v>30000</v>
      </c>
      <c r="E2739" s="10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4">
        <f t="shared" si="171"/>
        <v>41654.791666666664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 s="10">
        <v>5000</v>
      </c>
      <c r="E2740" s="1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4">
        <f t="shared" si="171"/>
        <v>42680.143564814818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 s="10">
        <v>1100</v>
      </c>
      <c r="E2741" s="10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4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10">
        <v>300</v>
      </c>
      <c r="E2742" s="10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4">
        <f t="shared" si="171"/>
        <v>42074.99018518519</v>
      </c>
    </row>
    <row r="2743" spans="1:20" x14ac:dyDescent="0.45">
      <c r="A2743">
        <v>2741</v>
      </c>
      <c r="B2743" s="3" t="s">
        <v>2741</v>
      </c>
      <c r="C2743" s="3" t="s">
        <v>6851</v>
      </c>
      <c r="D2743" s="10">
        <v>8000</v>
      </c>
      <c r="E2743" s="10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4">
        <f t="shared" si="171"/>
        <v>41932.088194444441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 s="10">
        <v>2500</v>
      </c>
      <c r="E2744" s="10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4">
        <f t="shared" si="171"/>
        <v>41044.719756944447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 s="10">
        <v>5999</v>
      </c>
      <c r="E2745" s="10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4">
        <f t="shared" si="171"/>
        <v>42662.328784722224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 s="10">
        <v>16000</v>
      </c>
      <c r="E2746" s="10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4">
        <f t="shared" si="171"/>
        <v>40968.062476851854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 s="10">
        <v>8000</v>
      </c>
      <c r="E2747" s="10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4">
        <f t="shared" si="171"/>
        <v>41104.988055555557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 s="10">
        <v>3000</v>
      </c>
      <c r="E2748" s="10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4">
        <f t="shared" si="171"/>
        <v>41880.781377314815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 s="10">
        <v>500</v>
      </c>
      <c r="E2749" s="10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5">
        <f t="shared" si="170"/>
        <v>41044.64811342593</v>
      </c>
      <c r="T2749" s="14">
        <f t="shared" si="171"/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 s="10">
        <v>5000</v>
      </c>
      <c r="E2750" s="1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4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10">
        <v>10000</v>
      </c>
      <c r="E2751" s="10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4">
        <f t="shared" si="171"/>
        <v>42098.757372685184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 s="10">
        <v>1999</v>
      </c>
      <c r="E2752" s="10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5">
        <f t="shared" si="170"/>
        <v>41078.899826388886</v>
      </c>
      <c r="T2752" s="14">
        <f t="shared" si="171"/>
        <v>41090.833333333336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 s="10">
        <v>3274</v>
      </c>
      <c r="E2753" s="10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5">
        <f t="shared" si="170"/>
        <v>41747.887060185189</v>
      </c>
      <c r="T2753" s="14">
        <f t="shared" si="171"/>
        <v>41807.887060185189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 s="10">
        <v>4800</v>
      </c>
      <c r="E2754" s="10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4">
        <f t="shared" si="171"/>
        <v>40895.765092592592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 s="10">
        <v>2000</v>
      </c>
      <c r="E2755" s="10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5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 s="10">
        <v>10000</v>
      </c>
      <c r="E2756" s="10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5">
        <f t="shared" si="174"/>
        <v>41863.636006944449</v>
      </c>
      <c r="T2756" s="14">
        <f t="shared" si="175"/>
        <v>41893.636006944449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 s="10">
        <v>500</v>
      </c>
      <c r="E2757" s="10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4">
        <f t="shared" si="175"/>
        <v>42102.790821759263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 s="10">
        <v>10000</v>
      </c>
      <c r="E2758" s="10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41620.90047453704</v>
      </c>
      <c r="T2758" s="14">
        <f t="shared" si="175"/>
        <v>41650.90047453704</v>
      </c>
    </row>
    <row r="2759" spans="1:20" x14ac:dyDescent="0.45">
      <c r="A2759">
        <v>2757</v>
      </c>
      <c r="B2759" s="3" t="s">
        <v>2757</v>
      </c>
      <c r="C2759" s="3" t="s">
        <v>6867</v>
      </c>
      <c r="D2759" s="10">
        <v>1500</v>
      </c>
      <c r="E2759" s="10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4">
        <f t="shared" si="175"/>
        <v>42588.65662037037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 s="10">
        <v>2000</v>
      </c>
      <c r="E2760" s="1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4">
        <f t="shared" si="175"/>
        <v>42653.441932870366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 s="10">
        <v>1000</v>
      </c>
      <c r="E2761" s="10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4">
        <f t="shared" si="175"/>
        <v>42567.36650462963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 s="10">
        <v>5000</v>
      </c>
      <c r="E2762" s="10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4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10">
        <v>5000</v>
      </c>
      <c r="E2763" s="10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4">
        <f t="shared" si="175"/>
        <v>41277.063576388886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 s="10">
        <v>3250</v>
      </c>
      <c r="E2764" s="10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4">
        <f t="shared" si="175"/>
        <v>40986.995312500003</v>
      </c>
    </row>
    <row r="2765" spans="1:20" x14ac:dyDescent="0.45">
      <c r="A2765">
        <v>2763</v>
      </c>
      <c r="B2765" s="3" t="s">
        <v>2763</v>
      </c>
      <c r="C2765" s="3" t="s">
        <v>6873</v>
      </c>
      <c r="D2765" s="10">
        <v>39400</v>
      </c>
      <c r="E2765" s="10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4">
        <f t="shared" si="175"/>
        <v>41418.579675925925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 s="10">
        <v>4000</v>
      </c>
      <c r="E2766" s="10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4">
        <f t="shared" si="175"/>
        <v>41059.791666666664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 s="10">
        <v>4000</v>
      </c>
      <c r="E2767" s="10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4">
        <f t="shared" si="175"/>
        <v>41210.579027777778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 s="10">
        <v>5000</v>
      </c>
      <c r="E2768" s="10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5">
        <f t="shared" si="174"/>
        <v>40736.668032407404</v>
      </c>
      <c r="T2768" s="14">
        <f t="shared" si="175"/>
        <v>40766.668032407404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 s="10">
        <v>4000</v>
      </c>
      <c r="E2769" s="10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4">
        <f t="shared" si="175"/>
        <v>42232.958912037036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 s="10">
        <v>7000</v>
      </c>
      <c r="E2770" s="1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4">
        <f t="shared" si="175"/>
        <v>40997.573182870372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 s="10">
        <v>800</v>
      </c>
      <c r="E2771" s="10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5">
        <f t="shared" si="174"/>
        <v>41745.826273148145</v>
      </c>
      <c r="T2771" s="14">
        <f t="shared" si="175"/>
        <v>41795.826273148145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 s="10">
        <v>20000</v>
      </c>
      <c r="E2772" s="10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4">
        <f t="shared" si="175"/>
        <v>41716.663541666669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 s="10">
        <v>19980</v>
      </c>
      <c r="E2773" s="10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4">
        <f t="shared" si="175"/>
        <v>41306.708333333336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 s="10">
        <v>8000</v>
      </c>
      <c r="E2774" s="10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4">
        <f t="shared" si="175"/>
        <v>41552.869143518517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 s="10">
        <v>530</v>
      </c>
      <c r="E2775" s="10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4">
        <f t="shared" si="175"/>
        <v>42484.86482638889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 s="10">
        <v>4000</v>
      </c>
      <c r="E2776" s="10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4">
        <f t="shared" si="175"/>
        <v>41341.126481481479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 s="10">
        <v>5000</v>
      </c>
      <c r="E2777" s="10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4">
        <f t="shared" si="175"/>
        <v>40893.013356481482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 s="10">
        <v>21000</v>
      </c>
      <c r="E2778" s="10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4">
        <f t="shared" si="175"/>
        <v>42167.297175925924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 s="10">
        <v>3000</v>
      </c>
      <c r="E2779" s="10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4">
        <f t="shared" si="175"/>
        <v>42202.669027777782</v>
      </c>
    </row>
    <row r="2780" spans="1:20" ht="28.5" x14ac:dyDescent="0.45">
      <c r="A2780">
        <v>2778</v>
      </c>
      <c r="B2780" s="3" t="s">
        <v>2778</v>
      </c>
      <c r="C2780" s="3" t="s">
        <v>6888</v>
      </c>
      <c r="D2780" s="10">
        <v>5500</v>
      </c>
      <c r="E2780" s="1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4">
        <f t="shared" si="175"/>
        <v>41876.978078703702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 s="10">
        <v>2500</v>
      </c>
      <c r="E2781" s="10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4">
        <f t="shared" si="175"/>
        <v>42330.627557870372</v>
      </c>
    </row>
    <row r="2782" spans="1:20" x14ac:dyDescent="0.45">
      <c r="A2782">
        <v>2780</v>
      </c>
      <c r="B2782" s="3" t="s">
        <v>2780</v>
      </c>
      <c r="C2782" s="3" t="s">
        <v>6890</v>
      </c>
      <c r="D2782" s="10">
        <v>100000</v>
      </c>
      <c r="E2782" s="10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4">
        <f t="shared" si="175"/>
        <v>42804.447777777779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 s="10">
        <v>1250</v>
      </c>
      <c r="E2783" s="10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4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10">
        <v>1000</v>
      </c>
      <c r="E2784" s="10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4">
        <f t="shared" si="175"/>
        <v>42052.207638888889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 s="10">
        <v>1000</v>
      </c>
      <c r="E2785" s="10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4">
        <f t="shared" si="175"/>
        <v>42117.535254629634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 s="10">
        <v>6000</v>
      </c>
      <c r="E2786" s="10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4">
        <f t="shared" si="175"/>
        <v>41941.787534722222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 s="10">
        <v>5000</v>
      </c>
      <c r="E2787" s="10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4">
        <f t="shared" si="175"/>
        <v>42587.875</v>
      </c>
    </row>
    <row r="2788" spans="1:20" x14ac:dyDescent="0.45">
      <c r="A2788">
        <v>2786</v>
      </c>
      <c r="B2788" s="3" t="s">
        <v>2786</v>
      </c>
      <c r="C2788" s="3" t="s">
        <v>6896</v>
      </c>
      <c r="D2788" s="10">
        <v>2500</v>
      </c>
      <c r="E2788" s="10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4">
        <f t="shared" si="175"/>
        <v>41829.569212962961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 s="10">
        <v>1000</v>
      </c>
      <c r="E2789" s="10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4">
        <f t="shared" si="175"/>
        <v>41838.198518518519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 s="10">
        <v>2000</v>
      </c>
      <c r="E2790" s="1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5">
        <f t="shared" si="174"/>
        <v>42550.701886574068</v>
      </c>
      <c r="T2790" s="14">
        <f t="shared" si="175"/>
        <v>42580.701886574068</v>
      </c>
    </row>
    <row r="2791" spans="1:20" x14ac:dyDescent="0.45">
      <c r="A2791">
        <v>2789</v>
      </c>
      <c r="B2791" s="3" t="s">
        <v>2789</v>
      </c>
      <c r="C2791" s="3" t="s">
        <v>6899</v>
      </c>
      <c r="D2791" s="10">
        <v>3000</v>
      </c>
      <c r="E2791" s="10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4">
        <f t="shared" si="175"/>
        <v>42075.166666666672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 s="10">
        <v>3000</v>
      </c>
      <c r="E2792" s="10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4">
        <f t="shared" si="175"/>
        <v>42046.938692129625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 s="10">
        <v>2000</v>
      </c>
      <c r="E2793" s="10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4">
        <f t="shared" si="175"/>
        <v>42622.166666666672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 s="10">
        <v>2000</v>
      </c>
      <c r="E2794" s="10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4">
        <f t="shared" si="175"/>
        <v>42228.231006944443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 s="10">
        <v>10000</v>
      </c>
      <c r="E2795" s="10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4">
        <f t="shared" si="175"/>
        <v>42206.419039351851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 s="10">
        <v>50</v>
      </c>
      <c r="E2796" s="10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4">
        <f t="shared" si="175"/>
        <v>42432.791666666672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 s="10">
        <v>700</v>
      </c>
      <c r="E2797" s="10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4">
        <f t="shared" si="175"/>
        <v>41796.958333333336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 s="10">
        <v>800</v>
      </c>
      <c r="E2798" s="10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4">
        <f t="shared" si="175"/>
        <v>41825.528101851851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 s="10">
        <v>8000</v>
      </c>
      <c r="E2799" s="10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4">
        <f t="shared" si="175"/>
        <v>41828.94027777778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 s="10">
        <v>5000</v>
      </c>
      <c r="E2800" s="1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4">
        <f t="shared" si="175"/>
        <v>42216.666666666672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 s="10">
        <v>5000</v>
      </c>
      <c r="E2801" s="10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4">
        <f t="shared" si="175"/>
        <v>42538.666666666672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 s="10">
        <v>1000</v>
      </c>
      <c r="E2802" s="10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4">
        <f t="shared" si="175"/>
        <v>42008.552847222221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 s="10">
        <v>500</v>
      </c>
      <c r="E2803" s="10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4">
        <f t="shared" si="175"/>
        <v>41922.458333333336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 s="10">
        <v>3000</v>
      </c>
      <c r="E2804" s="10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4">
        <f t="shared" si="175"/>
        <v>42222.64707175926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 s="10">
        <v>10000</v>
      </c>
      <c r="E2805" s="10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4">
        <f t="shared" si="175"/>
        <v>42201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 s="10">
        <v>1000</v>
      </c>
      <c r="E2806" s="10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4">
        <f t="shared" si="175"/>
        <v>41911.453587962962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 s="10">
        <v>400</v>
      </c>
      <c r="E2807" s="10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4">
        <f t="shared" si="175"/>
        <v>42238.505474537036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 s="10">
        <v>3000</v>
      </c>
      <c r="E2808" s="10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4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10">
        <v>5000</v>
      </c>
      <c r="E2809" s="10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4">
        <f t="shared" si="175"/>
        <v>42184.873124999998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 s="10">
        <v>4500</v>
      </c>
      <c r="E2810" s="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4">
        <f t="shared" si="175"/>
        <v>42238.84646990741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 s="10">
        <v>2500</v>
      </c>
      <c r="E2811" s="10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4">
        <f t="shared" si="175"/>
        <v>42459.610416666663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 s="10">
        <v>2500</v>
      </c>
      <c r="E2812" s="10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4">
        <f t="shared" si="175"/>
        <v>41791.165972222225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 s="10">
        <v>10000</v>
      </c>
      <c r="E2813" s="10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4">
        <f t="shared" si="175"/>
        <v>42058.496562500004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 s="10">
        <v>5000</v>
      </c>
      <c r="E2814" s="10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4">
        <f t="shared" si="175"/>
        <v>42100.166666666672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 s="10">
        <v>2800</v>
      </c>
      <c r="E2815" s="10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4">
        <f t="shared" si="175"/>
        <v>42718.742604166662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 s="10">
        <v>1500</v>
      </c>
      <c r="E2816" s="10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4">
        <f t="shared" si="175"/>
        <v>42133.399479166663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 s="10">
        <v>250</v>
      </c>
      <c r="E2817" s="10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4">
        <f t="shared" si="175"/>
        <v>42589.776724537034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 s="10">
        <v>3000</v>
      </c>
      <c r="E2818" s="10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4">
        <f t="shared" si="175"/>
        <v>42218.666666666672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 s="10">
        <v>600</v>
      </c>
      <c r="E2819" s="10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5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 s="10">
        <v>10000</v>
      </c>
      <c r="E2820" s="1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4">
        <f t="shared" si="179"/>
        <v>42270.598217592589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 s="10">
        <v>5000</v>
      </c>
      <c r="E2821" s="10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4">
        <f t="shared" si="179"/>
        <v>42169.525567129633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 s="10">
        <v>200</v>
      </c>
      <c r="E2822" s="10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4">
        <f t="shared" si="179"/>
        <v>42426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 s="10">
        <v>1000</v>
      </c>
      <c r="E2823" s="10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4">
        <f t="shared" si="179"/>
        <v>41905.922858796301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 s="10">
        <v>6000</v>
      </c>
      <c r="E2824" s="10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4">
        <f t="shared" si="179"/>
        <v>42090.642268518524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 s="10">
        <v>100</v>
      </c>
      <c r="E2825" s="10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4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10">
        <v>650</v>
      </c>
      <c r="E2826" s="10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4">
        <f t="shared" si="179"/>
        <v>42168.071527777778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 s="10">
        <v>3000</v>
      </c>
      <c r="E2827" s="10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4">
        <f t="shared" si="179"/>
        <v>42342.792662037042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 s="10">
        <v>2000</v>
      </c>
      <c r="E2828" s="10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4">
        <f t="shared" si="179"/>
        <v>42195.291666666672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 s="10">
        <v>2000</v>
      </c>
      <c r="E2829" s="10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4">
        <f t="shared" si="179"/>
        <v>42524.6875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 s="10">
        <v>9500</v>
      </c>
      <c r="E2830" s="1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4">
        <f t="shared" si="179"/>
        <v>42279.958333333328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 s="10">
        <v>2500</v>
      </c>
      <c r="E2831" s="10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4">
        <f t="shared" si="179"/>
        <v>42523.434236111112</v>
      </c>
    </row>
    <row r="2832" spans="1:20" x14ac:dyDescent="0.45">
      <c r="A2832">
        <v>2830</v>
      </c>
      <c r="B2832" s="3" t="s">
        <v>2830</v>
      </c>
      <c r="C2832" s="3" t="s">
        <v>6940</v>
      </c>
      <c r="D2832" s="10">
        <v>3000</v>
      </c>
      <c r="E2832" s="10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4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10">
        <v>3000</v>
      </c>
      <c r="E2833" s="10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4">
        <f t="shared" si="179"/>
        <v>42201.824884259258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 s="10">
        <v>2500</v>
      </c>
      <c r="E2834" s="10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4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10">
        <v>2700</v>
      </c>
      <c r="E2835" s="10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4">
        <f t="shared" si="179"/>
        <v>42288.083333333328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 s="10">
        <v>800</v>
      </c>
      <c r="E2836" s="10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4">
        <f t="shared" si="179"/>
        <v>42034.959837962961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 s="10">
        <v>1000</v>
      </c>
      <c r="E2837" s="10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4">
        <f t="shared" si="179"/>
        <v>42343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 s="10">
        <v>450</v>
      </c>
      <c r="E2838" s="10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4">
        <f t="shared" si="179"/>
        <v>42784.207638888889</v>
      </c>
    </row>
    <row r="2839" spans="1:20" ht="28.5" x14ac:dyDescent="0.45">
      <c r="A2839">
        <v>2837</v>
      </c>
      <c r="B2839" s="3" t="s">
        <v>2837</v>
      </c>
      <c r="C2839" s="3" t="s">
        <v>6947</v>
      </c>
      <c r="D2839" s="10">
        <v>850</v>
      </c>
      <c r="E2839" s="10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4">
        <f t="shared" si="179"/>
        <v>42347.950046296297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 s="10">
        <v>2000</v>
      </c>
      <c r="E2840" s="1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4">
        <f t="shared" si="179"/>
        <v>41864.916666666664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 s="10">
        <v>3500</v>
      </c>
      <c r="E2841" s="10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4">
        <f t="shared" si="179"/>
        <v>41876.207638888889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 s="10">
        <v>2500</v>
      </c>
      <c r="E2842" s="10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4">
        <f t="shared" si="179"/>
        <v>42081.708333333328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 s="10">
        <v>1000</v>
      </c>
      <c r="E2843" s="10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5">
        <f t="shared" si="178"/>
        <v>42291.739548611105</v>
      </c>
      <c r="T2843" s="14">
        <f t="shared" si="179"/>
        <v>42351.781215277777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 s="10">
        <v>1500</v>
      </c>
      <c r="E2844" s="10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5">
        <f t="shared" si="178"/>
        <v>41784.952488425923</v>
      </c>
      <c r="T2844" s="14">
        <f t="shared" si="179"/>
        <v>41811.458333333336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 s="10">
        <v>1200</v>
      </c>
      <c r="E2845" s="10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4">
        <f t="shared" si="179"/>
        <v>42534.166666666672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 s="10">
        <v>550</v>
      </c>
      <c r="E2846" s="10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4">
        <f t="shared" si="179"/>
        <v>42739.546064814815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 s="10">
        <v>7500</v>
      </c>
      <c r="E2847" s="10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4">
        <f t="shared" si="179"/>
        <v>42163.016585648147</v>
      </c>
    </row>
    <row r="2848" spans="1:20" ht="28.5" x14ac:dyDescent="0.45">
      <c r="A2848">
        <v>2846</v>
      </c>
      <c r="B2848" s="3" t="s">
        <v>2846</v>
      </c>
      <c r="C2848" s="3" t="s">
        <v>6956</v>
      </c>
      <c r="D2848" s="10">
        <v>8000</v>
      </c>
      <c r="E2848" s="10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4">
        <f t="shared" si="179"/>
        <v>42153.692060185189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 s="10">
        <v>2000</v>
      </c>
      <c r="E2849" s="10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4">
        <f t="shared" si="179"/>
        <v>42513.806307870371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 s="10">
        <v>35000</v>
      </c>
      <c r="E2850" s="1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4">
        <f t="shared" si="179"/>
        <v>42153.648831018523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 s="10">
        <v>500</v>
      </c>
      <c r="E2851" s="10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4">
        <f t="shared" si="179"/>
        <v>42483.428240740745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 s="10">
        <v>8000</v>
      </c>
      <c r="E2852" s="10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4">
        <f t="shared" si="179"/>
        <v>41888.007071759261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 s="10">
        <v>4500</v>
      </c>
      <c r="E2853" s="10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4">
        <f t="shared" si="179"/>
        <v>42398.970138888893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 s="10">
        <v>5000</v>
      </c>
      <c r="E2854" s="10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4">
        <f t="shared" si="179"/>
        <v>41811.045173611114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 s="10">
        <v>9500</v>
      </c>
      <c r="E2855" s="10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4">
        <f t="shared" si="179"/>
        <v>41896.190937499996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 s="10">
        <v>1000</v>
      </c>
      <c r="E2856" s="10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4">
        <f t="shared" si="179"/>
        <v>42131.71665509259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 s="10">
        <v>600</v>
      </c>
      <c r="E2857" s="10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4">
        <f t="shared" si="179"/>
        <v>42398.981944444444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 s="10">
        <v>3000</v>
      </c>
      <c r="E2858" s="10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4">
        <f t="shared" si="179"/>
        <v>42224.898611111115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 s="10">
        <v>38000</v>
      </c>
      <c r="E2859" s="10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4">
        <f t="shared" si="179"/>
        <v>42786.75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 s="10">
        <v>1000</v>
      </c>
      <c r="E2860" s="1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4">
        <f t="shared" si="179"/>
        <v>41978.477777777778</v>
      </c>
    </row>
    <row r="2861" spans="1:20" x14ac:dyDescent="0.45">
      <c r="A2861">
        <v>2859</v>
      </c>
      <c r="B2861" s="3" t="s">
        <v>2859</v>
      </c>
      <c r="C2861" s="3" t="s">
        <v>6969</v>
      </c>
      <c r="D2861" s="10">
        <v>2000</v>
      </c>
      <c r="E2861" s="10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4">
        <f t="shared" si="179"/>
        <v>42293.362314814818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 s="10">
        <v>4000</v>
      </c>
      <c r="E2862" s="10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42480.800648148142</v>
      </c>
      <c r="T2862" s="14">
        <f t="shared" si="179"/>
        <v>42540.800648148142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 s="10">
        <v>250</v>
      </c>
      <c r="E2863" s="10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4">
        <f t="shared" si="179"/>
        <v>42271.590833333335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 s="10">
        <v>12700</v>
      </c>
      <c r="E2864" s="10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4">
        <f t="shared" si="179"/>
        <v>41814.789687500001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 s="10">
        <v>50000</v>
      </c>
      <c r="E2865" s="10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4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10">
        <v>2500</v>
      </c>
      <c r="E2866" s="10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4">
        <f t="shared" si="179"/>
        <v>42202.554166666669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 s="10">
        <v>2888</v>
      </c>
      <c r="E2867" s="10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4">
        <f t="shared" si="179"/>
        <v>42010.114108796297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 s="10">
        <v>5000</v>
      </c>
      <c r="E2868" s="10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4">
        <f t="shared" si="179"/>
        <v>42657.916666666672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 s="10">
        <v>2500</v>
      </c>
      <c r="E2869" s="10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4">
        <f t="shared" si="179"/>
        <v>42555.166666666672</v>
      </c>
    </row>
    <row r="2870" spans="1:20" ht="28.5" x14ac:dyDescent="0.45">
      <c r="A2870">
        <v>2868</v>
      </c>
      <c r="B2870" s="3" t="s">
        <v>2868</v>
      </c>
      <c r="C2870" s="3" t="s">
        <v>6978</v>
      </c>
      <c r="D2870" s="10">
        <v>15000</v>
      </c>
      <c r="E2870" s="1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4">
        <f t="shared" si="179"/>
        <v>42648.827013888891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 s="10">
        <v>20000</v>
      </c>
      <c r="E2871" s="10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4">
        <f t="shared" si="179"/>
        <v>42570.593530092592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 s="10">
        <v>5000</v>
      </c>
      <c r="E2872" s="10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4">
        <f t="shared" si="179"/>
        <v>41776.189409722225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 s="10">
        <v>10000</v>
      </c>
      <c r="E2873" s="10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4">
        <f t="shared" si="179"/>
        <v>41994.738576388889</v>
      </c>
    </row>
    <row r="2874" spans="1:20" x14ac:dyDescent="0.45">
      <c r="A2874">
        <v>2872</v>
      </c>
      <c r="B2874" s="3" t="s">
        <v>2872</v>
      </c>
      <c r="C2874" s="3" t="s">
        <v>6982</v>
      </c>
      <c r="D2874" s="10">
        <v>3000</v>
      </c>
      <c r="E2874" s="10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4">
        <f t="shared" si="179"/>
        <v>42175.11618055556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 s="10">
        <v>2500</v>
      </c>
      <c r="E2875" s="10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4">
        <f t="shared" si="179"/>
        <v>42032.817488425921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 s="10">
        <v>5000</v>
      </c>
      <c r="E2876" s="10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4">
        <f t="shared" si="179"/>
        <v>42752.84474537037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 s="10">
        <v>20000</v>
      </c>
      <c r="E2877" s="10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4">
        <f t="shared" si="179"/>
        <v>42495.128391203703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 s="10">
        <v>150000</v>
      </c>
      <c r="E2878" s="10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4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10">
        <v>6000</v>
      </c>
      <c r="E2879" s="10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42672.955138888887</v>
      </c>
      <c r="T2879" s="14">
        <f t="shared" si="179"/>
        <v>42704.708333333328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 s="10">
        <v>3000</v>
      </c>
      <c r="E2880" s="1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4">
        <f t="shared" si="179"/>
        <v>42188.615682870368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 s="10">
        <v>11200</v>
      </c>
      <c r="E2881" s="10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4">
        <f t="shared" si="179"/>
        <v>42389.725243055553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 s="10">
        <v>12000</v>
      </c>
      <c r="E2882" s="10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4">
        <f t="shared" si="179"/>
        <v>42236.711805555555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 s="10">
        <v>5500</v>
      </c>
      <c r="E2883" s="10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5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 s="10">
        <v>750</v>
      </c>
      <c r="E2884" s="10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4">
        <f t="shared" si="183"/>
        <v>42491.596273148149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 s="10">
        <v>10000</v>
      </c>
      <c r="E2885" s="10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4">
        <f t="shared" si="183"/>
        <v>42406.207638888889</v>
      </c>
    </row>
    <row r="2886" spans="1:20" x14ac:dyDescent="0.45">
      <c r="A2886">
        <v>2884</v>
      </c>
      <c r="B2886" s="3" t="s">
        <v>2884</v>
      </c>
      <c r="C2886" s="3" t="s">
        <v>6994</v>
      </c>
      <c r="D2886" s="10">
        <v>45000</v>
      </c>
      <c r="E2886" s="10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4">
        <f t="shared" si="183"/>
        <v>41978.727256944447</v>
      </c>
    </row>
    <row r="2887" spans="1:20" x14ac:dyDescent="0.45">
      <c r="A2887">
        <v>2885</v>
      </c>
      <c r="B2887" s="3" t="s">
        <v>2885</v>
      </c>
      <c r="C2887" s="3" t="s">
        <v>6995</v>
      </c>
      <c r="D2887" s="10">
        <v>400</v>
      </c>
      <c r="E2887" s="10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4">
        <f t="shared" si="183"/>
        <v>42077.034733796296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 s="10">
        <v>200</v>
      </c>
      <c r="E2888" s="10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4">
        <f t="shared" si="183"/>
        <v>42266.165972222225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 s="10">
        <v>3000</v>
      </c>
      <c r="E2889" s="10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4">
        <f t="shared" si="183"/>
        <v>42015.427361111113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 s="10">
        <v>30000</v>
      </c>
      <c r="E2890" s="1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4">
        <f t="shared" si="183"/>
        <v>41930.207638888889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 s="10">
        <v>3000</v>
      </c>
      <c r="E2891" s="10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4">
        <f t="shared" si="183"/>
        <v>41880.863252314812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 s="10">
        <v>2000</v>
      </c>
      <c r="E2892" s="10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4">
        <f t="shared" si="183"/>
        <v>41860.125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 s="10">
        <v>10000</v>
      </c>
      <c r="E2893" s="10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4">
        <f t="shared" si="183"/>
        <v>42475.84175925926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 s="10">
        <v>5500</v>
      </c>
      <c r="E2894" s="10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4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10">
        <v>5000</v>
      </c>
      <c r="E2895" s="10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4">
        <f t="shared" si="183"/>
        <v>42013.083333333328</v>
      </c>
    </row>
    <row r="2896" spans="1:20" x14ac:dyDescent="0.45">
      <c r="A2896">
        <v>2894</v>
      </c>
      <c r="B2896" s="3" t="s">
        <v>2894</v>
      </c>
      <c r="C2896" s="3" t="s">
        <v>7004</v>
      </c>
      <c r="D2896" s="10">
        <v>50000</v>
      </c>
      <c r="E2896" s="10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4">
        <f t="shared" si="183"/>
        <v>42097.944618055553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 s="10">
        <v>500</v>
      </c>
      <c r="E2897" s="10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4">
        <f t="shared" si="183"/>
        <v>41812.875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 s="10">
        <v>3000</v>
      </c>
      <c r="E2898" s="10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4">
        <f t="shared" si="183"/>
        <v>42716.25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 s="10">
        <v>12000</v>
      </c>
      <c r="E2899" s="10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4">
        <f t="shared" si="183"/>
        <v>42288.645196759258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 s="10">
        <v>7500</v>
      </c>
      <c r="E2900" s="1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4">
        <f t="shared" si="183"/>
        <v>42308.664965277778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 s="10">
        <v>10000</v>
      </c>
      <c r="E2901" s="10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4">
        <f t="shared" si="183"/>
        <v>42575.078217592592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 s="10">
        <v>5500</v>
      </c>
      <c r="E2902" s="10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4">
        <f t="shared" si="183"/>
        <v>41860.234166666669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 s="10">
        <v>750</v>
      </c>
      <c r="E2903" s="10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4">
        <f t="shared" si="183"/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 s="10">
        <v>150000</v>
      </c>
      <c r="E2904" s="10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4">
        <f t="shared" si="183"/>
        <v>42240.439768518518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 s="10">
        <v>5000</v>
      </c>
      <c r="E2905" s="10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4">
        <f t="shared" si="183"/>
        <v>42256.166874999995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 s="10">
        <v>1500</v>
      </c>
      <c r="E2906" s="10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4">
        <f t="shared" si="183"/>
        <v>41952.5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 s="10">
        <v>3500</v>
      </c>
      <c r="E2907" s="10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4">
        <f t="shared" si="183"/>
        <v>42620.056863425925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 s="10">
        <v>6000</v>
      </c>
      <c r="E2908" s="10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4">
        <f t="shared" si="183"/>
        <v>42217.041666666672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 s="10">
        <v>2500</v>
      </c>
      <c r="E2909" s="10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5">
        <f t="shared" si="182"/>
        <v>42444.877743055549</v>
      </c>
      <c r="T2909" s="14">
        <f t="shared" si="183"/>
        <v>42504.877743055549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 s="10">
        <v>9600</v>
      </c>
      <c r="E2910" s="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5">
        <f t="shared" si="182"/>
        <v>42499.731701388882</v>
      </c>
      <c r="T2910" s="14">
        <f t="shared" si="183"/>
        <v>42529.731701388882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 s="10">
        <v>180000</v>
      </c>
      <c r="E2911" s="10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4">
        <f t="shared" si="183"/>
        <v>41968.823611111111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 s="10">
        <v>30000</v>
      </c>
      <c r="E2912" s="10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4">
        <f t="shared" si="183"/>
        <v>42167.841284722221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 s="10">
        <v>1800</v>
      </c>
      <c r="E2913" s="10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4">
        <f t="shared" si="183"/>
        <v>42182.768819444449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 s="10">
        <v>14440</v>
      </c>
      <c r="E2914" s="10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4">
        <f t="shared" si="183"/>
        <v>42384.131643518514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 s="10">
        <v>10000</v>
      </c>
      <c r="E2915" s="10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4">
        <f t="shared" si="183"/>
        <v>41888.922905092593</v>
      </c>
    </row>
    <row r="2916" spans="1:20" x14ac:dyDescent="0.45">
      <c r="A2916">
        <v>2914</v>
      </c>
      <c r="B2916" s="3" t="s">
        <v>2914</v>
      </c>
      <c r="C2916" s="3" t="s">
        <v>7024</v>
      </c>
      <c r="D2916" s="10">
        <v>25000</v>
      </c>
      <c r="E2916" s="10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4">
        <f t="shared" si="183"/>
        <v>42077.865671296298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 s="10">
        <v>1000</v>
      </c>
      <c r="E2917" s="10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4">
        <f t="shared" si="183"/>
        <v>42445.356365740736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 s="10">
        <v>1850</v>
      </c>
      <c r="E2918" s="10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4">
        <f t="shared" si="183"/>
        <v>41778.476724537039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 s="10">
        <v>2000</v>
      </c>
      <c r="E2919" s="10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4">
        <f t="shared" si="183"/>
        <v>42263.234340277777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 s="10">
        <v>5000</v>
      </c>
      <c r="E2920" s="1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4">
        <f t="shared" si="183"/>
        <v>42306.629710648151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 s="10">
        <v>600</v>
      </c>
      <c r="E2921" s="10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4">
        <f t="shared" si="183"/>
        <v>41856.61954861111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 s="10">
        <v>2500</v>
      </c>
      <c r="E2922" s="10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4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10">
        <v>100</v>
      </c>
      <c r="E2923" s="10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4">
        <f t="shared" si="183"/>
        <v>41907.886620370373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 s="10">
        <v>500</v>
      </c>
      <c r="E2924" s="10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4">
        <f t="shared" si="183"/>
        <v>42142.874155092592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 s="10">
        <v>300</v>
      </c>
      <c r="E2925" s="10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4">
        <f t="shared" si="183"/>
        <v>42028.125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 s="10">
        <v>25000</v>
      </c>
      <c r="E2926" s="10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4">
        <f t="shared" si="183"/>
        <v>42133.165972222225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 s="10">
        <v>45000</v>
      </c>
      <c r="E2927" s="10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41863.584120370368</v>
      </c>
      <c r="T2927" s="14">
        <f t="shared" si="183"/>
        <v>41893.584120370368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 s="10">
        <v>3000</v>
      </c>
      <c r="E2928" s="10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4">
        <f t="shared" si="183"/>
        <v>42058.765960648147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 s="10">
        <v>1800</v>
      </c>
      <c r="E2929" s="10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4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10">
        <v>1000</v>
      </c>
      <c r="E2930" s="1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4">
        <f t="shared" si="183"/>
        <v>42433.998217592598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 s="10">
        <v>8000</v>
      </c>
      <c r="E2931" s="10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4">
        <f t="shared" si="183"/>
        <v>41784.564328703702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 s="10">
        <v>10000</v>
      </c>
      <c r="E2932" s="10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4">
        <f t="shared" si="183"/>
        <v>42131.584074074075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 s="10">
        <v>750</v>
      </c>
      <c r="E2933" s="10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4">
        <f t="shared" si="183"/>
        <v>41897.255555555559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 s="10">
        <v>3100</v>
      </c>
      <c r="E2934" s="10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4">
        <f t="shared" si="183"/>
        <v>42056.458333333328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 s="10">
        <v>2500</v>
      </c>
      <c r="E2935" s="10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4">
        <f t="shared" si="183"/>
        <v>42525.956631944442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 s="10">
        <v>2500</v>
      </c>
      <c r="E2936" s="10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4">
        <f t="shared" si="183"/>
        <v>41805.636157407411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 s="10">
        <v>3500</v>
      </c>
      <c r="E2937" s="10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4">
        <f t="shared" si="183"/>
        <v>42611.708333333328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 s="10">
        <v>1000</v>
      </c>
      <c r="E2938" s="10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4">
        <f t="shared" si="183"/>
        <v>41925.207638888889</v>
      </c>
    </row>
    <row r="2939" spans="1:20" x14ac:dyDescent="0.45">
      <c r="A2939">
        <v>2937</v>
      </c>
      <c r="B2939" s="3" t="s">
        <v>2937</v>
      </c>
      <c r="C2939" s="3" t="s">
        <v>7047</v>
      </c>
      <c r="D2939" s="10">
        <v>1500</v>
      </c>
      <c r="E2939" s="10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4">
        <f t="shared" si="183"/>
        <v>41833.457326388889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 s="10">
        <v>4000</v>
      </c>
      <c r="E2940" s="1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4">
        <f t="shared" si="183"/>
        <v>42034.703865740739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 s="10">
        <v>8000</v>
      </c>
      <c r="E2941" s="10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4">
        <f t="shared" si="183"/>
        <v>41879.041666666664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 s="10">
        <v>2500</v>
      </c>
      <c r="E2942" s="10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4">
        <f t="shared" si="183"/>
        <v>42022.773356481484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 s="10">
        <v>25000</v>
      </c>
      <c r="E2943" s="10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4">
        <f t="shared" si="183"/>
        <v>42064.960127314815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 s="10">
        <v>200000</v>
      </c>
      <c r="E2944" s="10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4">
        <f t="shared" si="183"/>
        <v>42354.845833333333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 s="10">
        <v>3000</v>
      </c>
      <c r="E2945" s="10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4">
        <f t="shared" si="183"/>
        <v>42107.129398148143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 s="10">
        <v>10000</v>
      </c>
      <c r="E2946" s="10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5">
        <f t="shared" si="182"/>
        <v>42132.9143287037</v>
      </c>
      <c r="T2946" s="14">
        <f t="shared" si="183"/>
        <v>42162.9143287037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 s="10">
        <v>50000</v>
      </c>
      <c r="E2947" s="10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5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 s="10">
        <v>2000</v>
      </c>
      <c r="E2948" s="10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4">
        <f t="shared" si="187"/>
        <v>42597.531157407408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 s="10">
        <v>25000</v>
      </c>
      <c r="E2949" s="10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4">
        <f t="shared" si="187"/>
        <v>42698.715972222228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 s="10">
        <v>500000</v>
      </c>
      <c r="E2950" s="1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4">
        <f t="shared" si="187"/>
        <v>42157.649224537032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 s="10">
        <v>1000</v>
      </c>
      <c r="E2951" s="10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4">
        <f t="shared" si="187"/>
        <v>42327.864780092597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 s="10">
        <v>5000000</v>
      </c>
      <c r="E2952" s="10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4">
        <f t="shared" si="187"/>
        <v>42392.36518518519</v>
      </c>
    </row>
    <row r="2953" spans="1:20" ht="28.5" x14ac:dyDescent="0.45">
      <c r="A2953">
        <v>2951</v>
      </c>
      <c r="B2953" s="3" t="s">
        <v>2951</v>
      </c>
      <c r="C2953" s="3" t="s">
        <v>7061</v>
      </c>
      <c r="D2953" s="10">
        <v>50000</v>
      </c>
      <c r="E2953" s="10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4">
        <f t="shared" si="187"/>
        <v>41917.802928240737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 s="10">
        <v>20000</v>
      </c>
      <c r="E2954" s="10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4">
        <f t="shared" si="187"/>
        <v>42660.166666666672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 s="10">
        <v>400000</v>
      </c>
      <c r="E2955" s="10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4">
        <f t="shared" si="187"/>
        <v>42285.791909722218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 s="10">
        <v>15000</v>
      </c>
      <c r="E2956" s="10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4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10">
        <v>1200</v>
      </c>
      <c r="E2957" s="10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4">
        <f t="shared" si="187"/>
        <v>42171.741307870368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 s="10">
        <v>7900</v>
      </c>
      <c r="E2958" s="10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4">
        <f t="shared" si="187"/>
        <v>42494.958912037036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 s="10">
        <v>15000</v>
      </c>
      <c r="E2959" s="10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4">
        <f t="shared" si="187"/>
        <v>42090.969583333332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 s="10">
        <v>80000</v>
      </c>
      <c r="E2960" s="1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4">
        <f t="shared" si="187"/>
        <v>42498.73746527778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 s="10">
        <v>10000</v>
      </c>
      <c r="E2961" s="10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4">
        <f t="shared" si="187"/>
        <v>42528.008391203708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 s="10">
        <v>30000000</v>
      </c>
      <c r="E2962" s="10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4">
        <f t="shared" si="187"/>
        <v>41893.757210648146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 s="10">
        <v>5000</v>
      </c>
      <c r="E2963" s="10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4">
        <f t="shared" si="187"/>
        <v>42089.166666666672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 s="10">
        <v>1000</v>
      </c>
      <c r="E2964" s="10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4">
        <f t="shared" si="187"/>
        <v>42064.290972222225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 s="10">
        <v>10000</v>
      </c>
      <c r="E2965" s="10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4">
        <f t="shared" si="187"/>
        <v>42187.470185185186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 s="10">
        <v>5000</v>
      </c>
      <c r="E2966" s="10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4">
        <f t="shared" si="187"/>
        <v>41857.897222222222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 s="10">
        <v>1500</v>
      </c>
      <c r="E2967" s="10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4">
        <f t="shared" si="187"/>
        <v>42192.729548611111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 s="10">
        <v>10000</v>
      </c>
      <c r="E2968" s="10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4">
        <f t="shared" si="187"/>
        <v>42263.738564814819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 s="10">
        <v>5000</v>
      </c>
      <c r="E2969" s="10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4">
        <f t="shared" si="187"/>
        <v>42072.156157407408</v>
      </c>
    </row>
    <row r="2970" spans="1:20" x14ac:dyDescent="0.45">
      <c r="A2970">
        <v>2968</v>
      </c>
      <c r="B2970" s="3" t="s">
        <v>2968</v>
      </c>
      <c r="C2970" s="3" t="s">
        <v>7078</v>
      </c>
      <c r="D2970" s="10">
        <v>3500</v>
      </c>
      <c r="E2970" s="1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4">
        <f t="shared" si="187"/>
        <v>42599.165972222225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 s="10">
        <v>1000</v>
      </c>
      <c r="E2971" s="10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4">
        <f t="shared" si="187"/>
        <v>42127.952083333337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 s="10">
        <v>6000</v>
      </c>
      <c r="E2972" s="10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4">
        <f t="shared" si="187"/>
        <v>41838.669571759259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 s="10">
        <v>3200</v>
      </c>
      <c r="E2973" s="10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4">
        <f t="shared" si="187"/>
        <v>41882.658310185187</v>
      </c>
    </row>
    <row r="2974" spans="1:20" x14ac:dyDescent="0.45">
      <c r="A2974">
        <v>2972</v>
      </c>
      <c r="B2974" s="3" t="s">
        <v>2972</v>
      </c>
      <c r="C2974" s="3" t="s">
        <v>7082</v>
      </c>
      <c r="D2974" s="10">
        <v>2000</v>
      </c>
      <c r="E2974" s="10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4">
        <f t="shared" si="187"/>
        <v>42709.041666666672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 s="10">
        <v>5000</v>
      </c>
      <c r="E2975" s="10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4">
        <f t="shared" si="187"/>
        <v>42370.166666666672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 s="10">
        <v>5000</v>
      </c>
      <c r="E2976" s="10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4">
        <f t="shared" si="187"/>
        <v>41908.065972222219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 s="10">
        <v>8000</v>
      </c>
      <c r="E2977" s="10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4">
        <f t="shared" si="187"/>
        <v>41970.125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 s="10">
        <v>70</v>
      </c>
      <c r="E2978" s="10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4">
        <f t="shared" si="187"/>
        <v>42442.5</v>
      </c>
    </row>
    <row r="2979" spans="1:20" ht="28.5" x14ac:dyDescent="0.45">
      <c r="A2979">
        <v>2977</v>
      </c>
      <c r="B2979" s="3" t="s">
        <v>2977</v>
      </c>
      <c r="C2979" s="3" t="s">
        <v>7087</v>
      </c>
      <c r="D2979" s="10">
        <v>3000</v>
      </c>
      <c r="E2979" s="10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4">
        <f t="shared" si="187"/>
        <v>42086.093055555553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 s="10">
        <v>750</v>
      </c>
      <c r="E2980" s="1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4">
        <f t="shared" si="187"/>
        <v>41932.249305555553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 s="10">
        <v>5000</v>
      </c>
      <c r="E2981" s="10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4">
        <f t="shared" si="187"/>
        <v>42010.25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 s="10">
        <v>3000</v>
      </c>
      <c r="E2982" s="10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4">
        <f t="shared" si="187"/>
        <v>42240.083333333328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 s="10">
        <v>4000</v>
      </c>
      <c r="E2983" s="10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4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10">
        <v>5000</v>
      </c>
      <c r="E2984" s="10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4">
        <f t="shared" si="187"/>
        <v>42411.686840277776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 s="10">
        <v>116000</v>
      </c>
      <c r="E2985" s="10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4">
        <f t="shared" si="187"/>
        <v>41954.674027777779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 s="10">
        <v>25000</v>
      </c>
      <c r="E2986" s="10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4">
        <f t="shared" si="187"/>
        <v>42606.278715277775</v>
      </c>
    </row>
    <row r="2987" spans="1:20" ht="28.5" x14ac:dyDescent="0.45">
      <c r="A2987">
        <v>2985</v>
      </c>
      <c r="B2987" s="3" t="s">
        <v>2985</v>
      </c>
      <c r="C2987" s="3" t="s">
        <v>7095</v>
      </c>
      <c r="D2987" s="10">
        <v>10000</v>
      </c>
      <c r="E2987" s="10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42654.973703703698</v>
      </c>
      <c r="T2987" s="14">
        <f t="shared" si="187"/>
        <v>42674.166666666672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 s="10">
        <v>2400</v>
      </c>
      <c r="E2988" s="10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4">
        <f t="shared" si="187"/>
        <v>42491.458402777775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 s="10">
        <v>25000</v>
      </c>
      <c r="E2989" s="10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4">
        <f t="shared" si="187"/>
        <v>42656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 s="10">
        <v>1000</v>
      </c>
      <c r="E2990" s="1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42511.362048611118</v>
      </c>
      <c r="T2990" s="14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10">
        <v>20000</v>
      </c>
      <c r="E2991" s="10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4">
        <f t="shared" si="187"/>
        <v>42359.207638888889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 s="10">
        <v>10000</v>
      </c>
      <c r="E2992" s="10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4">
        <f t="shared" si="187"/>
        <v>42376.57430555555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 s="10">
        <v>8500</v>
      </c>
      <c r="E2993" s="10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4">
        <f t="shared" si="187"/>
        <v>42762.837152777778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 s="10">
        <v>3000</v>
      </c>
      <c r="E2994" s="10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4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10">
        <v>1000</v>
      </c>
      <c r="E2995" s="10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4">
        <f t="shared" si="187"/>
        <v>42420.838738425926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 s="10">
        <v>300</v>
      </c>
      <c r="E2996" s="10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4">
        <f t="shared" si="187"/>
        <v>41915.478842592594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 s="10">
        <v>15000</v>
      </c>
      <c r="E2997" s="10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4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10">
        <v>35000</v>
      </c>
      <c r="E2998" s="10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5">
        <f t="shared" si="186"/>
        <v>42090.912500000006</v>
      </c>
      <c r="T2998" s="14">
        <f t="shared" si="187"/>
        <v>42150.912500000006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 s="10">
        <v>10000</v>
      </c>
      <c r="E2999" s="10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4">
        <f t="shared" si="187"/>
        <v>42793.207638888889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 s="10">
        <v>50000</v>
      </c>
      <c r="E3000" s="1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4">
        <f t="shared" si="187"/>
        <v>41806.184027777781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 s="10">
        <v>1350</v>
      </c>
      <c r="E3001" s="10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4">
        <f t="shared" si="187"/>
        <v>42795.083333333328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 s="10">
        <v>500</v>
      </c>
      <c r="E3002" s="10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4">
        <f t="shared" si="187"/>
        <v>42766.75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 s="10">
        <v>7214</v>
      </c>
      <c r="E3003" s="10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4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10">
        <v>7000</v>
      </c>
      <c r="E3004" s="10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4">
        <f t="shared" si="187"/>
        <v>41269.83625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 s="10">
        <v>3000</v>
      </c>
      <c r="E3005" s="10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4">
        <f t="shared" si="187"/>
        <v>42430.249305555553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 s="10">
        <v>40000</v>
      </c>
      <c r="E3006" s="10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4">
        <f t="shared" si="187"/>
        <v>41958.922731481478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 s="10">
        <v>10600</v>
      </c>
      <c r="E3007" s="10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4">
        <f t="shared" si="187"/>
        <v>41918.674826388888</v>
      </c>
    </row>
    <row r="3008" spans="1:20" x14ac:dyDescent="0.45">
      <c r="A3008">
        <v>3006</v>
      </c>
      <c r="B3008" s="3" t="s">
        <v>3006</v>
      </c>
      <c r="C3008" s="3" t="s">
        <v>7116</v>
      </c>
      <c r="D3008" s="10">
        <v>8000</v>
      </c>
      <c r="E3008" s="10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41957.756840277783</v>
      </c>
      <c r="T3008" s="14">
        <f t="shared" si="187"/>
        <v>41987.756840277783</v>
      </c>
    </row>
    <row r="3009" spans="1:20" x14ac:dyDescent="0.45">
      <c r="A3009">
        <v>3007</v>
      </c>
      <c r="B3009" s="3" t="s">
        <v>3007</v>
      </c>
      <c r="C3009" s="3" t="s">
        <v>7117</v>
      </c>
      <c r="D3009" s="10">
        <v>600</v>
      </c>
      <c r="E3009" s="10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4">
        <f t="shared" si="187"/>
        <v>42119.216238425928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 s="10">
        <v>3000</v>
      </c>
      <c r="E3010" s="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4">
        <f t="shared" si="187"/>
        <v>42390.212025462963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 s="10">
        <v>25000</v>
      </c>
      <c r="E3011" s="10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5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 s="10">
        <v>1500</v>
      </c>
      <c r="E3012" s="10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4">
        <f t="shared" si="191"/>
        <v>42056.832395833335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 s="10">
        <v>300</v>
      </c>
      <c r="E3013" s="10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4">
        <f t="shared" si="191"/>
        <v>42361.957638888889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 s="10">
        <v>4000</v>
      </c>
      <c r="E3014" s="10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4">
        <f t="shared" si="191"/>
        <v>42045.702893518523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 s="10">
        <v>10000</v>
      </c>
      <c r="E3015" s="10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4">
        <f t="shared" si="191"/>
        <v>42176.836215277777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 s="10">
        <v>25000</v>
      </c>
      <c r="E3016" s="10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41920.123611111114</v>
      </c>
      <c r="T3016" s="14">
        <f t="shared" si="191"/>
        <v>41948.208333333336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 s="10">
        <v>3400</v>
      </c>
      <c r="E3017" s="10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4">
        <f t="shared" si="191"/>
        <v>41801.166666666664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 s="10">
        <v>8500</v>
      </c>
      <c r="E3018" s="10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4">
        <f t="shared" si="191"/>
        <v>41838.548055555555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 s="10">
        <v>22000</v>
      </c>
      <c r="E3019" s="10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4">
        <f t="shared" si="191"/>
        <v>41871.850034722222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 s="10">
        <v>4200</v>
      </c>
      <c r="E3020" s="1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42163.29833333334</v>
      </c>
      <c r="T3020" s="14">
        <f t="shared" si="191"/>
        <v>42205.916666666672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 s="10">
        <v>15000</v>
      </c>
      <c r="E3021" s="10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4">
        <f t="shared" si="191"/>
        <v>41786.125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 s="10">
        <v>7000</v>
      </c>
      <c r="E3022" s="10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4">
        <f t="shared" si="191"/>
        <v>42230.846446759257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 s="10">
        <v>4500</v>
      </c>
      <c r="E3023" s="10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4">
        <f t="shared" si="191"/>
        <v>42696.249305555553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 s="10">
        <v>10000</v>
      </c>
      <c r="E3024" s="10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4">
        <f t="shared" si="191"/>
        <v>42609.95380787037</v>
      </c>
    </row>
    <row r="3025" spans="1:20" ht="28.5" x14ac:dyDescent="0.45">
      <c r="A3025">
        <v>3023</v>
      </c>
      <c r="B3025" s="3" t="s">
        <v>3023</v>
      </c>
      <c r="C3025" s="3" t="s">
        <v>7133</v>
      </c>
      <c r="D3025" s="10">
        <v>700</v>
      </c>
      <c r="E3025" s="10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42121.675763888896</v>
      </c>
      <c r="T3025" s="14">
        <f t="shared" si="191"/>
        <v>42166.675763888896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 s="10">
        <v>5000</v>
      </c>
      <c r="E3026" s="10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4">
        <f t="shared" si="191"/>
        <v>41188.993923611109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 s="10">
        <v>2500</v>
      </c>
      <c r="E3027" s="10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4">
        <f t="shared" si="191"/>
        <v>41789.666666666664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 s="10">
        <v>900</v>
      </c>
      <c r="E3028" s="10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4">
        <f t="shared" si="191"/>
        <v>42797.459398148145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 s="10">
        <v>40000</v>
      </c>
      <c r="E3029" s="10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4">
        <f t="shared" si="191"/>
        <v>42083.662627314814</v>
      </c>
    </row>
    <row r="3030" spans="1:20" x14ac:dyDescent="0.45">
      <c r="A3030">
        <v>3028</v>
      </c>
      <c r="B3030" s="3" t="s">
        <v>3028</v>
      </c>
      <c r="C3030" s="3" t="s">
        <v>7138</v>
      </c>
      <c r="D3030" s="10">
        <v>5000</v>
      </c>
      <c r="E3030" s="1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4">
        <f t="shared" si="191"/>
        <v>42597.264178240745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 s="10">
        <v>30000</v>
      </c>
      <c r="E3031" s="10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4">
        <f t="shared" si="191"/>
        <v>41961.190972222219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 s="10">
        <v>1750</v>
      </c>
      <c r="E3032" s="10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4">
        <f t="shared" si="191"/>
        <v>42263.747349537036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 s="10">
        <v>1500</v>
      </c>
      <c r="E3033" s="10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4">
        <f t="shared" si="191"/>
        <v>42657.882488425923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 s="10">
        <v>1000</v>
      </c>
      <c r="E3034" s="10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4">
        <f t="shared" si="191"/>
        <v>42258.044664351852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 s="10">
        <v>3000</v>
      </c>
      <c r="E3035" s="10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4">
        <f t="shared" si="191"/>
        <v>42600.110243055555</v>
      </c>
    </row>
    <row r="3036" spans="1:20" ht="42.75" x14ac:dyDescent="0.45">
      <c r="A3036">
        <v>3034</v>
      </c>
      <c r="B3036" s="3" t="s">
        <v>3034</v>
      </c>
      <c r="C3036" s="3" t="s">
        <v>7144</v>
      </c>
      <c r="D3036" s="10">
        <v>100000</v>
      </c>
      <c r="E3036" s="10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4">
        <f t="shared" si="191"/>
        <v>42675.165972222225</v>
      </c>
    </row>
    <row r="3037" spans="1:20" x14ac:dyDescent="0.45">
      <c r="A3037">
        <v>3035</v>
      </c>
      <c r="B3037" s="3" t="s">
        <v>3035</v>
      </c>
      <c r="C3037" s="3" t="s">
        <v>7145</v>
      </c>
      <c r="D3037" s="10">
        <v>25000</v>
      </c>
      <c r="E3037" s="10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4">
        <f t="shared" si="191"/>
        <v>41398.560289351852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 s="10">
        <v>25000</v>
      </c>
      <c r="E3038" s="10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4">
        <f t="shared" si="191"/>
        <v>41502.499305555553</v>
      </c>
    </row>
    <row r="3039" spans="1:20" ht="28.5" x14ac:dyDescent="0.45">
      <c r="A3039">
        <v>3037</v>
      </c>
      <c r="B3039" s="3" t="s">
        <v>3037</v>
      </c>
      <c r="C3039" s="3" t="s">
        <v>7147</v>
      </c>
      <c r="D3039" s="10">
        <v>500</v>
      </c>
      <c r="E3039" s="10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4">
        <f t="shared" si="191"/>
        <v>40453.207638888889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 s="10">
        <v>1000</v>
      </c>
      <c r="E3040" s="1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4">
        <f t="shared" si="191"/>
        <v>42433.252280092594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 s="10">
        <v>20000</v>
      </c>
      <c r="E3041" s="10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4">
        <f t="shared" si="191"/>
        <v>41637.332638888889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 s="10">
        <v>3000</v>
      </c>
      <c r="E3042" s="10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4">
        <f t="shared" si="191"/>
        <v>42181.958333333328</v>
      </c>
    </row>
    <row r="3043" spans="1:20" x14ac:dyDescent="0.45">
      <c r="A3043">
        <v>3041</v>
      </c>
      <c r="B3043" s="3" t="s">
        <v>3041</v>
      </c>
      <c r="C3043" s="3" t="s">
        <v>7151</v>
      </c>
      <c r="D3043" s="10">
        <v>8300</v>
      </c>
      <c r="E3043" s="10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4">
        <f t="shared" si="191"/>
        <v>42389.868611111116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 s="10">
        <v>1500</v>
      </c>
      <c r="E3044" s="10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4">
        <f t="shared" si="191"/>
        <v>42283.688043981485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 s="10">
        <v>15000</v>
      </c>
      <c r="E3045" s="10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4">
        <f t="shared" si="191"/>
        <v>42110.118055555555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 s="10">
        <v>12000</v>
      </c>
      <c r="E3046" s="10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4">
        <f t="shared" si="191"/>
        <v>42402.7268287037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 s="10">
        <v>4000</v>
      </c>
      <c r="E3047" s="10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4">
        <f t="shared" si="191"/>
        <v>41873.155729166669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 s="10">
        <v>7900</v>
      </c>
      <c r="E3048" s="10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4">
        <f t="shared" si="191"/>
        <v>41892.202777777777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 s="10">
        <v>500</v>
      </c>
      <c r="E3049" s="10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4">
        <f t="shared" si="191"/>
        <v>42487.552777777775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 s="10">
        <v>5000</v>
      </c>
      <c r="E3050" s="1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41975.901180555549</v>
      </c>
      <c r="T3050" s="14">
        <f t="shared" si="191"/>
        <v>42004.890277777777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 s="10">
        <v>3750</v>
      </c>
      <c r="E3051" s="10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4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10">
        <v>600</v>
      </c>
      <c r="E3052" s="10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4">
        <f t="shared" si="191"/>
        <v>42495.16851851852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 s="10">
        <v>3500</v>
      </c>
      <c r="E3053" s="10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42744.416030092587</v>
      </c>
      <c r="T3053" s="14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10">
        <v>50000</v>
      </c>
      <c r="E3054" s="10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4">
        <f t="shared" si="191"/>
        <v>42152.665972222225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 s="10">
        <v>10000</v>
      </c>
      <c r="E3055" s="10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4">
        <f t="shared" si="191"/>
        <v>41914.165972222225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 s="10">
        <v>300</v>
      </c>
      <c r="E3056" s="10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4">
        <f t="shared" si="191"/>
        <v>42065.044444444444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 s="10">
        <v>20000</v>
      </c>
      <c r="E3057" s="10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4">
        <f t="shared" si="191"/>
        <v>42013.95821759259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 s="10">
        <v>25000</v>
      </c>
      <c r="E3058" s="10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4">
        <f t="shared" si="191"/>
        <v>41911.636388888888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 s="10">
        <v>50000</v>
      </c>
      <c r="E3059" s="10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4">
        <f t="shared" si="191"/>
        <v>42463.608923611115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 s="10">
        <v>18000</v>
      </c>
      <c r="E3060" s="1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4">
        <f t="shared" si="191"/>
        <v>42510.374305555553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 s="10">
        <v>15000</v>
      </c>
      <c r="E3061" s="10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4">
        <f t="shared" si="191"/>
        <v>41859.935717592591</v>
      </c>
    </row>
    <row r="3062" spans="1:20" x14ac:dyDescent="0.45">
      <c r="A3062">
        <v>3060</v>
      </c>
      <c r="B3062" s="3" t="s">
        <v>3060</v>
      </c>
      <c r="C3062" s="3" t="s">
        <v>7170</v>
      </c>
      <c r="D3062" s="10">
        <v>220000</v>
      </c>
      <c r="E3062" s="10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4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10">
        <v>1000000</v>
      </c>
      <c r="E3063" s="10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4">
        <f t="shared" si="191"/>
        <v>41864.784120370372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 s="10">
        <v>10000</v>
      </c>
      <c r="E3064" s="10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4">
        <f t="shared" si="191"/>
        <v>42277.75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 s="10">
        <v>3000</v>
      </c>
      <c r="E3065" s="10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42630.922893518517</v>
      </c>
      <c r="T3065" s="14">
        <f t="shared" si="191"/>
        <v>42665.922893518517</v>
      </c>
    </row>
    <row r="3066" spans="1:20" x14ac:dyDescent="0.45">
      <c r="A3066">
        <v>3064</v>
      </c>
      <c r="B3066" s="3" t="s">
        <v>3064</v>
      </c>
      <c r="C3066" s="3" t="s">
        <v>7174</v>
      </c>
      <c r="D3066" s="10">
        <v>75000</v>
      </c>
      <c r="E3066" s="10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4">
        <f t="shared" si="191"/>
        <v>42330.290972222225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 s="10">
        <v>25000</v>
      </c>
      <c r="E3067" s="10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4">
        <f t="shared" si="191"/>
        <v>41850.055231481485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 s="10">
        <v>350000</v>
      </c>
      <c r="E3068" s="10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4">
        <f t="shared" si="191"/>
        <v>42561.228437500002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 s="10">
        <v>8000</v>
      </c>
      <c r="E3069" s="10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4">
        <f t="shared" si="191"/>
        <v>42256.938414351855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 s="10">
        <v>250000</v>
      </c>
      <c r="E3070" s="1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4">
        <f t="shared" si="191"/>
        <v>42293.691574074073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 s="10">
        <v>1000</v>
      </c>
      <c r="E3071" s="10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4">
        <f t="shared" si="191"/>
        <v>41987.833726851852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 s="10">
        <v>10000</v>
      </c>
      <c r="E3072" s="10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4">
        <f t="shared" si="191"/>
        <v>42711.733437499999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 s="10">
        <v>12000</v>
      </c>
      <c r="E3073" s="10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4">
        <f t="shared" si="191"/>
        <v>42115.249305555553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 s="10">
        <v>12000</v>
      </c>
      <c r="E3074" s="10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5">
        <f t="shared" si="190"/>
        <v>42658.690532407403</v>
      </c>
      <c r="T3074" s="14">
        <f t="shared" si="191"/>
        <v>42673.073611111111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 s="10">
        <v>2800000</v>
      </c>
      <c r="E3075" s="10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5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 s="10">
        <v>25000</v>
      </c>
      <c r="E3076" s="10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42409.571284722217</v>
      </c>
      <c r="T3076" s="14">
        <f t="shared" si="195"/>
        <v>42439.571284722217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 s="10">
        <v>15000</v>
      </c>
      <c r="E3077" s="10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5">
        <f t="shared" si="194"/>
        <v>42551.102314814809</v>
      </c>
      <c r="T3077" s="14">
        <f t="shared" si="195"/>
        <v>42601.102314814809</v>
      </c>
    </row>
    <row r="3078" spans="1:20" x14ac:dyDescent="0.45">
      <c r="A3078">
        <v>3076</v>
      </c>
      <c r="B3078" s="3" t="s">
        <v>3076</v>
      </c>
      <c r="C3078" s="3" t="s">
        <v>7186</v>
      </c>
      <c r="D3078" s="10">
        <v>10000</v>
      </c>
      <c r="E3078" s="10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4">
        <f t="shared" si="195"/>
        <v>42286.651886574073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 s="10">
        <v>22000</v>
      </c>
      <c r="E3079" s="10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4">
        <f t="shared" si="195"/>
        <v>42796.956921296296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 s="10">
        <v>60000</v>
      </c>
      <c r="E3080" s="1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4">
        <f t="shared" si="195"/>
        <v>42061.138831018514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 s="10">
        <v>1333666</v>
      </c>
      <c r="E3081" s="10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4">
        <f t="shared" si="195"/>
        <v>42085.671701388885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 s="10">
        <v>2000000</v>
      </c>
      <c r="E3082" s="10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4">
        <f t="shared" si="195"/>
        <v>42000.0699537037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 s="10">
        <v>1000000</v>
      </c>
      <c r="E3083" s="10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4">
        <f t="shared" si="195"/>
        <v>42267.181608796294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 s="10">
        <v>9000</v>
      </c>
      <c r="E3084" s="10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4">
        <f t="shared" si="195"/>
        <v>42323.96465277778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 s="10">
        <v>20000</v>
      </c>
      <c r="E3085" s="10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4">
        <f t="shared" si="195"/>
        <v>41883.208333333336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 s="10">
        <v>4059</v>
      </c>
      <c r="E3086" s="10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4">
        <f t="shared" si="195"/>
        <v>42129.783333333333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 s="10">
        <v>25000</v>
      </c>
      <c r="E3087" s="10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42246.883784722217</v>
      </c>
      <c r="T3087" s="14">
        <f t="shared" si="195"/>
        <v>42276.883784722217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 s="10">
        <v>20000</v>
      </c>
      <c r="E3088" s="10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4">
        <f t="shared" si="195"/>
        <v>42233.67082175926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 s="10">
        <v>20000</v>
      </c>
      <c r="E3089" s="10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4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10">
        <v>65000</v>
      </c>
      <c r="E3090" s="1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4">
        <f t="shared" si="195"/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 s="10">
        <v>25000</v>
      </c>
      <c r="E3091" s="10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4">
        <f t="shared" si="195"/>
        <v>42560.082638888889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 s="10">
        <v>225000</v>
      </c>
      <c r="E3092" s="10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4">
        <f t="shared" si="195"/>
        <v>42125.777141203704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 s="10">
        <v>5000</v>
      </c>
      <c r="E3093" s="10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4">
        <f t="shared" si="195"/>
        <v>42596.948414351849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 s="10">
        <v>100000</v>
      </c>
      <c r="E3094" s="10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4">
        <f t="shared" si="195"/>
        <v>42292.916666666672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 s="10">
        <v>4000</v>
      </c>
      <c r="E3095" s="10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41760.909039351849</v>
      </c>
      <c r="T3095" s="14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10">
        <v>100000</v>
      </c>
      <c r="E3096" s="10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4">
        <f t="shared" si="195"/>
        <v>42267.795787037037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 s="10">
        <v>14920</v>
      </c>
      <c r="E3097" s="10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4">
        <f t="shared" si="195"/>
        <v>42583.025231481486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 s="10">
        <v>20000</v>
      </c>
      <c r="E3098" s="10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4">
        <f t="shared" si="195"/>
        <v>42144.825532407413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 s="10">
        <v>10000</v>
      </c>
      <c r="E3099" s="10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4">
        <f t="shared" si="195"/>
        <v>42650.583333333328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 s="10">
        <v>48725</v>
      </c>
      <c r="E3100" s="1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4">
        <f t="shared" si="195"/>
        <v>42408.01180555555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 s="10">
        <v>2000</v>
      </c>
      <c r="E3101" s="10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4">
        <f t="shared" si="195"/>
        <v>42412.189710648148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 s="10">
        <v>12000</v>
      </c>
      <c r="E3102" s="10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4">
        <f t="shared" si="195"/>
        <v>41932.622395833336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 s="10">
        <v>2500</v>
      </c>
      <c r="E3103" s="10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4">
        <f t="shared" si="195"/>
        <v>42201.330555555556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 s="10">
        <v>16000</v>
      </c>
      <c r="E3104" s="10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4">
        <f t="shared" si="195"/>
        <v>42605.340486111112</v>
      </c>
    </row>
    <row r="3105" spans="1:20" x14ac:dyDescent="0.45">
      <c r="A3105">
        <v>3103</v>
      </c>
      <c r="B3105" s="3" t="s">
        <v>3103</v>
      </c>
      <c r="C3105" s="3" t="s">
        <v>7213</v>
      </c>
      <c r="D3105" s="10">
        <v>4100</v>
      </c>
      <c r="E3105" s="10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4">
        <f t="shared" si="195"/>
        <v>42167.156319444446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 s="10">
        <v>4000</v>
      </c>
      <c r="E3106" s="10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4">
        <f t="shared" si="195"/>
        <v>42038.083333333328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 s="10">
        <v>5845</v>
      </c>
      <c r="E3107" s="10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4">
        <f t="shared" si="195"/>
        <v>41931.208333333336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 s="10">
        <v>1000</v>
      </c>
      <c r="E3108" s="10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5">
        <f t="shared" si="194"/>
        <v>42241.429120370376</v>
      </c>
      <c r="T3108" s="14">
        <f t="shared" si="195"/>
        <v>42263.916666666672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 s="10">
        <v>40000</v>
      </c>
      <c r="E3109" s="10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42128.814247685179</v>
      </c>
      <c r="T3109" s="14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10">
        <v>50000</v>
      </c>
      <c r="E3110" s="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4">
        <f t="shared" si="195"/>
        <v>42122.638819444444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 s="10">
        <v>26500</v>
      </c>
      <c r="E3111" s="10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4">
        <f t="shared" si="195"/>
        <v>41879.125115740739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 s="10">
        <v>25000</v>
      </c>
      <c r="E3112" s="10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4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10">
        <v>20000</v>
      </c>
      <c r="E3113" s="10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41885.595138888886</v>
      </c>
      <c r="T3113" s="14">
        <f t="shared" si="195"/>
        <v>41916.595138888886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 s="10">
        <v>11000</v>
      </c>
      <c r="E3114" s="10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4">
        <f t="shared" si="195"/>
        <v>42675.121921296297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 s="10">
        <v>109225</v>
      </c>
      <c r="E3115" s="10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4">
        <f t="shared" si="195"/>
        <v>42111.731273148151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 s="10">
        <v>75000</v>
      </c>
      <c r="E3116" s="10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4">
        <f t="shared" si="195"/>
        <v>41903.632523148146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 s="10">
        <v>10000</v>
      </c>
      <c r="E3117" s="10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4">
        <f t="shared" si="195"/>
        <v>42526.447071759263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 s="10">
        <v>750</v>
      </c>
      <c r="E3118" s="10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4">
        <f t="shared" si="195"/>
        <v>42095.515335648146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 s="10">
        <v>1000</v>
      </c>
      <c r="E3119" s="10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5">
        <f t="shared" si="194"/>
        <v>42509.374537037031</v>
      </c>
      <c r="T3119" s="14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10">
        <v>500000</v>
      </c>
      <c r="E3120" s="1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4">
        <f t="shared" si="195"/>
        <v>42553.649571759262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 s="10">
        <v>10000</v>
      </c>
      <c r="E3121" s="10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4">
        <f t="shared" si="195"/>
        <v>42090.003842592589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 s="10">
        <v>1300000</v>
      </c>
      <c r="E3122" s="10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5">
        <f t="shared" si="194"/>
        <v>42435.942083333335</v>
      </c>
      <c r="T3122" s="14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10">
        <v>1500</v>
      </c>
      <c r="E3123" s="10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4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10">
        <v>199</v>
      </c>
      <c r="E3124" s="10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4">
        <f t="shared" si="195"/>
        <v>42683.973750000005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 s="10">
        <v>125000</v>
      </c>
      <c r="E3125" s="10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4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10">
        <v>800000</v>
      </c>
      <c r="E3126" s="10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4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10">
        <v>1500000</v>
      </c>
      <c r="E3127" s="10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4">
        <f t="shared" si="195"/>
        <v>42376.20685185185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 s="10">
        <v>25000</v>
      </c>
      <c r="E3128" s="10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42427.01807870371</v>
      </c>
      <c r="T3128" s="14">
        <f t="shared" si="195"/>
        <v>42456.976412037038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 s="10">
        <v>100000</v>
      </c>
      <c r="E3129" s="10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4">
        <f t="shared" si="195"/>
        <v>42064.856817129628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 s="10">
        <v>15000</v>
      </c>
      <c r="E3130" s="1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4">
        <f t="shared" si="195"/>
        <v>42810.784039351856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 s="10">
        <v>1250</v>
      </c>
      <c r="E3131" s="10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4">
        <f t="shared" si="195"/>
        <v>42843.801145833335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 s="10">
        <v>10000</v>
      </c>
      <c r="E3132" s="10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4">
        <f t="shared" si="195"/>
        <v>42839.207638888889</v>
      </c>
    </row>
    <row r="3133" spans="1:20" x14ac:dyDescent="0.45">
      <c r="A3133">
        <v>3131</v>
      </c>
      <c r="B3133" s="3" t="s">
        <v>3131</v>
      </c>
      <c r="C3133" s="3" t="s">
        <v>7241</v>
      </c>
      <c r="D3133" s="10">
        <v>4100</v>
      </c>
      <c r="E3133" s="10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4">
        <f t="shared" si="195"/>
        <v>42833.537557870368</v>
      </c>
    </row>
    <row r="3134" spans="1:20" x14ac:dyDescent="0.45">
      <c r="A3134">
        <v>3132</v>
      </c>
      <c r="B3134" s="3" t="s">
        <v>3132</v>
      </c>
      <c r="C3134" s="3" t="s">
        <v>7242</v>
      </c>
      <c r="D3134" s="10">
        <v>30000</v>
      </c>
      <c r="E3134" s="10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4">
        <f t="shared" si="195"/>
        <v>42846.308564814812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 s="10">
        <v>500</v>
      </c>
      <c r="E3135" s="10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4">
        <f t="shared" si="195"/>
        <v>42818.523541666669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 s="10">
        <v>1000</v>
      </c>
      <c r="E3136" s="10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5">
        <f t="shared" si="194"/>
        <v>42800.720127314817</v>
      </c>
      <c r="T3136" s="14">
        <f t="shared" si="195"/>
        <v>42821.678460648152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 s="10">
        <v>777</v>
      </c>
      <c r="E3137" s="10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4">
        <f t="shared" si="195"/>
        <v>42829.151863425926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 s="10">
        <v>500</v>
      </c>
      <c r="E3138" s="10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4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10">
        <v>1500</v>
      </c>
      <c r="E3139" s="10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5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 s="10">
        <v>200</v>
      </c>
      <c r="E3140" s="1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4">
        <f t="shared" si="199"/>
        <v>42828.645914351851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 s="10">
        <v>50000</v>
      </c>
      <c r="E3141" s="10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4">
        <f t="shared" si="199"/>
        <v>42819.189583333333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 s="10">
        <v>10000</v>
      </c>
      <c r="E3142" s="10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4">
        <f t="shared" si="199"/>
        <v>42832.677118055552</v>
      </c>
    </row>
    <row r="3143" spans="1:20" ht="28.5" x14ac:dyDescent="0.45">
      <c r="A3143">
        <v>3141</v>
      </c>
      <c r="B3143" s="3" t="s">
        <v>3141</v>
      </c>
      <c r="C3143" s="3" t="s">
        <v>7251</v>
      </c>
      <c r="D3143" s="10">
        <v>500</v>
      </c>
      <c r="E3143" s="10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4">
        <f t="shared" si="199"/>
        <v>42841.833333333328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 s="10">
        <v>2750</v>
      </c>
      <c r="E3144" s="10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4">
        <f t="shared" si="199"/>
        <v>42813.471516203703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 s="10">
        <v>700</v>
      </c>
      <c r="E3145" s="10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4">
        <f t="shared" si="199"/>
        <v>42834.358287037037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 s="10">
        <v>10000</v>
      </c>
      <c r="E3146" s="10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4">
        <f t="shared" si="199"/>
        <v>42813.25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 s="10">
        <v>25000</v>
      </c>
      <c r="E3147" s="10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4">
        <f t="shared" si="199"/>
        <v>42821.999236111107</v>
      </c>
    </row>
    <row r="3148" spans="1:20" x14ac:dyDescent="0.45">
      <c r="A3148">
        <v>3146</v>
      </c>
      <c r="B3148" s="3" t="s">
        <v>3146</v>
      </c>
      <c r="C3148" s="3" t="s">
        <v>7256</v>
      </c>
      <c r="D3148" s="10">
        <v>50000</v>
      </c>
      <c r="E3148" s="10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4">
        <f t="shared" si="199"/>
        <v>42841.640810185185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 s="10">
        <v>20000</v>
      </c>
      <c r="E3149" s="10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41909.969386574077</v>
      </c>
      <c r="T3149" s="14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10">
        <v>1800</v>
      </c>
      <c r="E3150" s="1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4">
        <f t="shared" si="199"/>
        <v>41913.166666666664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 s="10">
        <v>1250</v>
      </c>
      <c r="E3151" s="10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4">
        <f t="shared" si="199"/>
        <v>41250.083333333336</v>
      </c>
    </row>
    <row r="3152" spans="1:20" ht="28.5" x14ac:dyDescent="0.45">
      <c r="A3152">
        <v>3150</v>
      </c>
      <c r="B3152" s="3" t="s">
        <v>3150</v>
      </c>
      <c r="C3152" s="3" t="s">
        <v>7260</v>
      </c>
      <c r="D3152" s="10">
        <v>3500</v>
      </c>
      <c r="E3152" s="10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4">
        <f t="shared" si="199"/>
        <v>40568.166666666664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 s="10">
        <v>3500</v>
      </c>
      <c r="E3153" s="10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4">
        <f t="shared" si="199"/>
        <v>41892.83997685185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 s="10">
        <v>2200</v>
      </c>
      <c r="E3154" s="10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4">
        <f t="shared" si="199"/>
        <v>41580.867673611108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 s="10">
        <v>3000</v>
      </c>
      <c r="E3155" s="10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4">
        <f t="shared" si="199"/>
        <v>40664.207638888889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 s="10">
        <v>7000</v>
      </c>
      <c r="E3156" s="10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4">
        <f t="shared" si="199"/>
        <v>41000.834004629629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 s="10">
        <v>5000</v>
      </c>
      <c r="E3157" s="10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4">
        <f t="shared" si="199"/>
        <v>41263.499131944445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 s="10">
        <v>5500</v>
      </c>
      <c r="E3158" s="10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4">
        <f t="shared" si="199"/>
        <v>41061.953055555554</v>
      </c>
    </row>
    <row r="3159" spans="1:20" x14ac:dyDescent="0.45">
      <c r="A3159">
        <v>3157</v>
      </c>
      <c r="B3159" s="3" t="s">
        <v>3157</v>
      </c>
      <c r="C3159" s="3" t="s">
        <v>7267</v>
      </c>
      <c r="D3159" s="10">
        <v>4000</v>
      </c>
      <c r="E3159" s="10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4">
        <f t="shared" si="199"/>
        <v>41839.208333333336</v>
      </c>
    </row>
    <row r="3160" spans="1:20" x14ac:dyDescent="0.45">
      <c r="A3160">
        <v>3158</v>
      </c>
      <c r="B3160" s="3" t="s">
        <v>3158</v>
      </c>
      <c r="C3160" s="3" t="s">
        <v>7268</v>
      </c>
      <c r="D3160" s="10">
        <v>5000</v>
      </c>
      <c r="E3160" s="1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41447.839722222219</v>
      </c>
      <c r="T3160" s="14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10">
        <v>1500</v>
      </c>
      <c r="E3161" s="10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4">
        <f t="shared" si="199"/>
        <v>40926.958333333336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 s="10">
        <v>4500</v>
      </c>
      <c r="E3162" s="10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4">
        <f t="shared" si="199"/>
        <v>41864.207638888889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 s="10">
        <v>2000</v>
      </c>
      <c r="E3163" s="10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4">
        <f t="shared" si="199"/>
        <v>41927.536134259259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 s="10">
        <v>4000</v>
      </c>
      <c r="E3164" s="10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4">
        <f t="shared" si="199"/>
        <v>41827.083333333336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 s="10">
        <v>13000</v>
      </c>
      <c r="E3165" s="10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4">
        <f t="shared" si="199"/>
        <v>41805.753761574073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 s="10">
        <v>2500</v>
      </c>
      <c r="E3166" s="10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41766.80572916667</v>
      </c>
      <c r="T3166" s="14">
        <f t="shared" si="199"/>
        <v>41799.80572916667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 s="10">
        <v>750</v>
      </c>
      <c r="E3167" s="10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4">
        <f t="shared" si="199"/>
        <v>40666.165972222225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 s="10">
        <v>35000</v>
      </c>
      <c r="E3168" s="10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4">
        <f t="shared" si="199"/>
        <v>41969.332638888889</v>
      </c>
    </row>
    <row r="3169" spans="1:20" x14ac:dyDescent="0.45">
      <c r="A3169">
        <v>3167</v>
      </c>
      <c r="B3169" s="3" t="s">
        <v>3167</v>
      </c>
      <c r="C3169" s="3" t="s">
        <v>7277</v>
      </c>
      <c r="D3169" s="10">
        <v>3000</v>
      </c>
      <c r="E3169" s="10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4">
        <f t="shared" si="199"/>
        <v>41853.175706018519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 s="10">
        <v>2500</v>
      </c>
      <c r="E3170" s="1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4">
        <f t="shared" si="199"/>
        <v>41803.916666666664</v>
      </c>
    </row>
    <row r="3171" spans="1:20" x14ac:dyDescent="0.45">
      <c r="A3171">
        <v>3169</v>
      </c>
      <c r="B3171" s="3" t="s">
        <v>3169</v>
      </c>
      <c r="C3171" s="3" t="s">
        <v>7279</v>
      </c>
      <c r="D3171" s="10">
        <v>8000</v>
      </c>
      <c r="E3171" s="10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4">
        <f t="shared" si="199"/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 s="10">
        <v>2000</v>
      </c>
      <c r="E3172" s="10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4">
        <f t="shared" si="199"/>
        <v>41822.166666666664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 s="10">
        <v>7000</v>
      </c>
      <c r="E3173" s="10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4">
        <f t="shared" si="199"/>
        <v>42496.608310185184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 s="10">
        <v>2000</v>
      </c>
      <c r="E3174" s="10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4">
        <f t="shared" si="199"/>
        <v>40953.729953703703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 s="10">
        <v>10000</v>
      </c>
      <c r="E3175" s="10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41878.878379629627</v>
      </c>
      <c r="T3175" s="14">
        <f t="shared" si="199"/>
        <v>41908.878379629627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 s="10">
        <v>3000</v>
      </c>
      <c r="E3176" s="10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4">
        <f t="shared" si="199"/>
        <v>41876.864675925928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 s="10">
        <v>5000</v>
      </c>
      <c r="E3177" s="10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4">
        <f t="shared" si="199"/>
        <v>40591.886886574073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 s="10">
        <v>1900</v>
      </c>
      <c r="E3178" s="10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4">
        <f t="shared" si="199"/>
        <v>41504.625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 s="10">
        <v>2500</v>
      </c>
      <c r="E3179" s="10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4">
        <f t="shared" si="199"/>
        <v>41811.666770833333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 s="10">
        <v>1500</v>
      </c>
      <c r="E3180" s="1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4">
        <f t="shared" si="199"/>
        <v>41836.605034722219</v>
      </c>
    </row>
    <row r="3181" spans="1:20" x14ac:dyDescent="0.45">
      <c r="A3181">
        <v>3179</v>
      </c>
      <c r="B3181" s="3" t="s">
        <v>3179</v>
      </c>
      <c r="C3181" s="3" t="s">
        <v>7289</v>
      </c>
      <c r="D3181" s="10">
        <v>4200</v>
      </c>
      <c r="E3181" s="10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4">
        <f t="shared" si="199"/>
        <v>41400.702210648145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 s="10">
        <v>1200</v>
      </c>
      <c r="E3182" s="10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4">
        <f t="shared" si="199"/>
        <v>41810.412604166668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 s="10">
        <v>500</v>
      </c>
      <c r="E3183" s="10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4">
        <f t="shared" si="199"/>
        <v>41805.666666666664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 s="10">
        <v>7000</v>
      </c>
      <c r="E3184" s="10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4">
        <f t="shared" si="199"/>
        <v>40939.708333333336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 s="10">
        <v>2500</v>
      </c>
      <c r="E3185" s="10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4">
        <f t="shared" si="199"/>
        <v>41509.79478009259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 s="10">
        <v>4300</v>
      </c>
      <c r="E3186" s="10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4">
        <f t="shared" si="199"/>
        <v>41821.993414351848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 s="10">
        <v>1000</v>
      </c>
      <c r="E3187" s="10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4">
        <f t="shared" si="199"/>
        <v>41836.977326388893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 s="10">
        <v>3200</v>
      </c>
      <c r="E3188" s="10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4">
        <f t="shared" si="199"/>
        <v>41898.875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 s="10">
        <v>15000</v>
      </c>
      <c r="E3189" s="10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4">
        <f t="shared" si="199"/>
        <v>41855.666354166664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 s="10">
        <v>200</v>
      </c>
      <c r="E3190" s="1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4">
        <f t="shared" si="199"/>
        <v>42165.415532407409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 s="10">
        <v>55000</v>
      </c>
      <c r="E3191" s="10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4">
        <f t="shared" si="199"/>
        <v>42148.346435185187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 s="10">
        <v>4000</v>
      </c>
      <c r="E3192" s="10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4">
        <f t="shared" si="199"/>
        <v>42713.192997685182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 s="10">
        <v>3750</v>
      </c>
      <c r="E3193" s="10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4">
        <f t="shared" si="199"/>
        <v>42598.755428240736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 s="10">
        <v>10000</v>
      </c>
      <c r="E3194" s="10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4">
        <f t="shared" si="199"/>
        <v>42063.916666666672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 s="10">
        <v>5000</v>
      </c>
      <c r="E3195" s="10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4">
        <f t="shared" si="199"/>
        <v>42055.968240740738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 s="10">
        <v>11000</v>
      </c>
      <c r="E3196" s="10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4">
        <f t="shared" si="199"/>
        <v>42212.062476851846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 s="10">
        <v>3500</v>
      </c>
      <c r="E3197" s="10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4">
        <f t="shared" si="199"/>
        <v>42047.594236111108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 s="10">
        <v>3000000</v>
      </c>
      <c r="E3198" s="10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4">
        <f t="shared" si="199"/>
        <v>42217.583333333328</v>
      </c>
    </row>
    <row r="3199" spans="1:20" x14ac:dyDescent="0.45">
      <c r="A3199">
        <v>3197</v>
      </c>
      <c r="B3199" s="3" t="s">
        <v>3197</v>
      </c>
      <c r="C3199" s="3" t="s">
        <v>7307</v>
      </c>
      <c r="D3199" s="10">
        <v>10000</v>
      </c>
      <c r="E3199" s="10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4">
        <f t="shared" si="199"/>
        <v>42039.493263888886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 s="10">
        <v>30000</v>
      </c>
      <c r="E3200" s="1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4">
        <f t="shared" si="199"/>
        <v>42051.424502314811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 s="10">
        <v>5000</v>
      </c>
      <c r="E3201" s="10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41858.761782407404</v>
      </c>
      <c r="T3201" s="14">
        <f t="shared" si="199"/>
        <v>41888.875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 s="10">
        <v>50000</v>
      </c>
      <c r="E3202" s="10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5">
        <f t="shared" si="198"/>
        <v>42460.320613425924</v>
      </c>
      <c r="T3202" s="14">
        <f t="shared" si="199"/>
        <v>42490.231944444444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 s="10">
        <v>2000</v>
      </c>
      <c r="E3203" s="10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5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 s="10">
        <v>5000</v>
      </c>
      <c r="E3204" s="10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4">
        <f t="shared" si="203"/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 s="10">
        <v>1000</v>
      </c>
      <c r="E3205" s="10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4">
        <f t="shared" si="203"/>
        <v>42272.988680555558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 s="10">
        <v>500</v>
      </c>
      <c r="E3206" s="10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4">
        <f t="shared" si="203"/>
        <v>42202.676388888889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 s="10">
        <v>8000</v>
      </c>
      <c r="E3207" s="10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4">
        <f t="shared" si="203"/>
        <v>42125.374675925923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 s="10">
        <v>5000</v>
      </c>
      <c r="E3208" s="10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4">
        <f t="shared" si="203"/>
        <v>42266.276053240741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 s="10">
        <v>5500</v>
      </c>
      <c r="E3209" s="10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4">
        <f t="shared" si="203"/>
        <v>42117.236192129625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 s="10">
        <v>5000</v>
      </c>
      <c r="E3210" s="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4">
        <f t="shared" si="203"/>
        <v>41848.605057870373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 s="10">
        <v>9500</v>
      </c>
      <c r="E3211" s="10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41778.637245370373</v>
      </c>
      <c r="T3211" s="14">
        <f t="shared" si="203"/>
        <v>41810.958333333336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 s="10">
        <v>3000</v>
      </c>
      <c r="E3212" s="10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4">
        <f t="shared" si="203"/>
        <v>41061.165972222225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 s="10">
        <v>23000</v>
      </c>
      <c r="E3213" s="10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41834.586574074077</v>
      </c>
      <c r="T3213" s="14">
        <f t="shared" si="203"/>
        <v>41866.083333333336</v>
      </c>
    </row>
    <row r="3214" spans="1:20" x14ac:dyDescent="0.45">
      <c r="A3214">
        <v>3212</v>
      </c>
      <c r="B3214" s="3" t="s">
        <v>3212</v>
      </c>
      <c r="C3214" s="3" t="s">
        <v>7322</v>
      </c>
      <c r="D3214" s="10">
        <v>4000</v>
      </c>
      <c r="E3214" s="10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4">
        <f t="shared" si="203"/>
        <v>41859.795729166668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 s="10">
        <v>6000</v>
      </c>
      <c r="E3215" s="10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4">
        <f t="shared" si="203"/>
        <v>42211.763414351852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 s="10">
        <v>12000</v>
      </c>
      <c r="E3216" s="10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4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10">
        <v>35000</v>
      </c>
      <c r="E3217" s="10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4">
        <f t="shared" si="203"/>
        <v>42257.165972222225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 s="10">
        <v>2000</v>
      </c>
      <c r="E3218" s="10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4">
        <f t="shared" si="203"/>
        <v>42196.604166666672</v>
      </c>
    </row>
    <row r="3219" spans="1:20" x14ac:dyDescent="0.45">
      <c r="A3219">
        <v>3217</v>
      </c>
      <c r="B3219" s="3" t="s">
        <v>3217</v>
      </c>
      <c r="C3219" s="3" t="s">
        <v>7327</v>
      </c>
      <c r="D3219" s="10">
        <v>4500</v>
      </c>
      <c r="E3219" s="10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4">
        <f t="shared" si="203"/>
        <v>42678.546111111107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 s="10">
        <v>12000</v>
      </c>
      <c r="E3220" s="1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4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10">
        <v>20000</v>
      </c>
      <c r="E3221" s="10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4">
        <f t="shared" si="203"/>
        <v>42085.941516203704</v>
      </c>
    </row>
    <row r="3222" spans="1:20" x14ac:dyDescent="0.45">
      <c r="A3222">
        <v>3220</v>
      </c>
      <c r="B3222" s="3" t="s">
        <v>3220</v>
      </c>
      <c r="C3222" s="3" t="s">
        <v>7330</v>
      </c>
      <c r="D3222" s="10">
        <v>15000</v>
      </c>
      <c r="E3222" s="10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4">
        <f t="shared" si="203"/>
        <v>42806.875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 s="10">
        <v>4000</v>
      </c>
      <c r="E3223" s="10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4">
        <f t="shared" si="203"/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 s="10">
        <v>2500</v>
      </c>
      <c r="E3224" s="10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4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10">
        <v>3100</v>
      </c>
      <c r="E3225" s="10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42206.835370370376</v>
      </c>
      <c r="T3225" s="14">
        <f t="shared" si="203"/>
        <v>42236.835370370376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 s="10">
        <v>30000</v>
      </c>
      <c r="E3226" s="10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4">
        <f t="shared" si="203"/>
        <v>42745.208333333328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 s="10">
        <v>2000</v>
      </c>
      <c r="E3227" s="10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4">
        <f t="shared" si="203"/>
        <v>42524.875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 s="10">
        <v>1200</v>
      </c>
      <c r="E3228" s="10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4">
        <f t="shared" si="203"/>
        <v>42307.583472222221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 s="10">
        <v>1200</v>
      </c>
      <c r="E3229" s="10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4">
        <f t="shared" si="203"/>
        <v>42752.882361111115</v>
      </c>
    </row>
    <row r="3230" spans="1:20" x14ac:dyDescent="0.45">
      <c r="A3230">
        <v>3228</v>
      </c>
      <c r="B3230" s="3" t="s">
        <v>3228</v>
      </c>
      <c r="C3230" s="3" t="s">
        <v>7338</v>
      </c>
      <c r="D3230" s="10">
        <v>7000</v>
      </c>
      <c r="E3230" s="1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4">
        <f t="shared" si="203"/>
        <v>42355.207638888889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 s="10">
        <v>20000</v>
      </c>
      <c r="E3231" s="10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4">
        <f t="shared" si="203"/>
        <v>41963.333310185189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 s="10">
        <v>2600</v>
      </c>
      <c r="E3232" s="10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5">
        <f t="shared" si="202"/>
        <v>41898.168125000004</v>
      </c>
      <c r="T3232" s="14">
        <f t="shared" si="203"/>
        <v>41913.165972222225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 s="10">
        <v>1000</v>
      </c>
      <c r="E3233" s="10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4">
        <f t="shared" si="203"/>
        <v>42476.943831018521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 s="10">
        <v>1000</v>
      </c>
      <c r="E3234" s="10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4">
        <f t="shared" si="203"/>
        <v>42494.165972222225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 s="10">
        <v>5000</v>
      </c>
      <c r="E3235" s="10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4">
        <f t="shared" si="203"/>
        <v>42796.805034722223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 s="10">
        <v>4000</v>
      </c>
      <c r="E3236" s="10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4">
        <f t="shared" si="203"/>
        <v>42767.979861111111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 s="10">
        <v>15000</v>
      </c>
      <c r="E3237" s="10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4">
        <f t="shared" si="203"/>
        <v>42552.347812499997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 s="10">
        <v>20000</v>
      </c>
      <c r="E3238" s="10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4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10">
        <v>35000</v>
      </c>
      <c r="E3239" s="10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4">
        <f t="shared" si="203"/>
        <v>42276.165972222225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 s="10">
        <v>2800</v>
      </c>
      <c r="E3240" s="1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4">
        <f t="shared" si="203"/>
        <v>42186.510393518518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 s="10">
        <v>5862</v>
      </c>
      <c r="E3241" s="10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4">
        <f t="shared" si="203"/>
        <v>42302.999305555553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 s="10">
        <v>3000</v>
      </c>
      <c r="E3242" s="10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4">
        <f t="shared" si="203"/>
        <v>42782.958333333328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 s="10">
        <v>8500</v>
      </c>
      <c r="E3243" s="10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4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10">
        <v>10000</v>
      </c>
      <c r="E3244" s="10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4">
        <f t="shared" si="203"/>
        <v>41901.755694444444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 s="10">
        <v>8000</v>
      </c>
      <c r="E3245" s="10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4">
        <f t="shared" si="203"/>
        <v>42286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 s="10">
        <v>1600</v>
      </c>
      <c r="E3246" s="10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4">
        <f t="shared" si="203"/>
        <v>42705.735902777778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 s="10">
        <v>21000</v>
      </c>
      <c r="E3247" s="10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4">
        <f t="shared" si="203"/>
        <v>42167.083333333328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 s="10">
        <v>10000</v>
      </c>
      <c r="E3248" s="10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4">
        <f t="shared" si="203"/>
        <v>42259.165972222225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 s="10">
        <v>2500</v>
      </c>
      <c r="E3249" s="10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4">
        <f t="shared" si="203"/>
        <v>42197.434166666666</v>
      </c>
    </row>
    <row r="3250" spans="1:20" x14ac:dyDescent="0.45">
      <c r="A3250">
        <v>3248</v>
      </c>
      <c r="B3250" s="3" t="s">
        <v>3248</v>
      </c>
      <c r="C3250" s="3" t="s">
        <v>7358</v>
      </c>
      <c r="D3250" s="10">
        <v>12000</v>
      </c>
      <c r="E3250" s="1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4">
        <f t="shared" si="203"/>
        <v>42098.846724537041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 s="10">
        <v>5500</v>
      </c>
      <c r="E3251" s="10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4">
        <f t="shared" si="203"/>
        <v>42175.746689814812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 s="10">
        <v>25000</v>
      </c>
      <c r="E3252" s="10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4">
        <f t="shared" si="203"/>
        <v>41948.783842592595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 s="10">
        <v>1500</v>
      </c>
      <c r="E3253" s="10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4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10">
        <v>2250</v>
      </c>
      <c r="E3254" s="10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4">
        <f t="shared" si="203"/>
        <v>42620.472685185188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 s="10">
        <v>20000</v>
      </c>
      <c r="E3255" s="10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4">
        <f t="shared" si="203"/>
        <v>42621.15625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 s="10">
        <v>13000</v>
      </c>
      <c r="E3256" s="10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4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10">
        <v>300</v>
      </c>
      <c r="E3257" s="10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4">
        <f t="shared" si="203"/>
        <v>41919.768229166664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 s="10">
        <v>10000</v>
      </c>
      <c r="E3258" s="10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4">
        <f t="shared" si="203"/>
        <v>42166.165972222225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 s="10">
        <v>2000</v>
      </c>
      <c r="E3259" s="10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4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10">
        <v>7000</v>
      </c>
      <c r="E3260" s="1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4">
        <f t="shared" si="203"/>
        <v>42012.887280092589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 s="10">
        <v>23000</v>
      </c>
      <c r="E3261" s="10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4">
        <f t="shared" si="203"/>
        <v>42644.165972222225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 s="10">
        <v>5000</v>
      </c>
      <c r="E3262" s="10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4">
        <f t="shared" si="203"/>
        <v>42338.714328703703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 s="10">
        <v>3300</v>
      </c>
      <c r="E3263" s="10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4">
        <f t="shared" si="203"/>
        <v>42201.725416666668</v>
      </c>
    </row>
    <row r="3264" spans="1:20" x14ac:dyDescent="0.45">
      <c r="A3264">
        <v>3262</v>
      </c>
      <c r="B3264" s="3" t="s">
        <v>3262</v>
      </c>
      <c r="C3264" s="3" t="s">
        <v>7372</v>
      </c>
      <c r="D3264" s="10">
        <v>12200</v>
      </c>
      <c r="E3264" s="10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4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10">
        <v>2500</v>
      </c>
      <c r="E3265" s="10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4">
        <f t="shared" si="203"/>
        <v>42307.875</v>
      </c>
    </row>
    <row r="3266" spans="1:20" x14ac:dyDescent="0.45">
      <c r="A3266">
        <v>3264</v>
      </c>
      <c r="B3266" s="3" t="s">
        <v>3264</v>
      </c>
      <c r="C3266" s="3" t="s">
        <v>7374</v>
      </c>
      <c r="D3266" s="10">
        <v>2500</v>
      </c>
      <c r="E3266" s="10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4">
        <f t="shared" si="203"/>
        <v>42032.916666666672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 s="10">
        <v>2700</v>
      </c>
      <c r="E3267" s="10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5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 s="10">
        <v>6000</v>
      </c>
      <c r="E3268" s="10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42136.536134259266</v>
      </c>
      <c r="T3268" s="14">
        <f t="shared" si="207"/>
        <v>42167.875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 s="10">
        <v>15000</v>
      </c>
      <c r="E3269" s="10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4">
        <f t="shared" si="207"/>
        <v>42202.757638888885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 s="10">
        <v>2000</v>
      </c>
      <c r="E3270" s="1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4">
        <f t="shared" si="207"/>
        <v>42606.90425925926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 s="10">
        <v>8000</v>
      </c>
      <c r="E3271" s="10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5">
        <f t="shared" si="206"/>
        <v>42137.395798611105</v>
      </c>
      <c r="T3271" s="14">
        <f t="shared" si="207"/>
        <v>42171.458333333328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 s="10">
        <v>1800</v>
      </c>
      <c r="E3272" s="10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4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10">
        <v>1500</v>
      </c>
      <c r="E3273" s="10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4">
        <f t="shared" si="207"/>
        <v>41945.478877314818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 s="10">
        <v>10000</v>
      </c>
      <c r="E3274" s="10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4">
        <f t="shared" si="207"/>
        <v>42314.541770833333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 s="10">
        <v>4000</v>
      </c>
      <c r="E3275" s="10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4">
        <f t="shared" si="207"/>
        <v>42627.791666666672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 s="10">
        <v>15500</v>
      </c>
      <c r="E3276" s="10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4">
        <f t="shared" si="207"/>
        <v>42444.875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 s="10">
        <v>1800</v>
      </c>
      <c r="E3277" s="10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4">
        <f t="shared" si="207"/>
        <v>42044.1875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 s="10">
        <v>4500</v>
      </c>
      <c r="E3278" s="10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4">
        <f t="shared" si="207"/>
        <v>42461.165972222225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 s="10">
        <v>5000</v>
      </c>
      <c r="E3279" s="10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5">
        <f t="shared" si="206"/>
        <v>41931.682939814818</v>
      </c>
      <c r="T3279" s="14">
        <f t="shared" si="207"/>
        <v>41961.724606481483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 s="10">
        <v>2500</v>
      </c>
      <c r="E3280" s="1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4">
        <f t="shared" si="207"/>
        <v>42154.848414351851</v>
      </c>
    </row>
    <row r="3281" spans="1:20" ht="28.5" x14ac:dyDescent="0.45">
      <c r="A3281">
        <v>3279</v>
      </c>
      <c r="B3281" s="3" t="s">
        <v>3279</v>
      </c>
      <c r="C3281" s="3" t="s">
        <v>7389</v>
      </c>
      <c r="D3281" s="10">
        <v>5800</v>
      </c>
      <c r="E3281" s="10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42431.102534722217</v>
      </c>
      <c r="T3281" s="14">
        <f t="shared" si="207"/>
        <v>42461.06086805556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 s="10">
        <v>2000</v>
      </c>
      <c r="E3282" s="10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4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10">
        <v>5000</v>
      </c>
      <c r="E3283" s="10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4">
        <f t="shared" si="207"/>
        <v>42249.019733796296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 s="10">
        <v>31000</v>
      </c>
      <c r="E3284" s="10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4">
        <f t="shared" si="207"/>
        <v>42489.19430555556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 s="10">
        <v>800</v>
      </c>
      <c r="E3285" s="10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4">
        <f t="shared" si="207"/>
        <v>42410.875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 s="10">
        <v>3000</v>
      </c>
      <c r="E3286" s="10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4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10">
        <v>4999</v>
      </c>
      <c r="E3287" s="10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4">
        <f t="shared" si="207"/>
        <v>42794.208333333328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 s="10">
        <v>15000</v>
      </c>
      <c r="E3288" s="10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4">
        <f t="shared" si="207"/>
        <v>42597.840069444443</v>
      </c>
    </row>
    <row r="3289" spans="1:20" x14ac:dyDescent="0.45">
      <c r="A3289">
        <v>3287</v>
      </c>
      <c r="B3289" s="3" t="s">
        <v>3287</v>
      </c>
      <c r="C3289" s="3" t="s">
        <v>7397</v>
      </c>
      <c r="D3289" s="10">
        <v>2500</v>
      </c>
      <c r="E3289" s="10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4">
        <f t="shared" si="207"/>
        <v>42336.750324074077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 s="10">
        <v>10000</v>
      </c>
      <c r="E3290" s="1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4">
        <f t="shared" si="207"/>
        <v>42541.958333333328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 s="10">
        <v>500</v>
      </c>
      <c r="E3291" s="10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4">
        <f t="shared" si="207"/>
        <v>42786.368078703701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 s="10">
        <v>2000</v>
      </c>
      <c r="E3292" s="10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4">
        <f t="shared" si="207"/>
        <v>42805.51494212963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 s="10">
        <v>500</v>
      </c>
      <c r="E3293" s="10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4">
        <f t="shared" si="207"/>
        <v>42264.165972222225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 s="10">
        <v>101</v>
      </c>
      <c r="E3294" s="10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4">
        <f t="shared" si="207"/>
        <v>42342.811898148153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 s="10">
        <v>4500</v>
      </c>
      <c r="E3295" s="10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4">
        <f t="shared" si="207"/>
        <v>42798.425370370373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 s="10">
        <v>600</v>
      </c>
      <c r="E3296" s="10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4">
        <f t="shared" si="207"/>
        <v>42171.541134259256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 s="10">
        <v>700</v>
      </c>
      <c r="E3297" s="10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4">
        <f t="shared" si="207"/>
        <v>42639.442465277782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 s="10">
        <v>1500</v>
      </c>
      <c r="E3298" s="10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4">
        <f t="shared" si="207"/>
        <v>42330.916666666672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 s="10">
        <v>5500</v>
      </c>
      <c r="E3299" s="10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4">
        <f t="shared" si="207"/>
        <v>42212.957638888889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 s="10">
        <v>10000</v>
      </c>
      <c r="E3300" s="1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4">
        <f t="shared" si="207"/>
        <v>42260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 s="10">
        <v>3000</v>
      </c>
      <c r="E3301" s="10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4">
        <f t="shared" si="207"/>
        <v>42291.917395833334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 s="10">
        <v>3000</v>
      </c>
      <c r="E3302" s="10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4">
        <f t="shared" si="207"/>
        <v>42123.743773148148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 s="10">
        <v>3000</v>
      </c>
      <c r="E3303" s="10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5">
        <f t="shared" si="206"/>
        <v>42538.73583333334</v>
      </c>
      <c r="T3303" s="14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10">
        <v>8400</v>
      </c>
      <c r="E3304" s="10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4">
        <f t="shared" si="207"/>
        <v>42711.35157407407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 s="10">
        <v>1800</v>
      </c>
      <c r="E3305" s="10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4">
        <f t="shared" si="207"/>
        <v>42091.609768518523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 s="10">
        <v>15000</v>
      </c>
      <c r="E3306" s="10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4">
        <f t="shared" si="207"/>
        <v>42726.624444444446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 s="10">
        <v>4000</v>
      </c>
      <c r="E3307" s="10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4">
        <f t="shared" si="207"/>
        <v>42216.855879629627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 s="10">
        <v>1500</v>
      </c>
      <c r="E3308" s="10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4">
        <f t="shared" si="207"/>
        <v>42531.125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 s="10">
        <v>1000</v>
      </c>
      <c r="E3309" s="10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4">
        <f t="shared" si="207"/>
        <v>42505.057164351849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 s="10">
        <v>3500</v>
      </c>
      <c r="E3310" s="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4">
        <f t="shared" si="207"/>
        <v>42473.876909722225</v>
      </c>
    </row>
    <row r="3311" spans="1:20" x14ac:dyDescent="0.45">
      <c r="A3311">
        <v>3309</v>
      </c>
      <c r="B3311" s="3" t="s">
        <v>3309</v>
      </c>
      <c r="C3311" s="3" t="s">
        <v>7419</v>
      </c>
      <c r="D3311" s="10">
        <v>350</v>
      </c>
      <c r="E3311" s="10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4">
        <f t="shared" si="207"/>
        <v>42659.650208333333</v>
      </c>
    </row>
    <row r="3312" spans="1:20" x14ac:dyDescent="0.45">
      <c r="A3312">
        <v>3310</v>
      </c>
      <c r="B3312" s="3" t="s">
        <v>3310</v>
      </c>
      <c r="C3312" s="3" t="s">
        <v>7420</v>
      </c>
      <c r="D3312" s="10">
        <v>6500</v>
      </c>
      <c r="E3312" s="10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4">
        <f t="shared" si="207"/>
        <v>42283.928530092591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 s="10">
        <v>2500</v>
      </c>
      <c r="E3313" s="10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4">
        <f t="shared" si="207"/>
        <v>42294.29178240741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 s="10">
        <v>2500</v>
      </c>
      <c r="E3314" s="10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4">
        <f t="shared" si="207"/>
        <v>42685.916666666672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 s="10">
        <v>2000</v>
      </c>
      <c r="E3315" s="10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4">
        <f t="shared" si="207"/>
        <v>42396.041666666672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 s="10">
        <v>800</v>
      </c>
      <c r="E3316" s="10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4">
        <f t="shared" si="207"/>
        <v>42132.836805555555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 s="10">
        <v>4000</v>
      </c>
      <c r="E3317" s="10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42466.303715277783</v>
      </c>
      <c r="T3317" s="14">
        <f t="shared" si="207"/>
        <v>42496.303715277783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 s="10">
        <v>11737</v>
      </c>
      <c r="E3318" s="10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4">
        <f t="shared" si="207"/>
        <v>41859.57916666667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 s="10">
        <v>1050</v>
      </c>
      <c r="E3319" s="10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42499.039629629624</v>
      </c>
      <c r="T3319" s="14">
        <f t="shared" si="207"/>
        <v>42529.039629629624</v>
      </c>
    </row>
    <row r="3320" spans="1:20" x14ac:dyDescent="0.45">
      <c r="A3320">
        <v>3318</v>
      </c>
      <c r="B3320" s="3" t="s">
        <v>3318</v>
      </c>
      <c r="C3320" s="3" t="s">
        <v>7428</v>
      </c>
      <c r="D3320" s="10">
        <v>2000</v>
      </c>
      <c r="E3320" s="1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4">
        <f t="shared" si="207"/>
        <v>42471.104166666672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 s="10">
        <v>500</v>
      </c>
      <c r="E3321" s="10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4">
        <f t="shared" si="207"/>
        <v>42035.585486111115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 s="10">
        <v>2500</v>
      </c>
      <c r="E3322" s="10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4">
        <f t="shared" si="207"/>
        <v>42543.045798611114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 s="10">
        <v>500</v>
      </c>
      <c r="E3323" s="10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4">
        <f t="shared" si="207"/>
        <v>41928.165972222225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 s="10">
        <v>3300</v>
      </c>
      <c r="E3324" s="10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4">
        <f t="shared" si="207"/>
        <v>42543.163194444445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 s="10">
        <v>1000</v>
      </c>
      <c r="E3325" s="10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4">
        <f t="shared" si="207"/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 s="10">
        <v>1500</v>
      </c>
      <c r="E3326" s="10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4">
        <f t="shared" si="207"/>
        <v>42526.58321759259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 s="10">
        <v>400</v>
      </c>
      <c r="E3327" s="10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4">
        <f t="shared" si="207"/>
        <v>42099.743946759263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 s="10">
        <v>8000</v>
      </c>
      <c r="E3328" s="10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4">
        <f t="shared" si="207"/>
        <v>42071.67251157407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 s="10">
        <v>800</v>
      </c>
      <c r="E3329" s="10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4">
        <f t="shared" si="207"/>
        <v>42498.374606481477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 s="10">
        <v>1800</v>
      </c>
      <c r="E3330" s="1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4">
        <f t="shared" si="207"/>
        <v>41825.041666666664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 s="10">
        <v>1000</v>
      </c>
      <c r="E3331" s="10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5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 s="10">
        <v>1500</v>
      </c>
      <c r="E3332" s="10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4">
        <f t="shared" si="211"/>
        <v>42095.845694444448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 s="10">
        <v>5000</v>
      </c>
      <c r="E3333" s="10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4">
        <f t="shared" si="211"/>
        <v>42283.697754629626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 s="10">
        <v>6000</v>
      </c>
      <c r="E3334" s="10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4">
        <f t="shared" si="211"/>
        <v>41839.860300925924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 s="10">
        <v>3500</v>
      </c>
      <c r="E3335" s="10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4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10">
        <v>3871</v>
      </c>
      <c r="E3336" s="10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4">
        <f t="shared" si="211"/>
        <v>42215.521087962959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 s="10">
        <v>5000</v>
      </c>
      <c r="E3337" s="10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4">
        <f t="shared" si="211"/>
        <v>41854.958333333336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 s="10">
        <v>250</v>
      </c>
      <c r="E3338" s="10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42437.398680555561</v>
      </c>
      <c r="T3338" s="14">
        <f t="shared" si="211"/>
        <v>42465.35701388889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 s="10">
        <v>2500</v>
      </c>
      <c r="E3339" s="10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4">
        <f t="shared" si="211"/>
        <v>41922.875</v>
      </c>
    </row>
    <row r="3340" spans="1:20" x14ac:dyDescent="0.45">
      <c r="A3340">
        <v>3338</v>
      </c>
      <c r="B3340" s="3" t="s">
        <v>3338</v>
      </c>
      <c r="C3340" s="3" t="s">
        <v>7448</v>
      </c>
      <c r="D3340" s="10">
        <v>15000</v>
      </c>
      <c r="E3340" s="1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4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10">
        <v>8000</v>
      </c>
      <c r="E3341" s="10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4">
        <f t="shared" si="211"/>
        <v>42579.665717592594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 s="10">
        <v>3000</v>
      </c>
      <c r="E3342" s="10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4">
        <f t="shared" si="211"/>
        <v>42710.974004629628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 s="10">
        <v>3350</v>
      </c>
      <c r="E3343" s="10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4">
        <f t="shared" si="211"/>
        <v>42533.708333333328</v>
      </c>
    </row>
    <row r="3344" spans="1:20" x14ac:dyDescent="0.45">
      <c r="A3344">
        <v>3342</v>
      </c>
      <c r="B3344" s="3" t="s">
        <v>3342</v>
      </c>
      <c r="C3344" s="3" t="s">
        <v>7452</v>
      </c>
      <c r="D3344" s="10">
        <v>6000</v>
      </c>
      <c r="E3344" s="10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42062.296412037031</v>
      </c>
      <c r="T3344" s="14">
        <f t="shared" si="211"/>
        <v>42095.207638888889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 s="10">
        <v>700</v>
      </c>
      <c r="E3345" s="10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4">
        <f t="shared" si="211"/>
        <v>42473.554166666669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 s="10">
        <v>4500</v>
      </c>
      <c r="E3346" s="10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4">
        <f t="shared" si="211"/>
        <v>41881.200150462959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 s="10">
        <v>500</v>
      </c>
      <c r="E3347" s="10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4">
        <f t="shared" si="211"/>
        <v>42112.025694444441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 s="10">
        <v>1500</v>
      </c>
      <c r="E3348" s="10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4">
        <f t="shared" si="211"/>
        <v>42061.024421296301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 s="10">
        <v>2000</v>
      </c>
      <c r="E3349" s="10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4">
        <f t="shared" si="211"/>
        <v>42498.875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 s="10">
        <v>5500</v>
      </c>
      <c r="E3350" s="1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4">
        <f t="shared" si="211"/>
        <v>42490.165972222225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 s="10">
        <v>1000</v>
      </c>
      <c r="E3351" s="10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4">
        <f t="shared" si="211"/>
        <v>42534.708333333328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 s="10">
        <v>3500</v>
      </c>
      <c r="E3352" s="10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4">
        <f t="shared" si="211"/>
        <v>42337.958333333328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 s="10">
        <v>5000</v>
      </c>
      <c r="E3353" s="10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4">
        <f t="shared" si="211"/>
        <v>41843.458333333336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 s="10">
        <v>5000</v>
      </c>
      <c r="E3354" s="10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4">
        <f t="shared" si="211"/>
        <v>42552.958333333328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 s="10">
        <v>500</v>
      </c>
      <c r="E3355" s="10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4">
        <f t="shared" si="211"/>
        <v>42492.958333333328</v>
      </c>
    </row>
    <row r="3356" spans="1:20" x14ac:dyDescent="0.45">
      <c r="A3356">
        <v>3354</v>
      </c>
      <c r="B3356" s="3" t="s">
        <v>3353</v>
      </c>
      <c r="C3356" s="3" t="s">
        <v>7464</v>
      </c>
      <c r="D3356" s="10">
        <v>3000</v>
      </c>
      <c r="E3356" s="10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4">
        <f t="shared" si="211"/>
        <v>42306.167361111111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 s="10">
        <v>1750</v>
      </c>
      <c r="E3357" s="10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4">
        <f t="shared" si="211"/>
        <v>42500.470138888893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 s="10">
        <v>1500</v>
      </c>
      <c r="E3358" s="10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4">
        <f t="shared" si="211"/>
        <v>42566.815648148149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 s="10">
        <v>2000</v>
      </c>
      <c r="E3359" s="10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4">
        <f t="shared" si="211"/>
        <v>41852.417939814812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 s="10">
        <v>10000</v>
      </c>
      <c r="E3360" s="1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4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10">
        <v>4000</v>
      </c>
      <c r="E3361" s="10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4">
        <f t="shared" si="211"/>
        <v>42791.057106481487</v>
      </c>
    </row>
    <row r="3362" spans="1:20" x14ac:dyDescent="0.45">
      <c r="A3362">
        <v>3360</v>
      </c>
      <c r="B3362" s="3" t="s">
        <v>3359</v>
      </c>
      <c r="C3362" s="3" t="s">
        <v>7470</v>
      </c>
      <c r="D3362" s="10">
        <v>9000</v>
      </c>
      <c r="E3362" s="10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4">
        <f t="shared" si="211"/>
        <v>42718.665972222225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 s="10">
        <v>5000</v>
      </c>
      <c r="E3363" s="10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4">
        <f t="shared" si="211"/>
        <v>41883.665972222225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 s="10">
        <v>500</v>
      </c>
      <c r="E3364" s="10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4">
        <f t="shared" si="211"/>
        <v>42070.204861111109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 s="10">
        <v>7750</v>
      </c>
      <c r="E3365" s="10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4">
        <f t="shared" si="211"/>
        <v>41870.666666666664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 s="10">
        <v>3000</v>
      </c>
      <c r="E3366" s="10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4">
        <f t="shared" si="211"/>
        <v>42444.875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 s="10">
        <v>2500</v>
      </c>
      <c r="E3367" s="10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42321.101759259262</v>
      </c>
      <c r="T3367" s="14">
        <f t="shared" si="211"/>
        <v>42351.101759259262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 s="10">
        <v>500</v>
      </c>
      <c r="E3368" s="10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4">
        <f t="shared" si="211"/>
        <v>42137.067557870367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 s="10">
        <v>750</v>
      </c>
      <c r="E3369" s="10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4">
        <f t="shared" si="211"/>
        <v>42217.933958333335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 s="10">
        <v>1000</v>
      </c>
      <c r="E3370" s="1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4">
        <f t="shared" si="211"/>
        <v>42005.208333333328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 s="10">
        <v>5000</v>
      </c>
      <c r="E3371" s="10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4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10">
        <v>1500</v>
      </c>
      <c r="E3372" s="10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4">
        <f t="shared" si="211"/>
        <v>42721.333333333328</v>
      </c>
    </row>
    <row r="3373" spans="1:20" x14ac:dyDescent="0.45">
      <c r="A3373">
        <v>3371</v>
      </c>
      <c r="B3373" s="3" t="s">
        <v>3370</v>
      </c>
      <c r="C3373" s="3" t="s">
        <v>7481</v>
      </c>
      <c r="D3373" s="10">
        <v>200</v>
      </c>
      <c r="E3373" s="10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4">
        <f t="shared" si="211"/>
        <v>42340.874594907407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 s="10">
        <v>1000</v>
      </c>
      <c r="E3374" s="10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4">
        <f t="shared" si="211"/>
        <v>41876.207638888889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 s="10">
        <v>2000</v>
      </c>
      <c r="E3375" s="10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4">
        <f t="shared" si="211"/>
        <v>42203.666666666672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 s="10">
        <v>3500</v>
      </c>
      <c r="E3376" s="10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4">
        <f t="shared" si="211"/>
        <v>42305.731666666667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 s="10">
        <v>3000</v>
      </c>
      <c r="E3377" s="10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4">
        <f t="shared" si="211"/>
        <v>41777.610798611109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 s="10">
        <v>8000</v>
      </c>
      <c r="E3378" s="10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4">
        <f t="shared" si="211"/>
        <v>42119.659652777773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 s="10">
        <v>8000</v>
      </c>
      <c r="E3379" s="10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42053.732627314821</v>
      </c>
      <c r="T3379" s="14">
        <f t="shared" si="211"/>
        <v>42083.705555555556</v>
      </c>
    </row>
    <row r="3380" spans="1:20" ht="28.5" x14ac:dyDescent="0.45">
      <c r="A3380">
        <v>3378</v>
      </c>
      <c r="B3380" s="3" t="s">
        <v>3377</v>
      </c>
      <c r="C3380" s="3" t="s">
        <v>7488</v>
      </c>
      <c r="D3380" s="10">
        <v>550</v>
      </c>
      <c r="E3380" s="1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4">
        <f t="shared" si="211"/>
        <v>41882.547222222223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 s="10">
        <v>2000</v>
      </c>
      <c r="E3381" s="10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4">
        <f t="shared" si="211"/>
        <v>42242.958333333328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 s="10">
        <v>3000</v>
      </c>
      <c r="E3382" s="10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</v>
      </c>
      <c r="T3382" s="14">
        <f t="shared" si="211"/>
        <v>41972.995115740734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 s="10">
        <v>4000</v>
      </c>
      <c r="E3383" s="10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4">
        <f t="shared" si="211"/>
        <v>42074.143321759257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 s="10">
        <v>3500</v>
      </c>
      <c r="E3384" s="10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4">
        <f t="shared" si="211"/>
        <v>42583.957638888889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 s="10">
        <v>1750</v>
      </c>
      <c r="E3385" s="10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4">
        <f t="shared" si="211"/>
        <v>42544.782638888893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 s="10">
        <v>6000</v>
      </c>
      <c r="E3386" s="10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4">
        <f t="shared" si="211"/>
        <v>42329.125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 s="10">
        <v>2000</v>
      </c>
      <c r="E3387" s="10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4">
        <f t="shared" si="211"/>
        <v>41983.8675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 s="10">
        <v>2000</v>
      </c>
      <c r="E3388" s="10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4">
        <f t="shared" si="211"/>
        <v>41976.644745370373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 s="10">
        <v>3000</v>
      </c>
      <c r="E3389" s="10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41947.762592592589</v>
      </c>
      <c r="T3389" s="14">
        <f t="shared" si="211"/>
        <v>41987.762592592597</v>
      </c>
    </row>
    <row r="3390" spans="1:20" ht="28.5" x14ac:dyDescent="0.45">
      <c r="A3390">
        <v>3388</v>
      </c>
      <c r="B3390" s="3" t="s">
        <v>3387</v>
      </c>
      <c r="C3390" s="3" t="s">
        <v>7498</v>
      </c>
      <c r="D3390" s="10">
        <v>1500</v>
      </c>
      <c r="E3390" s="1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4">
        <f t="shared" si="211"/>
        <v>42173.461122685185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 s="10">
        <v>10000</v>
      </c>
      <c r="E3391" s="10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4">
        <f t="shared" si="211"/>
        <v>42524.563449074078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 s="10">
        <v>1500</v>
      </c>
      <c r="E3392" s="10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41815.774826388886</v>
      </c>
      <c r="T3392" s="14">
        <f t="shared" si="211"/>
        <v>41830.774826388886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 s="10">
        <v>500</v>
      </c>
      <c r="E3393" s="10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4">
        <f t="shared" si="211"/>
        <v>41859.936111111114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 s="10">
        <v>500</v>
      </c>
      <c r="E3394" s="10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4">
        <f t="shared" si="211"/>
        <v>42496.845543981486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 s="10">
        <v>1500</v>
      </c>
      <c r="E3395" s="10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5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 s="10">
        <v>550</v>
      </c>
      <c r="E3396" s="10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4">
        <f t="shared" si="215"/>
        <v>41847.59542824074</v>
      </c>
    </row>
    <row r="3397" spans="1:20" x14ac:dyDescent="0.45">
      <c r="A3397">
        <v>3395</v>
      </c>
      <c r="B3397" s="3" t="s">
        <v>3394</v>
      </c>
      <c r="C3397" s="3" t="s">
        <v>7505</v>
      </c>
      <c r="D3397" s="10">
        <v>500</v>
      </c>
      <c r="E3397" s="10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42140.712314814817</v>
      </c>
      <c r="T3397" s="14">
        <f t="shared" si="215"/>
        <v>42154.756944444445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 s="10">
        <v>1500</v>
      </c>
      <c r="E3398" s="10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</v>
      </c>
      <c r="T3398" s="14">
        <f t="shared" si="215"/>
        <v>41791.165972222225</v>
      </c>
    </row>
    <row r="3399" spans="1:20" x14ac:dyDescent="0.45">
      <c r="A3399">
        <v>3397</v>
      </c>
      <c r="B3399" s="3" t="s">
        <v>3396</v>
      </c>
      <c r="C3399" s="3" t="s">
        <v>7507</v>
      </c>
      <c r="D3399" s="10">
        <v>250</v>
      </c>
      <c r="E3399" s="10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4">
        <f t="shared" si="215"/>
        <v>42418.916666666672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 s="10">
        <v>4000</v>
      </c>
      <c r="E3400" s="1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41941.75203703704</v>
      </c>
      <c r="T3400" s="14">
        <f t="shared" si="215"/>
        <v>41964.708333333328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 s="10">
        <v>1200</v>
      </c>
      <c r="E3401" s="10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4">
        <f t="shared" si="215"/>
        <v>42056.920428240745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 s="10">
        <v>10000</v>
      </c>
      <c r="E3402" s="10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4">
        <f t="shared" si="215"/>
        <v>41879.953865740739</v>
      </c>
    </row>
    <row r="3403" spans="1:20" ht="28.5" x14ac:dyDescent="0.45">
      <c r="A3403">
        <v>3401</v>
      </c>
      <c r="B3403" s="3" t="s">
        <v>3400</v>
      </c>
      <c r="C3403" s="3" t="s">
        <v>7511</v>
      </c>
      <c r="D3403" s="10">
        <v>2900</v>
      </c>
      <c r="E3403" s="10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4">
        <f t="shared" si="215"/>
        <v>42223.723912037036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 s="10">
        <v>15000</v>
      </c>
      <c r="E3404" s="10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4">
        <f t="shared" si="215"/>
        <v>42320.104861111111</v>
      </c>
    </row>
    <row r="3405" spans="1:20" ht="28.5" x14ac:dyDescent="0.45">
      <c r="A3405">
        <v>3403</v>
      </c>
      <c r="B3405" s="3" t="s">
        <v>3402</v>
      </c>
      <c r="C3405" s="3" t="s">
        <v>7513</v>
      </c>
      <c r="D3405" s="10">
        <v>2000</v>
      </c>
      <c r="E3405" s="10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4">
        <f t="shared" si="215"/>
        <v>42180.462083333332</v>
      </c>
    </row>
    <row r="3406" spans="1:20" ht="28.5" x14ac:dyDescent="0.45">
      <c r="A3406">
        <v>3404</v>
      </c>
      <c r="B3406" s="3" t="s">
        <v>3403</v>
      </c>
      <c r="C3406" s="3" t="s">
        <v>7514</v>
      </c>
      <c r="D3406" s="10">
        <v>500</v>
      </c>
      <c r="E3406" s="10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4">
        <f t="shared" si="215"/>
        <v>42172.503495370373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 s="10">
        <v>350</v>
      </c>
      <c r="E3407" s="10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4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10">
        <v>10000</v>
      </c>
      <c r="E3408" s="10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4">
        <f t="shared" si="215"/>
        <v>41836.492777777778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 s="10">
        <v>2000</v>
      </c>
      <c r="E3409" s="10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4">
        <f t="shared" si="215"/>
        <v>41826.422326388885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 s="10">
        <v>500</v>
      </c>
      <c r="E3410" s="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4">
        <f t="shared" si="215"/>
        <v>41838.991944444446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 s="10">
        <v>500</v>
      </c>
      <c r="E3411" s="10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42544.814328703709</v>
      </c>
      <c r="T3411" s="14">
        <f t="shared" si="215"/>
        <v>42582.873611111107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 s="10">
        <v>3000</v>
      </c>
      <c r="E3412" s="10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4">
        <f t="shared" si="215"/>
        <v>42527.291666666672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 s="10">
        <v>15000</v>
      </c>
      <c r="E3413" s="10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4">
        <f t="shared" si="215"/>
        <v>42285.022824074069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 s="10">
        <v>3000</v>
      </c>
      <c r="E3414" s="10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4">
        <f t="shared" si="215"/>
        <v>41909.959050925929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 s="10">
        <v>500</v>
      </c>
      <c r="E3415" s="10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4">
        <f t="shared" si="215"/>
        <v>42063.207638888889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 s="10">
        <v>3000</v>
      </c>
      <c r="E3416" s="10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4">
        <f t="shared" si="215"/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 s="10">
        <v>200</v>
      </c>
      <c r="E3417" s="10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4">
        <f t="shared" si="215"/>
        <v>42477.979166666672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 s="10">
        <v>4000</v>
      </c>
      <c r="E3418" s="10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4">
        <f t="shared" si="215"/>
        <v>42117.770833333328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 s="10">
        <v>1700</v>
      </c>
      <c r="E3419" s="10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4">
        <f t="shared" si="215"/>
        <v>41938.029861111114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 s="10">
        <v>4000</v>
      </c>
      <c r="E3420" s="1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4">
        <f t="shared" si="215"/>
        <v>41782.83457175926</v>
      </c>
    </row>
    <row r="3421" spans="1:20" ht="28.5" x14ac:dyDescent="0.45">
      <c r="A3421">
        <v>3419</v>
      </c>
      <c r="B3421" s="3" t="s">
        <v>3418</v>
      </c>
      <c r="C3421" s="3" t="s">
        <v>7529</v>
      </c>
      <c r="D3421" s="10">
        <v>2750</v>
      </c>
      <c r="E3421" s="10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4">
        <f t="shared" si="215"/>
        <v>42466.895833333328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 s="10">
        <v>700</v>
      </c>
      <c r="E3422" s="10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4">
        <f t="shared" si="215"/>
        <v>42414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 s="10">
        <v>10000</v>
      </c>
      <c r="E3423" s="10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4">
        <f t="shared" si="215"/>
        <v>42067.791238425925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 s="10">
        <v>3000</v>
      </c>
      <c r="E3424" s="10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4">
        <f t="shared" si="215"/>
        <v>42352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 s="10">
        <v>250</v>
      </c>
      <c r="E3425" s="10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4">
        <f t="shared" si="215"/>
        <v>42118.911354166667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 s="10">
        <v>6000</v>
      </c>
      <c r="E3426" s="10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4">
        <f t="shared" si="215"/>
        <v>42040.290972222225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 s="10">
        <v>30000</v>
      </c>
      <c r="E3427" s="10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4">
        <f t="shared" si="215"/>
        <v>41916.617314814815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 s="10">
        <v>3750</v>
      </c>
      <c r="E3428" s="10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4">
        <f t="shared" si="215"/>
        <v>41903.083333333336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 s="10">
        <v>1500</v>
      </c>
      <c r="E3429" s="10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4">
        <f t="shared" si="215"/>
        <v>41822.645277777774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 s="10">
        <v>2000</v>
      </c>
      <c r="E3430" s="1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4">
        <f t="shared" si="215"/>
        <v>42063.708333333328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 s="10">
        <v>150</v>
      </c>
      <c r="E3431" s="10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4">
        <f t="shared" si="215"/>
        <v>42676.021539351852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 s="10">
        <v>2000</v>
      </c>
      <c r="E3432" s="10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4">
        <f t="shared" si="215"/>
        <v>41850.945613425924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 s="10">
        <v>2000</v>
      </c>
      <c r="E3433" s="10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4">
        <f t="shared" si="215"/>
        <v>41869.730937500004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 s="10">
        <v>2000</v>
      </c>
      <c r="E3434" s="10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4">
        <f t="shared" si="215"/>
        <v>42405.916666666672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 s="10">
        <v>9500</v>
      </c>
      <c r="E3435" s="10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41776.063136574077</v>
      </c>
      <c r="T3435" s="14">
        <f t="shared" si="215"/>
        <v>41807.125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 s="10">
        <v>10000</v>
      </c>
      <c r="E3436" s="10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41800.380428240744</v>
      </c>
      <c r="T3436" s="14">
        <f t="shared" si="215"/>
        <v>41830.380428240744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 s="10">
        <v>1000</v>
      </c>
      <c r="E3437" s="10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4">
        <f t="shared" si="215"/>
        <v>42589.125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 s="10">
        <v>5000</v>
      </c>
      <c r="E3438" s="10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4">
        <f t="shared" si="215"/>
        <v>41872.686111111114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 s="10">
        <v>3000</v>
      </c>
      <c r="E3439" s="10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4">
        <f t="shared" si="215"/>
        <v>42235.710879629631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 s="10">
        <v>2500</v>
      </c>
      <c r="E3440" s="1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42100.927858796291</v>
      </c>
      <c r="T3440" s="14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10">
        <v>1200</v>
      </c>
      <c r="E3441" s="10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4">
        <f t="shared" si="215"/>
        <v>42388.207638888889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 s="10">
        <v>5000</v>
      </c>
      <c r="E3442" s="10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4">
        <f t="shared" si="215"/>
        <v>41831.677083333336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 s="10">
        <v>2500</v>
      </c>
      <c r="E3443" s="10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4">
        <f t="shared" si="215"/>
        <v>42321.845138888893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 s="10">
        <v>250</v>
      </c>
      <c r="E3444" s="10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5">
        <f t="shared" si="214"/>
        <v>42124.841111111105</v>
      </c>
      <c r="T3444" s="14">
        <f t="shared" si="215"/>
        <v>42154.841111111105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 s="10">
        <v>1000</v>
      </c>
      <c r="E3445" s="10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4">
        <f t="shared" si="215"/>
        <v>41891.524837962963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 s="10">
        <v>300</v>
      </c>
      <c r="E3446" s="10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4">
        <f t="shared" si="215"/>
        <v>42529.582638888889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 s="10">
        <v>2000</v>
      </c>
      <c r="E3447" s="10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4">
        <f t="shared" si="215"/>
        <v>42300.530509259261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 s="10">
        <v>1000</v>
      </c>
      <c r="E3448" s="10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4">
        <f t="shared" si="215"/>
        <v>42040.513888888891</v>
      </c>
    </row>
    <row r="3449" spans="1:20" x14ac:dyDescent="0.45">
      <c r="A3449">
        <v>3447</v>
      </c>
      <c r="B3449" s="3" t="s">
        <v>3446</v>
      </c>
      <c r="C3449" s="3" t="s">
        <v>7557</v>
      </c>
      <c r="D3449" s="10">
        <v>1000</v>
      </c>
      <c r="E3449" s="10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4">
        <f t="shared" si="215"/>
        <v>42447.847361111111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 s="10">
        <v>2100</v>
      </c>
      <c r="E3450" s="1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4">
        <f t="shared" si="215"/>
        <v>41990.119085648148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 s="10">
        <v>800</v>
      </c>
      <c r="E3451" s="10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4">
        <f t="shared" si="215"/>
        <v>42560.166666666672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 s="10">
        <v>500</v>
      </c>
      <c r="E3452" s="10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4">
        <f t="shared" si="215"/>
        <v>42096.662858796291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 s="10">
        <v>650</v>
      </c>
      <c r="E3453" s="10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4">
        <f t="shared" si="215"/>
        <v>42115.723692129628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 s="10">
        <v>1000</v>
      </c>
      <c r="E3454" s="10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4">
        <f t="shared" si="215"/>
        <v>41843.165972222225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 s="10">
        <v>300</v>
      </c>
      <c r="E3455" s="10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4">
        <f t="shared" si="215"/>
        <v>42595.97865740741</v>
      </c>
    </row>
    <row r="3456" spans="1:20" ht="28.5" x14ac:dyDescent="0.45">
      <c r="A3456">
        <v>3454</v>
      </c>
      <c r="B3456" s="3" t="s">
        <v>3453</v>
      </c>
      <c r="C3456" s="3" t="s">
        <v>7564</v>
      </c>
      <c r="D3456" s="10">
        <v>700</v>
      </c>
      <c r="E3456" s="10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4">
        <f t="shared" si="215"/>
        <v>41851.698599537034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 s="10">
        <v>10000</v>
      </c>
      <c r="E3457" s="10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4">
        <f t="shared" si="215"/>
        <v>42656.7503125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 s="10">
        <v>3000</v>
      </c>
      <c r="E3458" s="10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4">
        <f t="shared" si="215"/>
        <v>41852.290972222225</v>
      </c>
    </row>
    <row r="3459" spans="1:20" x14ac:dyDescent="0.45">
      <c r="A3459">
        <v>3457</v>
      </c>
      <c r="B3459" s="3" t="s">
        <v>3456</v>
      </c>
      <c r="C3459" s="3" t="s">
        <v>7567</v>
      </c>
      <c r="D3459" s="10">
        <v>2000</v>
      </c>
      <c r="E3459" s="10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5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 s="10">
        <v>978</v>
      </c>
      <c r="E3460" s="1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4">
        <f t="shared" si="219"/>
        <v>42038.185416666667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 s="10">
        <v>500</v>
      </c>
      <c r="E3461" s="10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4">
        <f t="shared" si="219"/>
        <v>42510.479861111111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 s="10">
        <v>500</v>
      </c>
      <c r="E3462" s="10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5">
        <f t="shared" si="218"/>
        <v>41852.527222222219</v>
      </c>
      <c r="T3462" s="14">
        <f t="shared" si="219"/>
        <v>41866.527222222219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 s="10">
        <v>500</v>
      </c>
      <c r="E3463" s="10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4">
        <f t="shared" si="219"/>
        <v>42672.125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 s="10">
        <v>250</v>
      </c>
      <c r="E3464" s="10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4">
        <f t="shared" si="219"/>
        <v>42195.75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 s="10">
        <v>10000</v>
      </c>
      <c r="E3465" s="10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4">
        <f t="shared" si="219"/>
        <v>42654.165972222225</v>
      </c>
    </row>
    <row r="3466" spans="1:20" ht="28.5" x14ac:dyDescent="0.45">
      <c r="A3466">
        <v>3464</v>
      </c>
      <c r="B3466" s="3" t="s">
        <v>3463</v>
      </c>
      <c r="C3466" s="3" t="s">
        <v>7574</v>
      </c>
      <c r="D3466" s="10">
        <v>5000</v>
      </c>
      <c r="E3466" s="10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4">
        <f t="shared" si="219"/>
        <v>42605.130057870367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 s="10">
        <v>2000</v>
      </c>
      <c r="E3467" s="10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4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10">
        <v>3500</v>
      </c>
      <c r="E3468" s="10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4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10">
        <v>3000</v>
      </c>
      <c r="E3469" s="10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4">
        <f t="shared" si="219"/>
        <v>42083.630000000005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 s="10">
        <v>10000</v>
      </c>
      <c r="E3470" s="1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42605.765381944439</v>
      </c>
      <c r="T3470" s="14">
        <f t="shared" si="219"/>
        <v>42634.125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 s="10">
        <v>2800</v>
      </c>
      <c r="E3471" s="10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4">
        <f t="shared" si="219"/>
        <v>42488.641724537039</v>
      </c>
    </row>
    <row r="3472" spans="1:20" x14ac:dyDescent="0.45">
      <c r="A3472">
        <v>3470</v>
      </c>
      <c r="B3472" s="3" t="s">
        <v>3469</v>
      </c>
      <c r="C3472" s="3" t="s">
        <v>7580</v>
      </c>
      <c r="D3472" s="10">
        <v>250</v>
      </c>
      <c r="E3472" s="10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4">
        <f t="shared" si="219"/>
        <v>42566.901388888888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 s="10">
        <v>500</v>
      </c>
      <c r="E3473" s="10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41841.820486111108</v>
      </c>
      <c r="T3473" s="14">
        <f t="shared" si="219"/>
        <v>41882.833333333336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 s="10">
        <v>2000</v>
      </c>
      <c r="E3474" s="10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4">
        <f t="shared" si="219"/>
        <v>41949.249305555553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 s="10">
        <v>4900</v>
      </c>
      <c r="E3475" s="10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4">
        <f t="shared" si="219"/>
        <v>42083.852083333331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 s="10">
        <v>2000</v>
      </c>
      <c r="E3476" s="10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4">
        <f t="shared" si="219"/>
        <v>42571.501516203702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 s="10">
        <v>300</v>
      </c>
      <c r="E3477" s="10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4">
        <f t="shared" si="219"/>
        <v>41946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 s="10">
        <v>300</v>
      </c>
      <c r="E3478" s="10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4">
        <f t="shared" si="219"/>
        <v>41939.125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 s="10">
        <v>1800</v>
      </c>
      <c r="E3479" s="10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4">
        <f t="shared" si="219"/>
        <v>42141.125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 s="10">
        <v>2000</v>
      </c>
      <c r="E3480" s="1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42053.916921296302</v>
      </c>
      <c r="T3480" s="14">
        <f t="shared" si="219"/>
        <v>42079.875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 s="10">
        <v>1500</v>
      </c>
      <c r="E3481" s="10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5">
        <f t="shared" si="218"/>
        <v>41781.855092592588</v>
      </c>
      <c r="T3481" s="14">
        <f t="shared" si="219"/>
        <v>41811.855092592588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 s="10">
        <v>1500</v>
      </c>
      <c r="E3482" s="10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4">
        <f t="shared" si="219"/>
        <v>42195.875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 s="10">
        <v>10000</v>
      </c>
      <c r="E3483" s="10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</v>
      </c>
      <c r="T3483" s="14">
        <f t="shared" si="219"/>
        <v>42006.24754629629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 s="10">
        <v>3000</v>
      </c>
      <c r="E3484" s="10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4">
        <f t="shared" si="219"/>
        <v>41826.771597222221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 s="10">
        <v>3350</v>
      </c>
      <c r="E3485" s="10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4">
        <f t="shared" si="219"/>
        <v>41823.668761574074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 s="10">
        <v>2500</v>
      </c>
      <c r="E3486" s="10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4">
        <f t="shared" si="219"/>
        <v>42536.760405092587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 s="10">
        <v>1650</v>
      </c>
      <c r="E3487" s="10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4">
        <f t="shared" si="219"/>
        <v>42402.693055555559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 s="10">
        <v>3000</v>
      </c>
      <c r="E3488" s="10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4">
        <f t="shared" si="219"/>
        <v>42158.290972222225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 s="10">
        <v>2000</v>
      </c>
      <c r="E3489" s="10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4">
        <f t="shared" si="219"/>
        <v>42179.940416666665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 s="10">
        <v>3000</v>
      </c>
      <c r="E3490" s="1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4">
        <f t="shared" si="219"/>
        <v>42111.666666666672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 s="10">
        <v>5000</v>
      </c>
      <c r="E3491" s="10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4">
        <f t="shared" si="219"/>
        <v>41783.875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 s="10">
        <v>1000</v>
      </c>
      <c r="E3492" s="10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4">
        <f t="shared" si="219"/>
        <v>42473.802361111113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 s="10">
        <v>500</v>
      </c>
      <c r="E3493" s="10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4">
        <f t="shared" si="219"/>
        <v>42142.249814814815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 s="10">
        <v>3800</v>
      </c>
      <c r="E3494" s="10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4">
        <f t="shared" si="219"/>
        <v>42303.009224537032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 s="10">
        <v>1500</v>
      </c>
      <c r="E3495" s="10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4">
        <f t="shared" si="219"/>
        <v>41868.21597222222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 s="10">
        <v>400</v>
      </c>
      <c r="E3496" s="10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4">
        <f t="shared" si="219"/>
        <v>42700.25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 s="10">
        <v>5000</v>
      </c>
      <c r="E3497" s="10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41915.762835648151</v>
      </c>
      <c r="T3497" s="14">
        <f t="shared" si="219"/>
        <v>41944.720833333333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 s="10">
        <v>3000</v>
      </c>
      <c r="E3498" s="10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4">
        <f t="shared" si="219"/>
        <v>42624.846828703703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 s="10">
        <v>1551</v>
      </c>
      <c r="E3499" s="10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42511.741944444439</v>
      </c>
      <c r="T3499" s="14">
        <f t="shared" si="219"/>
        <v>42523.916666666672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 s="10">
        <v>1650</v>
      </c>
      <c r="E3500" s="1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4">
        <f t="shared" si="219"/>
        <v>42518.905555555553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 s="10">
        <v>2000</v>
      </c>
      <c r="E3501" s="10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4">
        <f t="shared" si="219"/>
        <v>42186.290972222225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 s="10">
        <v>1000</v>
      </c>
      <c r="E3502" s="10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</v>
      </c>
      <c r="T3502" s="14">
        <f t="shared" si="219"/>
        <v>42436.207638888889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 s="10">
        <v>1500</v>
      </c>
      <c r="E3503" s="10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4">
        <f t="shared" si="219"/>
        <v>42258.763831018514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 s="10">
        <v>4000</v>
      </c>
      <c r="E3504" s="10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4">
        <f t="shared" si="219"/>
        <v>42445.165972222225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 s="10">
        <v>2500</v>
      </c>
      <c r="E3505" s="10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4">
        <f t="shared" si="219"/>
        <v>42575.478333333333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 s="10">
        <v>1000</v>
      </c>
      <c r="E3506" s="10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4">
        <f t="shared" si="219"/>
        <v>42327.790405092594</v>
      </c>
    </row>
    <row r="3507" spans="1:20" ht="71.25" x14ac:dyDescent="0.45">
      <c r="A3507">
        <v>3505</v>
      </c>
      <c r="B3507" s="3" t="s">
        <v>3504</v>
      </c>
      <c r="C3507" s="3" t="s">
        <v>7615</v>
      </c>
      <c r="D3507" s="10">
        <v>2500</v>
      </c>
      <c r="E3507" s="10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4">
        <f t="shared" si="219"/>
        <v>41772.166666666664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 s="10">
        <v>3000</v>
      </c>
      <c r="E3508" s="10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4">
        <f t="shared" si="219"/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 s="10">
        <v>10000</v>
      </c>
      <c r="E3509" s="10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4">
        <f t="shared" si="219"/>
        <v>42521.92288194444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 s="10">
        <v>100</v>
      </c>
      <c r="E3510" s="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4">
        <f t="shared" si="219"/>
        <v>42500.875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 s="10">
        <v>3000</v>
      </c>
      <c r="E3511" s="10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4">
        <f t="shared" si="219"/>
        <v>41964.204861111109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 s="10">
        <v>900</v>
      </c>
      <c r="E3512" s="10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4">
        <f t="shared" si="219"/>
        <v>41822.62090277778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 s="10">
        <v>1500</v>
      </c>
      <c r="E3513" s="10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4">
        <f t="shared" si="219"/>
        <v>41950.770833333336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 s="10">
        <v>1000</v>
      </c>
      <c r="E3514" s="10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4">
        <f t="shared" si="219"/>
        <v>42117.49527777778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 s="10">
        <v>2800</v>
      </c>
      <c r="E3515" s="10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4">
        <f t="shared" si="219"/>
        <v>41794.207638888889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 s="10">
        <v>500</v>
      </c>
      <c r="E3516" s="10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4">
        <f t="shared" si="219"/>
        <v>42037.207638888889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 s="10">
        <v>3000</v>
      </c>
      <c r="E3517" s="10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4">
        <f t="shared" si="219"/>
        <v>42155.772812499999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 s="10">
        <v>2500</v>
      </c>
      <c r="E3518" s="10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4">
        <f t="shared" si="219"/>
        <v>41890.125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 s="10">
        <v>4000</v>
      </c>
      <c r="E3519" s="10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41794.817523148151</v>
      </c>
      <c r="T3519" s="14">
        <f t="shared" si="219"/>
        <v>41824.458333333336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 s="10">
        <v>1500</v>
      </c>
      <c r="E3520" s="1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4">
        <f t="shared" si="219"/>
        <v>41914.597916666666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 s="10">
        <v>2000</v>
      </c>
      <c r="E3521" s="10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4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10">
        <v>2000</v>
      </c>
      <c r="E3522" s="10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4">
        <f t="shared" si="219"/>
        <v>42253.57430555555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 s="10">
        <v>350</v>
      </c>
      <c r="E3523" s="10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5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 s="10">
        <v>1395</v>
      </c>
      <c r="E3524" s="10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4">
        <f t="shared" si="223"/>
        <v>42262.420833333337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 s="10">
        <v>4000</v>
      </c>
      <c r="E3525" s="10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4">
        <f t="shared" si="223"/>
        <v>42638.958333333328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 s="10">
        <v>10000</v>
      </c>
      <c r="E3526" s="10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4">
        <f t="shared" si="223"/>
        <v>41895.166666666664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 s="10">
        <v>500</v>
      </c>
      <c r="E3527" s="10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4">
        <f t="shared" si="223"/>
        <v>42225.666666666672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 s="10">
        <v>3300</v>
      </c>
      <c r="E3528" s="10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4">
        <f t="shared" si="223"/>
        <v>42488.249305555553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 s="10">
        <v>6000</v>
      </c>
      <c r="E3529" s="10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4">
        <f t="shared" si="223"/>
        <v>42196.165972222225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 s="10">
        <v>1650</v>
      </c>
      <c r="E3530" s="1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4">
        <f t="shared" si="223"/>
        <v>42753.50136574074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 s="10">
        <v>500</v>
      </c>
      <c r="E3531" s="10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4">
        <f t="shared" si="223"/>
        <v>42198.041666666672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 s="10">
        <v>2750</v>
      </c>
      <c r="E3532" s="10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4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10">
        <v>1000</v>
      </c>
      <c r="E3533" s="10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4">
        <f t="shared" si="223"/>
        <v>42551.654328703706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 s="10">
        <v>960</v>
      </c>
      <c r="E3534" s="10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4">
        <f t="shared" si="223"/>
        <v>41900.165972222225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 s="10">
        <v>500</v>
      </c>
      <c r="E3535" s="10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4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10">
        <v>5000</v>
      </c>
      <c r="E3536" s="10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4">
        <f t="shared" si="223"/>
        <v>42278.6252662037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 s="10">
        <v>2000</v>
      </c>
      <c r="E3537" s="10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42248.640162037031</v>
      </c>
      <c r="T3537" s="14">
        <f t="shared" si="223"/>
        <v>42279.75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 s="10">
        <v>150</v>
      </c>
      <c r="E3538" s="10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4">
        <f t="shared" si="223"/>
        <v>42358.499305555553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 s="10">
        <v>675</v>
      </c>
      <c r="E3539" s="10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5">
        <f t="shared" si="222"/>
        <v>41923.354351851849</v>
      </c>
      <c r="T3539" s="14">
        <f t="shared" si="223"/>
        <v>41960.332638888889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 s="10">
        <v>2000</v>
      </c>
      <c r="E3540" s="1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4">
        <f t="shared" si="223"/>
        <v>42599.420601851853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 s="10">
        <v>600</v>
      </c>
      <c r="E3541" s="10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4">
        <f t="shared" si="223"/>
        <v>42621.756041666667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 s="10">
        <v>300</v>
      </c>
      <c r="E3542" s="10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4">
        <f t="shared" si="223"/>
        <v>42547.003368055557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 s="10">
        <v>1200</v>
      </c>
      <c r="E3543" s="10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4">
        <f t="shared" si="223"/>
        <v>42247.730034722219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 s="10">
        <v>5500</v>
      </c>
      <c r="E3544" s="10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4">
        <f t="shared" si="223"/>
        <v>41889.599791666667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 s="10">
        <v>1500</v>
      </c>
      <c r="E3545" s="10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4">
        <f t="shared" si="223"/>
        <v>42180.755312499998</v>
      </c>
    </row>
    <row r="3546" spans="1:20" x14ac:dyDescent="0.45">
      <c r="A3546">
        <v>3544</v>
      </c>
      <c r="B3546" s="3" t="s">
        <v>3543</v>
      </c>
      <c r="C3546" s="3" t="s">
        <v>7654</v>
      </c>
      <c r="D3546" s="10">
        <v>2500</v>
      </c>
      <c r="E3546" s="10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4">
        <f t="shared" si="223"/>
        <v>42070.831678240742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 s="10">
        <v>250</v>
      </c>
      <c r="E3547" s="10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4">
        <f t="shared" si="223"/>
        <v>42105.807395833333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 s="10">
        <v>1100</v>
      </c>
      <c r="E3548" s="10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4">
        <f t="shared" si="223"/>
        <v>42095.165972222225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 s="10">
        <v>35000</v>
      </c>
      <c r="E3549" s="10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4">
        <f t="shared" si="223"/>
        <v>42504.165972222225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 s="10">
        <v>2100</v>
      </c>
      <c r="E3550" s="1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4">
        <f t="shared" si="223"/>
        <v>42434.041666666672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 s="10">
        <v>1000</v>
      </c>
      <c r="E3551" s="10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4">
        <f t="shared" si="223"/>
        <v>42251.394363425927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 s="10">
        <v>2500</v>
      </c>
      <c r="E3552" s="10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4">
        <f t="shared" si="223"/>
        <v>42492.893495370372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 s="10">
        <v>1500</v>
      </c>
      <c r="E3553" s="10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4">
        <f t="shared" si="223"/>
        <v>41781.921527777777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 s="10">
        <v>773</v>
      </c>
      <c r="E3554" s="10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4">
        <f t="shared" si="223"/>
        <v>41818.587083333332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 s="10">
        <v>5500</v>
      </c>
      <c r="E3555" s="10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4">
        <f t="shared" si="223"/>
        <v>42228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 s="10">
        <v>5000</v>
      </c>
      <c r="E3556" s="10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4">
        <f t="shared" si="223"/>
        <v>42046.708333333328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 s="10">
        <v>2400</v>
      </c>
      <c r="E3557" s="10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4">
        <f t="shared" si="223"/>
        <v>42691.483726851846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 s="10">
        <v>2200</v>
      </c>
      <c r="E3558" s="10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4">
        <f t="shared" si="223"/>
        <v>41868.649583333332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 s="10">
        <v>100000</v>
      </c>
      <c r="E3559" s="10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4">
        <f t="shared" si="223"/>
        <v>41764.276747685188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 s="10">
        <v>350</v>
      </c>
      <c r="E3560" s="1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4">
        <f t="shared" si="223"/>
        <v>42181.875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 s="10">
        <v>1000</v>
      </c>
      <c r="E3561" s="10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4">
        <f t="shared" si="223"/>
        <v>42216.373611111107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 s="10">
        <v>3200</v>
      </c>
      <c r="E3562" s="10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42115.889652777783</v>
      </c>
      <c r="T3562" s="14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10">
        <v>2500</v>
      </c>
      <c r="E3563" s="10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4">
        <f t="shared" si="223"/>
        <v>42221.774999999994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 s="10">
        <v>315</v>
      </c>
      <c r="E3564" s="10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4">
        <f t="shared" si="223"/>
        <v>42442.916666666672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 s="10">
        <v>500</v>
      </c>
      <c r="E3565" s="10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4">
        <f t="shared" si="223"/>
        <v>42583.791666666672</v>
      </c>
    </row>
    <row r="3566" spans="1:20" x14ac:dyDescent="0.45">
      <c r="A3566">
        <v>3564</v>
      </c>
      <c r="B3566" s="3" t="s">
        <v>3563</v>
      </c>
      <c r="C3566" s="3" t="s">
        <v>7674</v>
      </c>
      <c r="D3566" s="10">
        <v>1000</v>
      </c>
      <c r="E3566" s="10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42236.623252314821</v>
      </c>
      <c r="T3566" s="14">
        <f t="shared" si="223"/>
        <v>42282.666666666672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 s="10">
        <v>900</v>
      </c>
      <c r="E3567" s="10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4">
        <f t="shared" si="223"/>
        <v>42004.743148148147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 s="10">
        <v>2000</v>
      </c>
      <c r="E3568" s="10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4">
        <f t="shared" si="223"/>
        <v>42027.507905092592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 s="10">
        <v>1000</v>
      </c>
      <c r="E3569" s="10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4">
        <f t="shared" si="223"/>
        <v>42165.810694444444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 s="10">
        <v>1000</v>
      </c>
      <c r="E3570" s="1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4">
        <f t="shared" si="223"/>
        <v>41899.740671296298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 s="10">
        <v>5000</v>
      </c>
      <c r="E3571" s="10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4">
        <f t="shared" si="223"/>
        <v>42012.688611111109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 s="10">
        <v>2000</v>
      </c>
      <c r="E3572" s="10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41976.331979166673</v>
      </c>
      <c r="T3572" s="14">
        <f t="shared" si="223"/>
        <v>42004.291666666672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 s="10">
        <v>1500</v>
      </c>
      <c r="E3573" s="10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4">
        <f t="shared" si="223"/>
        <v>41942.858946759261</v>
      </c>
    </row>
    <row r="3574" spans="1:20" x14ac:dyDescent="0.45">
      <c r="A3574">
        <v>3572</v>
      </c>
      <c r="B3574" s="3" t="s">
        <v>3571</v>
      </c>
      <c r="C3574" s="3" t="s">
        <v>7682</v>
      </c>
      <c r="D3574" s="10">
        <v>500</v>
      </c>
      <c r="E3574" s="10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4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10">
        <v>3000</v>
      </c>
      <c r="E3575" s="10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4">
        <f t="shared" si="223"/>
        <v>41951.417199074072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 s="10">
        <v>5800</v>
      </c>
      <c r="E3576" s="10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41926.942685185182</v>
      </c>
      <c r="T3576" s="14">
        <f t="shared" si="223"/>
        <v>41956.984351851846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 s="10">
        <v>10000</v>
      </c>
      <c r="E3577" s="10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4">
        <f t="shared" si="223"/>
        <v>42593.165972222225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 s="10">
        <v>100</v>
      </c>
      <c r="E3578" s="10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4">
        <f t="shared" si="223"/>
        <v>42709.590902777782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 s="10">
        <v>600</v>
      </c>
      <c r="E3579" s="10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4">
        <f t="shared" si="223"/>
        <v>42120.26944444445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 s="10">
        <v>1500</v>
      </c>
      <c r="E3580" s="1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4">
        <f t="shared" si="223"/>
        <v>42490.733530092592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 s="10">
        <v>500</v>
      </c>
      <c r="E3581" s="10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4">
        <f t="shared" si="223"/>
        <v>42460.720555555556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 s="10">
        <v>900</v>
      </c>
      <c r="E3582" s="10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4">
        <f t="shared" si="223"/>
        <v>42064.207638888889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 s="10">
        <v>1500</v>
      </c>
      <c r="E3583" s="10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4">
        <f t="shared" si="223"/>
        <v>41850.471180555556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 s="10">
        <v>1000</v>
      </c>
      <c r="E3584" s="10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4">
        <f t="shared" si="223"/>
        <v>42465.095856481479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 s="10">
        <v>3000</v>
      </c>
      <c r="E3585" s="10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4">
        <f t="shared" si="223"/>
        <v>42478.384317129632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 s="10">
        <v>3000</v>
      </c>
      <c r="E3586" s="10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4">
        <f t="shared" si="223"/>
        <v>42198.316481481481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 s="10">
        <v>3400</v>
      </c>
      <c r="E3587" s="10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5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10">
        <v>7500</v>
      </c>
      <c r="E3588" s="10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4">
        <f t="shared" si="227"/>
        <v>42636.697569444441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 s="10">
        <v>500</v>
      </c>
      <c r="E3589" s="10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4">
        <f t="shared" si="227"/>
        <v>42548.791666666672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 s="10">
        <v>200</v>
      </c>
      <c r="E3590" s="1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4">
        <f t="shared" si="227"/>
        <v>42123.958333333328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 s="10">
        <v>4000</v>
      </c>
      <c r="E3591" s="10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4">
        <f t="shared" si="227"/>
        <v>42150.647534722222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 s="10">
        <v>5000</v>
      </c>
      <c r="E3592" s="10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4">
        <f t="shared" si="227"/>
        <v>41932.333726851852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 s="10">
        <v>700</v>
      </c>
      <c r="E3593" s="10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4">
        <f t="shared" si="227"/>
        <v>42028.207638888889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 s="10">
        <v>2000</v>
      </c>
      <c r="E3594" s="10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4">
        <f t="shared" si="227"/>
        <v>42046.207638888889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 s="10">
        <v>3000</v>
      </c>
      <c r="E3595" s="10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4">
        <f t="shared" si="227"/>
        <v>42009.851388888885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 s="10">
        <v>1600</v>
      </c>
      <c r="E3596" s="10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4">
        <f t="shared" si="227"/>
        <v>42617.066921296297</v>
      </c>
    </row>
    <row r="3597" spans="1:20" x14ac:dyDescent="0.45">
      <c r="A3597">
        <v>3595</v>
      </c>
      <c r="B3597" s="3" t="s">
        <v>3594</v>
      </c>
      <c r="C3597" s="3" t="s">
        <v>7705</v>
      </c>
      <c r="D3597" s="10">
        <v>2600</v>
      </c>
      <c r="E3597" s="10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4">
        <f t="shared" si="227"/>
        <v>42076.290972222225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 s="10">
        <v>1100</v>
      </c>
      <c r="E3598" s="10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4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10">
        <v>2500</v>
      </c>
      <c r="E3599" s="10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4">
        <f t="shared" si="227"/>
        <v>42432.249305555553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 s="10">
        <v>1000</v>
      </c>
      <c r="E3600" s="1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4">
        <f t="shared" si="227"/>
        <v>41885.207638888889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 s="10">
        <v>500</v>
      </c>
      <c r="E3601" s="10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4">
        <f t="shared" si="227"/>
        <v>42246</v>
      </c>
    </row>
    <row r="3602" spans="1:20" x14ac:dyDescent="0.45">
      <c r="A3602">
        <v>3600</v>
      </c>
      <c r="B3602" s="3" t="s">
        <v>3599</v>
      </c>
      <c r="C3602" s="3" t="s">
        <v>7710</v>
      </c>
      <c r="D3602" s="10">
        <v>10</v>
      </c>
      <c r="E3602" s="10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4">
        <f t="shared" si="227"/>
        <v>42656.849120370374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 s="10">
        <v>2000</v>
      </c>
      <c r="E3603" s="10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4">
        <f t="shared" si="227"/>
        <v>42020.99863425926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 s="10">
        <v>4000</v>
      </c>
      <c r="E3604" s="10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4">
        <f t="shared" si="227"/>
        <v>42507.894432870366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 s="10">
        <v>1500</v>
      </c>
      <c r="E3605" s="10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4">
        <f t="shared" si="227"/>
        <v>42313.906018518523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 s="10">
        <v>3000</v>
      </c>
      <c r="E3606" s="10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4">
        <f t="shared" si="227"/>
        <v>42489.290972222225</v>
      </c>
    </row>
    <row r="3607" spans="1:20" ht="28.5" x14ac:dyDescent="0.45">
      <c r="A3607">
        <v>3605</v>
      </c>
      <c r="B3607" s="3" t="s">
        <v>3604</v>
      </c>
      <c r="C3607" s="3" t="s">
        <v>7715</v>
      </c>
      <c r="D3607" s="10">
        <v>250</v>
      </c>
      <c r="E3607" s="10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4">
        <f t="shared" si="227"/>
        <v>42413.793124999997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 s="10">
        <v>3000</v>
      </c>
      <c r="E3608" s="10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4">
        <f t="shared" si="227"/>
        <v>42596.604826388888</v>
      </c>
    </row>
    <row r="3609" spans="1:20" x14ac:dyDescent="0.45">
      <c r="A3609">
        <v>3607</v>
      </c>
      <c r="B3609" s="3" t="s">
        <v>3606</v>
      </c>
      <c r="C3609" s="3" t="s">
        <v>7717</v>
      </c>
      <c r="D3609" s="10">
        <v>550</v>
      </c>
      <c r="E3609" s="10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4">
        <f t="shared" si="227"/>
        <v>42353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 s="10">
        <v>800</v>
      </c>
      <c r="E3610" s="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5">
        <f t="shared" si="226"/>
        <v>42506.709375000006</v>
      </c>
      <c r="T3610" s="14">
        <f t="shared" si="227"/>
        <v>42538.583333333328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 s="10">
        <v>1960</v>
      </c>
      <c r="E3611" s="10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42429.991724537031</v>
      </c>
      <c r="T3611" s="14">
        <f t="shared" si="227"/>
        <v>42459.950057870374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 s="10">
        <v>1000</v>
      </c>
      <c r="E3612" s="10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4">
        <f t="shared" si="227"/>
        <v>42233.432129629626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 s="10">
        <v>2500</v>
      </c>
      <c r="E3613" s="10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4">
        <f t="shared" si="227"/>
        <v>42102.370381944449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 s="10">
        <v>5000</v>
      </c>
      <c r="E3614" s="10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41789.726979166669</v>
      </c>
      <c r="T3614" s="14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10">
        <v>1250</v>
      </c>
      <c r="E3615" s="10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4">
        <f t="shared" si="227"/>
        <v>41818.58997685185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 s="10">
        <v>2500</v>
      </c>
      <c r="E3616" s="10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4">
        <f t="shared" si="227"/>
        <v>42174.041851851856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 s="10">
        <v>2500</v>
      </c>
      <c r="E3617" s="10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4">
        <f t="shared" si="227"/>
        <v>42348.593703703707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 s="10">
        <v>2500</v>
      </c>
      <c r="E3618" s="10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4">
        <f t="shared" si="227"/>
        <v>42082.908148148148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 s="10">
        <v>740</v>
      </c>
      <c r="E3619" s="10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4">
        <f t="shared" si="227"/>
        <v>42794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 s="10">
        <v>2000</v>
      </c>
      <c r="E3620" s="1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4">
        <f t="shared" si="227"/>
        <v>42158.627893518518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 s="10">
        <v>1000</v>
      </c>
      <c r="E3621" s="10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42661.132245370376</v>
      </c>
      <c r="T3621" s="14">
        <f t="shared" si="227"/>
        <v>42693.916666666672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 s="10">
        <v>10500</v>
      </c>
      <c r="E3622" s="10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4">
        <f t="shared" si="227"/>
        <v>42068.166666666672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 s="10">
        <v>3000</v>
      </c>
      <c r="E3623" s="10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4">
        <f t="shared" si="227"/>
        <v>42643.875</v>
      </c>
    </row>
    <row r="3624" spans="1:20" x14ac:dyDescent="0.45">
      <c r="A3624">
        <v>3622</v>
      </c>
      <c r="B3624" s="3" t="s">
        <v>3620</v>
      </c>
      <c r="C3624" s="3" t="s">
        <v>7732</v>
      </c>
      <c r="D3624" s="10">
        <v>1000</v>
      </c>
      <c r="E3624" s="10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4">
        <f t="shared" si="227"/>
        <v>41910.140972222223</v>
      </c>
    </row>
    <row r="3625" spans="1:20" x14ac:dyDescent="0.45">
      <c r="A3625">
        <v>3623</v>
      </c>
      <c r="B3625" s="3" t="s">
        <v>3621</v>
      </c>
      <c r="C3625" s="3" t="s">
        <v>7733</v>
      </c>
      <c r="D3625" s="10">
        <v>2500</v>
      </c>
      <c r="E3625" s="10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4">
        <f t="shared" si="227"/>
        <v>41846.291666666664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 s="10">
        <v>3000</v>
      </c>
      <c r="E3626" s="10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42545.774189814809</v>
      </c>
      <c r="T3626" s="14">
        <f t="shared" si="227"/>
        <v>42605.774189814809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 s="10">
        <v>3000</v>
      </c>
      <c r="E3627" s="10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4">
        <f t="shared" si="227"/>
        <v>42187.652511574073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 s="10">
        <v>4000</v>
      </c>
      <c r="E3628" s="10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4">
        <f t="shared" si="227"/>
        <v>41867.667326388888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 s="10">
        <v>2000</v>
      </c>
      <c r="E3629" s="10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4">
        <f t="shared" si="227"/>
        <v>42511.165972222225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 s="10">
        <v>100000</v>
      </c>
      <c r="E3630" s="1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4">
        <f t="shared" si="227"/>
        <v>42351.874953703707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 s="10">
        <v>1000000</v>
      </c>
      <c r="E3631" s="10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4">
        <f t="shared" si="227"/>
        <v>42495.708333333328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 s="10">
        <v>3000</v>
      </c>
      <c r="E3632" s="10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4">
        <f t="shared" si="227"/>
        <v>41972.888773148152</v>
      </c>
    </row>
    <row r="3633" spans="1:20" ht="28.5" x14ac:dyDescent="0.45">
      <c r="A3633">
        <v>3631</v>
      </c>
      <c r="B3633" s="3" t="s">
        <v>3629</v>
      </c>
      <c r="C3633" s="3" t="s">
        <v>7741</v>
      </c>
      <c r="D3633" s="10">
        <v>17100</v>
      </c>
      <c r="E3633" s="10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4">
        <f t="shared" si="227"/>
        <v>41905.165972222225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 s="10">
        <v>500</v>
      </c>
      <c r="E3634" s="10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4">
        <f t="shared" si="227"/>
        <v>41966.936909722222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 s="10">
        <v>5000</v>
      </c>
      <c r="E3635" s="10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4">
        <f t="shared" si="227"/>
        <v>42693.041666666672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 s="10">
        <v>75000</v>
      </c>
      <c r="E3636" s="10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4">
        <f t="shared" si="227"/>
        <v>42749.165972222225</v>
      </c>
    </row>
    <row r="3637" spans="1:20" x14ac:dyDescent="0.45">
      <c r="A3637">
        <v>3635</v>
      </c>
      <c r="B3637" s="3" t="s">
        <v>3633</v>
      </c>
      <c r="C3637" s="3" t="s">
        <v>7745</v>
      </c>
      <c r="D3637" s="10">
        <v>3500</v>
      </c>
      <c r="E3637" s="10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4">
        <f t="shared" si="227"/>
        <v>42480.88282407407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 s="10">
        <v>150000</v>
      </c>
      <c r="E3638" s="10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5">
        <f t="shared" si="226"/>
        <v>42226.694780092599</v>
      </c>
      <c r="T3638" s="14">
        <f t="shared" si="227"/>
        <v>42261.694780092599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 s="10">
        <v>3000</v>
      </c>
      <c r="E3639" s="10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4">
        <f t="shared" si="227"/>
        <v>42005.700636574074</v>
      </c>
    </row>
    <row r="3640" spans="1:20" x14ac:dyDescent="0.45">
      <c r="A3640">
        <v>3638</v>
      </c>
      <c r="B3640" s="3" t="s">
        <v>3636</v>
      </c>
      <c r="C3640" s="3" t="s">
        <v>7748</v>
      </c>
      <c r="D3640" s="10">
        <v>3300</v>
      </c>
      <c r="E3640" s="1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4">
        <f t="shared" si="227"/>
        <v>42113.631157407406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 s="10">
        <v>25000</v>
      </c>
      <c r="E3641" s="10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4">
        <f t="shared" si="227"/>
        <v>42650.632638888885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 s="10">
        <v>1000</v>
      </c>
      <c r="E3642" s="10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4">
        <f t="shared" si="227"/>
        <v>42134.781597222223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 s="10">
        <v>3000</v>
      </c>
      <c r="E3643" s="10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5">
        <f t="shared" si="226"/>
        <v>41899.627071759263</v>
      </c>
      <c r="T3643" s="14">
        <f t="shared" si="227"/>
        <v>41917.208333333336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 s="10">
        <v>700</v>
      </c>
      <c r="E3644" s="10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4">
        <f t="shared" si="227"/>
        <v>42338.708333333328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 s="10">
        <v>25000</v>
      </c>
      <c r="E3645" s="10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4">
        <f t="shared" si="227"/>
        <v>42325.185636574075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 s="10">
        <v>5000</v>
      </c>
      <c r="E3646" s="10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4">
        <f t="shared" si="227"/>
        <v>42437.207638888889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 s="10">
        <v>1000</v>
      </c>
      <c r="E3647" s="10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4">
        <f t="shared" si="227"/>
        <v>42696.012013888889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 s="10">
        <v>10000</v>
      </c>
      <c r="E3648" s="10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4">
        <f t="shared" si="227"/>
        <v>42171.979166666672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 s="10">
        <v>500</v>
      </c>
      <c r="E3649" s="10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4">
        <f t="shared" si="227"/>
        <v>42643.749155092592</v>
      </c>
    </row>
    <row r="3650" spans="1:20" x14ac:dyDescent="0.45">
      <c r="A3650">
        <v>3648</v>
      </c>
      <c r="B3650" s="3" t="s">
        <v>3646</v>
      </c>
      <c r="C3650" s="3" t="s">
        <v>7758</v>
      </c>
      <c r="D3650" s="10">
        <v>40000</v>
      </c>
      <c r="E3650" s="1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4">
        <f t="shared" si="227"/>
        <v>41917.292187500003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 s="10">
        <v>750</v>
      </c>
      <c r="E3651" s="10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5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 s="10">
        <v>500</v>
      </c>
      <c r="E3652" s="10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4">
        <f t="shared" si="231"/>
        <v>42402.478981481487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 s="10">
        <v>500</v>
      </c>
      <c r="E3653" s="10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4">
        <f t="shared" si="231"/>
        <v>41861.665972222225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 s="10">
        <v>300</v>
      </c>
      <c r="E3654" s="10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4">
        <f t="shared" si="231"/>
        <v>42607.165972222225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 s="10">
        <v>2000</v>
      </c>
      <c r="E3655" s="10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4">
        <f t="shared" si="231"/>
        <v>42221.363506944443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 s="10">
        <v>1500</v>
      </c>
      <c r="E3656" s="10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4">
        <f t="shared" si="231"/>
        <v>42463.708333333328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 s="10">
        <v>5000</v>
      </c>
      <c r="E3657" s="10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4">
        <f t="shared" si="231"/>
        <v>42203.290972222225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 s="10">
        <v>5000</v>
      </c>
      <c r="E3658" s="10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42737.910138888896</v>
      </c>
      <c r="T3658" s="14">
        <f t="shared" si="231"/>
        <v>42767.957638888889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 s="10">
        <v>2000</v>
      </c>
      <c r="E3659" s="10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5">
        <f t="shared" si="230"/>
        <v>42499.629849537043</v>
      </c>
      <c r="T3659" s="14">
        <f t="shared" si="231"/>
        <v>42522.904166666667</v>
      </c>
    </row>
    <row r="3660" spans="1:20" x14ac:dyDescent="0.45">
      <c r="A3660">
        <v>3658</v>
      </c>
      <c r="B3660" s="3" t="s">
        <v>3655</v>
      </c>
      <c r="C3660" s="3" t="s">
        <v>7768</v>
      </c>
      <c r="D3660" s="10">
        <v>1500</v>
      </c>
      <c r="E3660" s="1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4">
        <f t="shared" si="231"/>
        <v>41822.165972222225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 s="10">
        <v>3000</v>
      </c>
      <c r="E3661" s="10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4">
        <f t="shared" si="231"/>
        <v>42082.610416666663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 s="10">
        <v>250</v>
      </c>
      <c r="E3662" s="10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4">
        <f t="shared" si="231"/>
        <v>41996.881076388891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 s="10">
        <v>3000</v>
      </c>
      <c r="E3663" s="10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4">
        <f t="shared" si="231"/>
        <v>42470.166666666672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 s="10">
        <v>8000</v>
      </c>
      <c r="E3664" s="10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4">
        <f t="shared" si="231"/>
        <v>42094.178402777776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 s="10">
        <v>225</v>
      </c>
      <c r="E3665" s="10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4">
        <f t="shared" si="231"/>
        <v>42725.493402777778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 s="10">
        <v>800</v>
      </c>
      <c r="E3666" s="10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4">
        <f t="shared" si="231"/>
        <v>42537.248715277776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 s="10">
        <v>620</v>
      </c>
      <c r="E3667" s="10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4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10">
        <v>1200</v>
      </c>
      <c r="E3668" s="10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4">
        <f t="shared" si="231"/>
        <v>41844.291666666664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 s="10">
        <v>3000</v>
      </c>
      <c r="E3669" s="10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42173.970127314817</v>
      </c>
      <c r="T3669" s="14">
        <f t="shared" si="231"/>
        <v>42203.970127314817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 s="10">
        <v>1000</v>
      </c>
      <c r="E3670" s="1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4">
        <f t="shared" si="231"/>
        <v>42208.772916666669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 s="10">
        <v>1000</v>
      </c>
      <c r="E3671" s="10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4">
        <f t="shared" si="231"/>
        <v>42166.675196759257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 s="10">
        <v>220</v>
      </c>
      <c r="E3672" s="10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4">
        <f t="shared" si="231"/>
        <v>42155.958333333328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 s="10">
        <v>3500</v>
      </c>
      <c r="E3673" s="10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4">
        <f t="shared" si="231"/>
        <v>41841.165972222225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 s="10">
        <v>3000</v>
      </c>
      <c r="E3674" s="10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4">
        <f t="shared" si="231"/>
        <v>41908.946574074071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 s="10">
        <v>4000</v>
      </c>
      <c r="E3675" s="10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4">
        <f t="shared" si="231"/>
        <v>41948.536111111112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 s="10">
        <v>4500</v>
      </c>
      <c r="E3676" s="10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4">
        <f t="shared" si="231"/>
        <v>42616.873020833329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 s="10">
        <v>50</v>
      </c>
      <c r="E3677" s="10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4">
        <f t="shared" si="231"/>
        <v>42505.958333333328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 s="10">
        <v>800</v>
      </c>
      <c r="E3678" s="10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4">
        <f t="shared" si="231"/>
        <v>41894.815787037034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 s="10">
        <v>12000</v>
      </c>
      <c r="E3679" s="10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41802.574282407404</v>
      </c>
      <c r="T3679" s="14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10">
        <v>2000</v>
      </c>
      <c r="E3680" s="1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4">
        <f t="shared" si="231"/>
        <v>42155.531226851846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 s="10">
        <v>2000</v>
      </c>
      <c r="E3681" s="10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4">
        <f t="shared" si="231"/>
        <v>41821.207638888889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 s="10">
        <v>3000</v>
      </c>
      <c r="E3682" s="10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5">
        <f t="shared" si="230"/>
        <v>42627.454097222217</v>
      </c>
      <c r="T3682" s="14">
        <f t="shared" si="231"/>
        <v>42648.454097222217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 s="10">
        <v>1000</v>
      </c>
      <c r="E3683" s="10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4">
        <f t="shared" si="231"/>
        <v>42384.651504629626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 s="10">
        <v>3000</v>
      </c>
      <c r="E3684" s="10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4">
        <f t="shared" si="231"/>
        <v>41806.290972222225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 s="10">
        <v>3500</v>
      </c>
      <c r="E3685" s="10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4">
        <f t="shared" si="231"/>
        <v>42663.116851851853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 s="10">
        <v>750</v>
      </c>
      <c r="E3686" s="10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4">
        <f t="shared" si="231"/>
        <v>42249.180393518516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 s="10">
        <v>5000</v>
      </c>
      <c r="E3687" s="10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4">
        <f t="shared" si="231"/>
        <v>41778.875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 s="10">
        <v>350</v>
      </c>
      <c r="E3688" s="10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4">
        <f t="shared" si="231"/>
        <v>42245.165972222225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 s="10">
        <v>5000</v>
      </c>
      <c r="E3689" s="10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4">
        <f t="shared" si="231"/>
        <v>41817.218229166669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 s="10">
        <v>3000</v>
      </c>
      <c r="E3690" s="1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4">
        <f t="shared" si="231"/>
        <v>41859.787083333329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 s="10">
        <v>3000</v>
      </c>
      <c r="E3691" s="10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4">
        <f t="shared" si="231"/>
        <v>42176.934027777781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 s="10">
        <v>1500</v>
      </c>
      <c r="E3692" s="10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41940.598182870373</v>
      </c>
      <c r="T3692" s="14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10">
        <v>40000</v>
      </c>
      <c r="E3693" s="10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4">
        <f t="shared" si="231"/>
        <v>42065.207638888889</v>
      </c>
    </row>
    <row r="3694" spans="1:20" x14ac:dyDescent="0.45">
      <c r="A3694">
        <v>3692</v>
      </c>
      <c r="B3694" s="3" t="s">
        <v>3689</v>
      </c>
      <c r="C3694" s="3" t="s">
        <v>7802</v>
      </c>
      <c r="D3694" s="10">
        <v>1000</v>
      </c>
      <c r="E3694" s="10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4">
        <f t="shared" si="231"/>
        <v>41901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 s="10">
        <v>333</v>
      </c>
      <c r="E3695" s="10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4">
        <f t="shared" si="231"/>
        <v>42338.9375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 s="10">
        <v>3500</v>
      </c>
      <c r="E3696" s="10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4">
        <f t="shared" si="231"/>
        <v>42527.083333333328</v>
      </c>
    </row>
    <row r="3697" spans="1:20" ht="28.5" x14ac:dyDescent="0.45">
      <c r="A3697">
        <v>3695</v>
      </c>
      <c r="B3697" s="3" t="s">
        <v>3692</v>
      </c>
      <c r="C3697" s="3" t="s">
        <v>7805</v>
      </c>
      <c r="D3697" s="10">
        <v>4000</v>
      </c>
      <c r="E3697" s="10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4">
        <f t="shared" si="231"/>
        <v>42015.870486111111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 s="10">
        <v>2000</v>
      </c>
      <c r="E3698" s="10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4">
        <f t="shared" si="231"/>
        <v>42048.617083333331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 s="10">
        <v>2000</v>
      </c>
      <c r="E3699" s="10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4">
        <f t="shared" si="231"/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 s="10">
        <v>5000</v>
      </c>
      <c r="E3700" s="1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4">
        <f t="shared" si="231"/>
        <v>42431.806562500002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 s="10">
        <v>2500</v>
      </c>
      <c r="E3701" s="10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4">
        <f t="shared" si="231"/>
        <v>41927.602037037039</v>
      </c>
    </row>
    <row r="3702" spans="1:20" x14ac:dyDescent="0.45">
      <c r="A3702">
        <v>3700</v>
      </c>
      <c r="B3702" s="3" t="s">
        <v>3697</v>
      </c>
      <c r="C3702" s="3" t="s">
        <v>7810</v>
      </c>
      <c r="D3702" s="10">
        <v>500</v>
      </c>
      <c r="E3702" s="10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4">
        <f t="shared" si="231"/>
        <v>41912.666666666664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 s="10">
        <v>1500</v>
      </c>
      <c r="E3703" s="10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4">
        <f t="shared" si="231"/>
        <v>42159.541585648149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 s="10">
        <v>3000</v>
      </c>
      <c r="E3704" s="10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4">
        <f t="shared" si="231"/>
        <v>42561.957638888889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 s="10">
        <v>1050</v>
      </c>
      <c r="E3705" s="10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4">
        <f t="shared" si="231"/>
        <v>42595.290972222225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 s="10">
        <v>300</v>
      </c>
      <c r="E3706" s="10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4">
        <f t="shared" si="231"/>
        <v>42521.689745370371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 s="10">
        <v>2827</v>
      </c>
      <c r="E3707" s="10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4">
        <f t="shared" si="231"/>
        <v>41813.75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 s="10">
        <v>1500</v>
      </c>
      <c r="E3708" s="10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4">
        <f t="shared" si="231"/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 s="10">
        <v>1000</v>
      </c>
      <c r="E3709" s="10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4">
        <f t="shared" si="231"/>
        <v>42573.226388888885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 s="10">
        <v>700</v>
      </c>
      <c r="E3710" s="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41810.142199074071</v>
      </c>
      <c r="T3710" s="14">
        <f t="shared" si="231"/>
        <v>41824.142199074071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 s="10">
        <v>1000</v>
      </c>
      <c r="E3711" s="10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4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10">
        <v>1300</v>
      </c>
      <c r="E3712" s="10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4">
        <f t="shared" si="231"/>
        <v>42097.576249999998</v>
      </c>
    </row>
    <row r="3713" spans="1:20" x14ac:dyDescent="0.45">
      <c r="A3713">
        <v>3711</v>
      </c>
      <c r="B3713" s="3" t="s">
        <v>3708</v>
      </c>
      <c r="C3713" s="3" t="s">
        <v>7821</v>
      </c>
      <c r="D3713" s="10">
        <v>500</v>
      </c>
      <c r="E3713" s="10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4">
        <f t="shared" si="231"/>
        <v>41805.666666666664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 s="10">
        <v>7500</v>
      </c>
      <c r="E3714" s="10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5">
        <f t="shared" si="230"/>
        <v>42134.172071759262</v>
      </c>
      <c r="T3714" s="14">
        <f t="shared" si="231"/>
        <v>42155.290972222225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 s="10">
        <v>2000</v>
      </c>
      <c r="E3715" s="10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5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 s="10">
        <v>10000</v>
      </c>
      <c r="E3716" s="10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42118.556331018524</v>
      </c>
      <c r="T3716" s="14">
        <f t="shared" si="235"/>
        <v>42150.165972222225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 s="10">
        <v>3500</v>
      </c>
      <c r="E3717" s="10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4">
        <f t="shared" si="235"/>
        <v>42094.536111111112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 s="10">
        <v>800</v>
      </c>
      <c r="E3718" s="10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4">
        <f t="shared" si="235"/>
        <v>42390.887835648144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 s="10">
        <v>4000</v>
      </c>
      <c r="E3719" s="10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4">
        <f t="shared" si="235"/>
        <v>42133.866307870368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 s="10">
        <v>500</v>
      </c>
      <c r="E3720" s="1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4">
        <f t="shared" si="235"/>
        <v>42062.716145833328</v>
      </c>
    </row>
    <row r="3721" spans="1:20" x14ac:dyDescent="0.45">
      <c r="A3721">
        <v>3719</v>
      </c>
      <c r="B3721" s="3" t="s">
        <v>3716</v>
      </c>
      <c r="C3721" s="3" t="s">
        <v>7829</v>
      </c>
      <c r="D3721" s="10">
        <v>200</v>
      </c>
      <c r="E3721" s="10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4">
        <f t="shared" si="235"/>
        <v>42177.729930555557</v>
      </c>
    </row>
    <row r="3722" spans="1:20" x14ac:dyDescent="0.45">
      <c r="A3722">
        <v>3720</v>
      </c>
      <c r="B3722" s="3" t="s">
        <v>3717</v>
      </c>
      <c r="C3722" s="3" t="s">
        <v>7830</v>
      </c>
      <c r="D3722" s="10">
        <v>3300</v>
      </c>
      <c r="E3722" s="10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4">
        <f t="shared" si="235"/>
        <v>42187.993125000001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 s="10">
        <v>5000</v>
      </c>
      <c r="E3723" s="10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4">
        <f t="shared" si="235"/>
        <v>41948.977824074071</v>
      </c>
    </row>
    <row r="3724" spans="1:20" ht="28.5" x14ac:dyDescent="0.45">
      <c r="A3724">
        <v>3722</v>
      </c>
      <c r="B3724" s="3" t="s">
        <v>3719</v>
      </c>
      <c r="C3724" s="3" t="s">
        <v>7832</v>
      </c>
      <c r="D3724" s="10">
        <v>1500</v>
      </c>
      <c r="E3724" s="10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4">
        <f t="shared" si="235"/>
        <v>42411.957638888889</v>
      </c>
    </row>
    <row r="3725" spans="1:20" x14ac:dyDescent="0.45">
      <c r="A3725">
        <v>3723</v>
      </c>
      <c r="B3725" s="3" t="s">
        <v>3720</v>
      </c>
      <c r="C3725" s="3" t="s">
        <v>7833</v>
      </c>
      <c r="D3725" s="10">
        <v>4500</v>
      </c>
      <c r="E3725" s="10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41943.753032407411</v>
      </c>
      <c r="T3725" s="14">
        <f t="shared" si="235"/>
        <v>41973.794699074075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 s="10">
        <v>4300</v>
      </c>
      <c r="E3726" s="10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42465.491435185191</v>
      </c>
      <c r="T3726" s="14">
        <f t="shared" si="235"/>
        <v>42494.958333333328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 s="10">
        <v>300</v>
      </c>
      <c r="E3727" s="10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4">
        <f t="shared" si="235"/>
        <v>42418.895833333328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 s="10">
        <v>850</v>
      </c>
      <c r="E3728" s="10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42462.140868055561</v>
      </c>
      <c r="T3728" s="14">
        <f t="shared" si="235"/>
        <v>42489.875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 s="10">
        <v>2000</v>
      </c>
      <c r="E3729" s="10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4">
        <f t="shared" si="235"/>
        <v>42663.204861111109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 s="10">
        <v>20000</v>
      </c>
      <c r="E3730" s="1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4">
        <f t="shared" si="235"/>
        <v>42235.171018518522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 s="10">
        <v>5000</v>
      </c>
      <c r="E3731" s="10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4">
        <f t="shared" si="235"/>
        <v>42086.16333333333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 s="10">
        <v>1000</v>
      </c>
      <c r="E3732" s="10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4">
        <f t="shared" si="235"/>
        <v>42233.677766203706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 s="10">
        <v>5500</v>
      </c>
      <c r="E3733" s="10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4">
        <f t="shared" si="235"/>
        <v>42014.140972222223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 s="10">
        <v>850</v>
      </c>
      <c r="E3734" s="10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4">
        <f t="shared" si="235"/>
        <v>42028.5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 s="10">
        <v>1500</v>
      </c>
      <c r="E3735" s="10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4">
        <f t="shared" si="235"/>
        <v>42112.9375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 s="10">
        <v>1500</v>
      </c>
      <c r="E3736" s="10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4">
        <f t="shared" si="235"/>
        <v>42149.901574074072</v>
      </c>
    </row>
    <row r="3737" spans="1:20" x14ac:dyDescent="0.45">
      <c r="A3737">
        <v>3735</v>
      </c>
      <c r="B3737" s="3" t="s">
        <v>3732</v>
      </c>
      <c r="C3737" s="3" t="s">
        <v>7845</v>
      </c>
      <c r="D3737" s="10">
        <v>150</v>
      </c>
      <c r="E3737" s="10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4">
        <f t="shared" si="235"/>
        <v>42152.693159722221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 s="10">
        <v>1500</v>
      </c>
      <c r="E3738" s="10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4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10">
        <v>700</v>
      </c>
      <c r="E3739" s="10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4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10">
        <v>1500</v>
      </c>
      <c r="E3740" s="1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4">
        <f t="shared" si="235"/>
        <v>41835.916666666664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 s="10">
        <v>4000</v>
      </c>
      <c r="E3741" s="10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4">
        <f t="shared" si="235"/>
        <v>42568.449861111112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 s="10">
        <v>2000</v>
      </c>
      <c r="E3742" s="10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4">
        <f t="shared" si="235"/>
        <v>41863.079143518517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 s="10">
        <v>20000</v>
      </c>
      <c r="E3743" s="10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4">
        <f t="shared" si="235"/>
        <v>42355.920717592591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 s="10">
        <v>5000</v>
      </c>
      <c r="E3744" s="10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4">
        <f t="shared" si="235"/>
        <v>41888.214629629627</v>
      </c>
    </row>
    <row r="3745" spans="1:20" x14ac:dyDescent="0.45">
      <c r="A3745">
        <v>3743</v>
      </c>
      <c r="B3745" s="3" t="s">
        <v>3740</v>
      </c>
      <c r="C3745" s="3" t="s">
        <v>7853</v>
      </c>
      <c r="D3745" s="10">
        <v>2200</v>
      </c>
      <c r="E3745" s="10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4">
        <f t="shared" si="235"/>
        <v>41823.710231481484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 s="10">
        <v>1200</v>
      </c>
      <c r="E3746" s="10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4">
        <f t="shared" si="235"/>
        <v>41825.165972222225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 s="10">
        <v>100</v>
      </c>
      <c r="E3747" s="10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5">
        <f t="shared" si="234"/>
        <v>41831.697939814818</v>
      </c>
      <c r="T3747" s="14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10">
        <v>8500</v>
      </c>
      <c r="E3748" s="10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4">
        <f t="shared" si="235"/>
        <v>42651.389340277776</v>
      </c>
    </row>
    <row r="3749" spans="1:20" x14ac:dyDescent="0.45">
      <c r="A3749">
        <v>3747</v>
      </c>
      <c r="B3749" s="3" t="s">
        <v>3744</v>
      </c>
      <c r="C3749" s="3" t="s">
        <v>7857</v>
      </c>
      <c r="D3749" s="10">
        <v>2500</v>
      </c>
      <c r="E3749" s="10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4">
        <f t="shared" si="235"/>
        <v>42190.957638888889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 s="10">
        <v>5000</v>
      </c>
      <c r="E3750" s="1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4">
        <f t="shared" si="235"/>
        <v>42416.249305555553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 s="10">
        <v>500</v>
      </c>
      <c r="E3751" s="10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4">
        <f t="shared" si="235"/>
        <v>42489.165972222225</v>
      </c>
    </row>
    <row r="3752" spans="1:20" ht="71.25" x14ac:dyDescent="0.45">
      <c r="A3752">
        <v>3750</v>
      </c>
      <c r="B3752" s="3" t="s">
        <v>3747</v>
      </c>
      <c r="C3752" s="3" t="s">
        <v>7860</v>
      </c>
      <c r="D3752" s="10">
        <v>6000</v>
      </c>
      <c r="E3752" s="10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4">
        <f t="shared" si="235"/>
        <v>42045.332638888889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 s="10">
        <v>1000</v>
      </c>
      <c r="E3753" s="10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4">
        <f t="shared" si="235"/>
        <v>42462.993900462956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 s="10">
        <v>500</v>
      </c>
      <c r="E3754" s="10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4">
        <f t="shared" si="235"/>
        <v>42659.875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 s="10">
        <v>5000</v>
      </c>
      <c r="E3755" s="10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4">
        <f t="shared" si="235"/>
        <v>42158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 s="10">
        <v>2500</v>
      </c>
      <c r="E3756" s="10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4">
        <f t="shared" si="235"/>
        <v>41846.207638888889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 s="10">
        <v>550</v>
      </c>
      <c r="E3757" s="10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4">
        <f t="shared" si="235"/>
        <v>42475.866979166662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 s="10">
        <v>4500</v>
      </c>
      <c r="E3758" s="10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4">
        <f t="shared" si="235"/>
        <v>41801.814791666664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 s="10">
        <v>3500</v>
      </c>
      <c r="E3759" s="10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4">
        <f t="shared" si="235"/>
        <v>41974.850868055553</v>
      </c>
    </row>
    <row r="3760" spans="1:20" x14ac:dyDescent="0.45">
      <c r="A3760">
        <v>3758</v>
      </c>
      <c r="B3760" s="3" t="s">
        <v>3755</v>
      </c>
      <c r="C3760" s="3" t="s">
        <v>7868</v>
      </c>
      <c r="D3760" s="10">
        <v>1500</v>
      </c>
      <c r="E3760" s="1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41747.471504629626</v>
      </c>
      <c r="T3760" s="14">
        <f t="shared" si="235"/>
        <v>41778.208333333336</v>
      </c>
    </row>
    <row r="3761" spans="1:20" x14ac:dyDescent="0.45">
      <c r="A3761">
        <v>3759</v>
      </c>
      <c r="B3761" s="3" t="s">
        <v>3756</v>
      </c>
      <c r="C3761" s="3" t="s">
        <v>7869</v>
      </c>
      <c r="D3761" s="10">
        <v>4000</v>
      </c>
      <c r="E3761" s="10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4">
        <f t="shared" si="235"/>
        <v>42242.108252314814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 s="10">
        <v>5000</v>
      </c>
      <c r="E3762" s="10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4">
        <f t="shared" si="235"/>
        <v>41764.525300925925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 s="10">
        <v>500</v>
      </c>
      <c r="E3763" s="10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4">
        <f t="shared" si="235"/>
        <v>42226.958333333328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 s="10">
        <v>1250</v>
      </c>
      <c r="E3764" s="10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4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10">
        <v>5000</v>
      </c>
      <c r="E3765" s="10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4">
        <f t="shared" si="235"/>
        <v>42095.708634259259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 s="10">
        <v>1500</v>
      </c>
      <c r="E3766" s="10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4">
        <f t="shared" si="235"/>
        <v>42519.024999999994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 s="10">
        <v>7000</v>
      </c>
      <c r="E3767" s="10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4">
        <f t="shared" si="235"/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 s="10">
        <v>10000</v>
      </c>
      <c r="E3768" s="10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4">
        <f t="shared" si="235"/>
        <v>41823.167187500003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 s="10">
        <v>2000</v>
      </c>
      <c r="E3769" s="10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4">
        <f t="shared" si="235"/>
        <v>42064.207638888889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 s="10">
        <v>4000</v>
      </c>
      <c r="E3770" s="1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4">
        <f t="shared" si="235"/>
        <v>41802.727893518517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 s="10">
        <v>1100</v>
      </c>
      <c r="E3771" s="10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4">
        <f t="shared" si="235"/>
        <v>42475.598136574074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 s="10">
        <v>2000</v>
      </c>
      <c r="E3772" s="10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4">
        <f t="shared" si="235"/>
        <v>42168.930671296301</v>
      </c>
    </row>
    <row r="3773" spans="1:20" x14ac:dyDescent="0.45">
      <c r="A3773">
        <v>3771</v>
      </c>
      <c r="B3773" s="3" t="s">
        <v>3768</v>
      </c>
      <c r="C3773" s="3" t="s">
        <v>7881</v>
      </c>
      <c r="D3773" s="10">
        <v>1000</v>
      </c>
      <c r="E3773" s="10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4">
        <f t="shared" si="235"/>
        <v>42508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 s="10">
        <v>5000</v>
      </c>
      <c r="E3774" s="10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4">
        <f t="shared" si="235"/>
        <v>42703.25</v>
      </c>
    </row>
    <row r="3775" spans="1:20" x14ac:dyDescent="0.45">
      <c r="A3775">
        <v>3773</v>
      </c>
      <c r="B3775" s="3" t="s">
        <v>3770</v>
      </c>
      <c r="C3775" s="3" t="s">
        <v>7883</v>
      </c>
      <c r="D3775" s="10">
        <v>5000</v>
      </c>
      <c r="E3775" s="10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42656.005173611105</v>
      </c>
      <c r="T3775" s="14">
        <f t="shared" si="235"/>
        <v>42689.088888888888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 s="10">
        <v>2500</v>
      </c>
      <c r="E3776" s="10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4">
        <f t="shared" si="235"/>
        <v>42103.792303240742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 s="10">
        <v>2000</v>
      </c>
      <c r="E3777" s="10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4">
        <f t="shared" si="235"/>
        <v>42103.166666666672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 s="10">
        <v>8000</v>
      </c>
      <c r="E3778" s="10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4">
        <f t="shared" si="235"/>
        <v>41852.041666666664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 s="10">
        <v>2000</v>
      </c>
      <c r="E3779" s="10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5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x14ac:dyDescent="0.45">
      <c r="A3780">
        <v>3778</v>
      </c>
      <c r="B3780" s="3" t="s">
        <v>3775</v>
      </c>
      <c r="C3780" s="3" t="s">
        <v>7888</v>
      </c>
      <c r="D3780" s="10">
        <v>2400</v>
      </c>
      <c r="E3780" s="1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4">
        <f t="shared" si="239"/>
        <v>42049.819212962961</v>
      </c>
    </row>
    <row r="3781" spans="1:20" x14ac:dyDescent="0.45">
      <c r="A3781">
        <v>3779</v>
      </c>
      <c r="B3781" s="3" t="s">
        <v>3776</v>
      </c>
      <c r="C3781" s="3" t="s">
        <v>7889</v>
      </c>
      <c r="D3781" s="10">
        <v>15000</v>
      </c>
      <c r="E3781" s="10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4">
        <f t="shared" si="239"/>
        <v>42455.693750000006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 s="10">
        <v>2500</v>
      </c>
      <c r="E3782" s="10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4">
        <f t="shared" si="239"/>
        <v>42198.837499999994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 s="10">
        <v>4500</v>
      </c>
      <c r="E3783" s="10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4">
        <f t="shared" si="239"/>
        <v>41890.882928240739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 s="10">
        <v>2000</v>
      </c>
      <c r="E3784" s="10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42546.862233796302</v>
      </c>
      <c r="T3784" s="14">
        <f t="shared" si="239"/>
        <v>42575.958333333328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 s="10">
        <v>1200</v>
      </c>
      <c r="E3785" s="10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4">
        <f t="shared" si="239"/>
        <v>42444.666666666672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 s="10">
        <v>1000</v>
      </c>
      <c r="E3786" s="10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4">
        <f t="shared" si="239"/>
        <v>42561.980694444443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 s="10">
        <v>2000</v>
      </c>
      <c r="E3787" s="10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4">
        <f t="shared" si="239"/>
        <v>42584.418749999997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 s="10">
        <v>6000</v>
      </c>
      <c r="E3788" s="10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4">
        <f t="shared" si="239"/>
        <v>42517.037905092591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 s="10">
        <v>350</v>
      </c>
      <c r="E3789" s="10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4">
        <f t="shared" si="239"/>
        <v>42196.165972222225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 s="10">
        <v>75000</v>
      </c>
      <c r="E3790" s="1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4">
        <f t="shared" si="239"/>
        <v>42361.679166666669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 s="10">
        <v>3550</v>
      </c>
      <c r="E3791" s="10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4">
        <f t="shared" si="239"/>
        <v>42170.798819444448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 s="10">
        <v>15000</v>
      </c>
      <c r="E3792" s="10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4">
        <f t="shared" si="239"/>
        <v>42696.708599537036</v>
      </c>
    </row>
    <row r="3793" spans="1:20" x14ac:dyDescent="0.45">
      <c r="A3793">
        <v>3791</v>
      </c>
      <c r="B3793" s="3" t="s">
        <v>3788</v>
      </c>
      <c r="C3793" s="3" t="s">
        <v>7901</v>
      </c>
      <c r="D3793" s="10">
        <v>1500</v>
      </c>
      <c r="E3793" s="10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4">
        <f t="shared" si="239"/>
        <v>41826.692037037035</v>
      </c>
    </row>
    <row r="3794" spans="1:20" x14ac:dyDescent="0.45">
      <c r="A3794">
        <v>3792</v>
      </c>
      <c r="B3794" s="3" t="s">
        <v>3789</v>
      </c>
      <c r="C3794" s="3" t="s">
        <v>7902</v>
      </c>
      <c r="D3794" s="10">
        <v>12500</v>
      </c>
      <c r="E3794" s="10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4">
        <f t="shared" si="239"/>
        <v>42200.447013888886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 s="10">
        <v>7000</v>
      </c>
      <c r="E3795" s="10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4">
        <f t="shared" si="239"/>
        <v>41989.938993055555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 s="10">
        <v>5000</v>
      </c>
      <c r="E3796" s="10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4">
        <f t="shared" si="239"/>
        <v>42162.58048611111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 s="10">
        <v>600</v>
      </c>
      <c r="E3797" s="10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4">
        <f t="shared" si="239"/>
        <v>42244.9375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 s="10">
        <v>22500</v>
      </c>
      <c r="E3798" s="10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4">
        <f t="shared" si="239"/>
        <v>42749.029583333337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 s="10">
        <v>6000</v>
      </c>
      <c r="E3799" s="10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4">
        <f t="shared" si="239"/>
        <v>42114.881539351853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 s="10">
        <v>70000</v>
      </c>
      <c r="E3800" s="1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5">
        <f t="shared" si="238"/>
        <v>41831.722777777781</v>
      </c>
      <c r="T3800" s="14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10">
        <v>10000</v>
      </c>
      <c r="E3801" s="10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4">
        <f t="shared" si="239"/>
        <v>42440.93105324074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 s="10">
        <v>22000</v>
      </c>
      <c r="E3802" s="10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4">
        <f t="shared" si="239"/>
        <v>42015.207638888889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 s="10">
        <v>5000</v>
      </c>
      <c r="E3803" s="10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4">
        <f t="shared" si="239"/>
        <v>42006.676111111112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 s="10">
        <v>3000</v>
      </c>
      <c r="E3804" s="10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4">
        <f t="shared" si="239"/>
        <v>42299.126226851848</v>
      </c>
    </row>
    <row r="3805" spans="1:20" x14ac:dyDescent="0.45">
      <c r="A3805">
        <v>3803</v>
      </c>
      <c r="B3805" s="3" t="s">
        <v>3800</v>
      </c>
      <c r="C3805" s="3" t="s">
        <v>7913</v>
      </c>
      <c r="D3805" s="10">
        <v>12000</v>
      </c>
      <c r="E3805" s="10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4">
        <f t="shared" si="239"/>
        <v>42433.971851851849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 s="10">
        <v>8000</v>
      </c>
      <c r="E3806" s="10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4">
        <f t="shared" si="239"/>
        <v>42582.291666666672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 s="10">
        <v>150000</v>
      </c>
      <c r="E3807" s="10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4">
        <f t="shared" si="239"/>
        <v>41909.887037037035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 s="10">
        <v>7500</v>
      </c>
      <c r="E3808" s="10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4">
        <f t="shared" si="239"/>
        <v>41819.259039351848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 s="10">
        <v>1500</v>
      </c>
      <c r="E3809" s="10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4">
        <f t="shared" si="239"/>
        <v>42097.909016203703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 s="10">
        <v>1000</v>
      </c>
      <c r="E3810" s="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4">
        <f t="shared" si="239"/>
        <v>42119.412256944444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 s="10">
        <v>2000</v>
      </c>
      <c r="E3811" s="10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4">
        <f t="shared" si="239"/>
        <v>41850.958333333336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 s="10">
        <v>1500</v>
      </c>
      <c r="E3812" s="10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4">
        <f t="shared" si="239"/>
        <v>42084.807384259257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 s="10">
        <v>250</v>
      </c>
      <c r="E3813" s="10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4">
        <f t="shared" si="239"/>
        <v>42521.458333333328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 s="10">
        <v>2000</v>
      </c>
      <c r="E3814" s="10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4">
        <f t="shared" si="239"/>
        <v>42156.165972222225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 s="10">
        <v>2100</v>
      </c>
      <c r="E3815" s="10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4">
        <f t="shared" si="239"/>
        <v>42535.904861111107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 s="10">
        <v>1500</v>
      </c>
      <c r="E3816" s="10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4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10">
        <v>1000</v>
      </c>
      <c r="E3817" s="10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4">
        <f t="shared" si="239"/>
        <v>42236.958333333328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 s="10">
        <v>1500</v>
      </c>
      <c r="E3818" s="10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4">
        <f t="shared" si="239"/>
        <v>41837.690081018518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 s="10">
        <v>2000</v>
      </c>
      <c r="E3819" s="10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4">
        <f t="shared" si="239"/>
        <v>42301.165972222225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 s="10">
        <v>250</v>
      </c>
      <c r="E3820" s="1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4">
        <f t="shared" si="239"/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 s="10">
        <v>1000</v>
      </c>
      <c r="E3821" s="10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4">
        <f t="shared" si="239"/>
        <v>42202.876388888893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 s="10">
        <v>300</v>
      </c>
      <c r="E3822" s="10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4">
        <f t="shared" si="239"/>
        <v>42190.651817129634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 s="10">
        <v>3500</v>
      </c>
      <c r="E3823" s="10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4">
        <f t="shared" si="239"/>
        <v>42373.180636574078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 s="10">
        <v>5000</v>
      </c>
      <c r="E3824" s="10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4">
        <f t="shared" si="239"/>
        <v>42388.957638888889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 s="10">
        <v>2500</v>
      </c>
      <c r="E3825" s="10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4">
        <f t="shared" si="239"/>
        <v>42205.165972222225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 s="10">
        <v>250</v>
      </c>
      <c r="E3826" s="10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4">
        <f t="shared" si="239"/>
        <v>42583.570138888885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 s="10">
        <v>5000</v>
      </c>
      <c r="E3827" s="10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4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10">
        <v>600</v>
      </c>
      <c r="E3828" s="10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4">
        <f t="shared" si="239"/>
        <v>42131.423541666663</v>
      </c>
    </row>
    <row r="3829" spans="1:20" ht="28.5" x14ac:dyDescent="0.45">
      <c r="A3829">
        <v>3827</v>
      </c>
      <c r="B3829" s="3" t="s">
        <v>3824</v>
      </c>
      <c r="C3829" s="3" t="s">
        <v>7936</v>
      </c>
      <c r="D3829" s="10">
        <v>3000</v>
      </c>
      <c r="E3829" s="10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4">
        <f t="shared" si="239"/>
        <v>42090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 s="10">
        <v>5000</v>
      </c>
      <c r="E3830" s="1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4">
        <f t="shared" si="239"/>
        <v>42004.569293981483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 s="10">
        <v>500</v>
      </c>
      <c r="E3831" s="10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4">
        <f t="shared" si="239"/>
        <v>42613.865405092598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 s="10">
        <v>100</v>
      </c>
      <c r="E3832" s="10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4">
        <f t="shared" si="239"/>
        <v>42517.740868055553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 s="10">
        <v>500</v>
      </c>
      <c r="E3833" s="10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4">
        <f t="shared" si="239"/>
        <v>41948.890567129631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 s="10">
        <v>1200</v>
      </c>
      <c r="E3834" s="10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4">
        <f t="shared" si="239"/>
        <v>42420.114988425921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 s="10">
        <v>1200</v>
      </c>
      <c r="E3835" s="10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5">
        <f t="shared" si="238"/>
        <v>41963.872361111105</v>
      </c>
      <c r="T3835" s="14">
        <f t="shared" si="239"/>
        <v>41974.797916666663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 s="10">
        <v>3000</v>
      </c>
      <c r="E3836" s="10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4">
        <f t="shared" si="239"/>
        <v>42173.445219907408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 s="10">
        <v>200</v>
      </c>
      <c r="E3837" s="10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4">
        <f t="shared" si="239"/>
        <v>42481.94222222222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 s="10">
        <v>800</v>
      </c>
      <c r="E3838" s="10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4">
        <f t="shared" si="239"/>
        <v>42585.172916666663</v>
      </c>
    </row>
    <row r="3839" spans="1:20" x14ac:dyDescent="0.45">
      <c r="A3839">
        <v>3837</v>
      </c>
      <c r="B3839" s="3" t="s">
        <v>3834</v>
      </c>
      <c r="C3839" s="3" t="s">
        <v>7946</v>
      </c>
      <c r="D3839" s="10">
        <v>2000</v>
      </c>
      <c r="E3839" s="10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4">
        <f t="shared" si="239"/>
        <v>42188.765717592592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 s="10">
        <v>100000</v>
      </c>
      <c r="E3840" s="1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4">
        <f t="shared" si="239"/>
        <v>42146.710752314815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 s="10">
        <v>2000</v>
      </c>
      <c r="E3841" s="10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5">
        <f t="shared" si="238"/>
        <v>42155.142638888887</v>
      </c>
      <c r="T3841" s="14">
        <f t="shared" si="239"/>
        <v>42215.142638888887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 s="10">
        <v>1</v>
      </c>
      <c r="E3842" s="10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4">
        <f t="shared" si="239"/>
        <v>42457.660057870366</v>
      </c>
    </row>
    <row r="3843" spans="1:20" ht="28.5" x14ac:dyDescent="0.45">
      <c r="A3843">
        <v>3841</v>
      </c>
      <c r="B3843" s="3" t="s">
        <v>3838</v>
      </c>
      <c r="C3843" s="3" t="s">
        <v>7950</v>
      </c>
      <c r="D3843" s="10">
        <v>10000</v>
      </c>
      <c r="E3843" s="10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5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 s="10">
        <v>5000</v>
      </c>
      <c r="E3844" s="10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4">
        <f t="shared" si="243"/>
        <v>41770.493657407409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 s="10">
        <v>5000</v>
      </c>
      <c r="E3845" s="10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4">
        <f t="shared" si="243"/>
        <v>41791.072500000002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 s="10">
        <v>9800</v>
      </c>
      <c r="E3846" s="10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4">
        <f t="shared" si="243"/>
        <v>41793.290972222225</v>
      </c>
    </row>
    <row r="3847" spans="1:20" ht="42.75" x14ac:dyDescent="0.45">
      <c r="A3847">
        <v>3845</v>
      </c>
      <c r="B3847" s="3" t="s">
        <v>3842</v>
      </c>
      <c r="C3847" s="3" t="s">
        <v>7954</v>
      </c>
      <c r="D3847" s="10">
        <v>40000</v>
      </c>
      <c r="E3847" s="10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42248.627013888887</v>
      </c>
      <c r="T3847" s="14">
        <f t="shared" si="243"/>
        <v>42278.627013888887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 s="10">
        <v>7000</v>
      </c>
      <c r="E3848" s="10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4">
        <f t="shared" si="243"/>
        <v>41916.290972222225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 s="10">
        <v>10500</v>
      </c>
      <c r="E3849" s="10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4">
        <f t="shared" si="243"/>
        <v>42204.224432870367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 s="10">
        <v>13000</v>
      </c>
      <c r="E3850" s="1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4">
        <f t="shared" si="243"/>
        <v>42295.817002314812</v>
      </c>
    </row>
    <row r="3851" spans="1:20" ht="28.5" x14ac:dyDescent="0.45">
      <c r="A3851">
        <v>3849</v>
      </c>
      <c r="B3851" s="3" t="s">
        <v>3846</v>
      </c>
      <c r="C3851" s="3" t="s">
        <v>7958</v>
      </c>
      <c r="D3851" s="10">
        <v>30000</v>
      </c>
      <c r="E3851" s="10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4">
        <f t="shared" si="243"/>
        <v>42166.767175925925</v>
      </c>
    </row>
    <row r="3852" spans="1:20" x14ac:dyDescent="0.45">
      <c r="A3852">
        <v>3850</v>
      </c>
      <c r="B3852" s="3" t="s">
        <v>3847</v>
      </c>
      <c r="C3852" s="3" t="s">
        <v>7959</v>
      </c>
      <c r="D3852" s="10">
        <v>1000</v>
      </c>
      <c r="E3852" s="10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4">
        <f t="shared" si="243"/>
        <v>42005.124340277776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 s="10">
        <v>2500</v>
      </c>
      <c r="E3853" s="10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4">
        <f t="shared" si="243"/>
        <v>42202.439571759256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 s="10">
        <v>10000</v>
      </c>
      <c r="E3854" s="10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4">
        <f t="shared" si="243"/>
        <v>42090.149027777778</v>
      </c>
    </row>
    <row r="3855" spans="1:20" x14ac:dyDescent="0.45">
      <c r="A3855">
        <v>3853</v>
      </c>
      <c r="B3855" s="3" t="s">
        <v>3850</v>
      </c>
      <c r="C3855" s="3" t="s">
        <v>7962</v>
      </c>
      <c r="D3855" s="10">
        <v>100000</v>
      </c>
      <c r="E3855" s="10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4">
        <f t="shared" si="243"/>
        <v>41883.84002314815</v>
      </c>
    </row>
    <row r="3856" spans="1:20" x14ac:dyDescent="0.45">
      <c r="A3856">
        <v>3854</v>
      </c>
      <c r="B3856" s="3" t="s">
        <v>3851</v>
      </c>
      <c r="C3856" s="3" t="s">
        <v>7963</v>
      </c>
      <c r="D3856" s="10">
        <v>11000</v>
      </c>
      <c r="E3856" s="10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4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10">
        <v>1000</v>
      </c>
      <c r="E3857" s="10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4">
        <f t="shared" si="243"/>
        <v>42089.929062499999</v>
      </c>
    </row>
    <row r="3858" spans="1:20" ht="28.5" x14ac:dyDescent="0.45">
      <c r="A3858">
        <v>3856</v>
      </c>
      <c r="B3858" s="3" t="s">
        <v>3853</v>
      </c>
      <c r="C3858" s="3" t="s">
        <v>7965</v>
      </c>
      <c r="D3858" s="10">
        <v>5000</v>
      </c>
      <c r="E3858" s="10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4">
        <f t="shared" si="243"/>
        <v>42071.701423611114</v>
      </c>
    </row>
    <row r="3859" spans="1:20" ht="28.5" x14ac:dyDescent="0.45">
      <c r="A3859">
        <v>3857</v>
      </c>
      <c r="B3859" s="3" t="s">
        <v>3854</v>
      </c>
      <c r="C3859" s="3" t="s">
        <v>7966</v>
      </c>
      <c r="D3859" s="10">
        <v>5000</v>
      </c>
      <c r="E3859" s="10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4">
        <f t="shared" si="243"/>
        <v>41852.716666666667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 s="10">
        <v>500</v>
      </c>
      <c r="E3860" s="1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5">
        <f t="shared" si="242"/>
        <v>42128.431064814817</v>
      </c>
      <c r="T3860" s="14">
        <f t="shared" si="243"/>
        <v>42146.875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 s="10">
        <v>2500</v>
      </c>
      <c r="E3861" s="10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4">
        <f t="shared" si="243"/>
        <v>41815.875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 s="10">
        <v>6000</v>
      </c>
      <c r="E3862" s="10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41833.660995370366</v>
      </c>
      <c r="T3862" s="14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10">
        <v>2000</v>
      </c>
      <c r="E3863" s="10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4">
        <f t="shared" si="243"/>
        <v>41955.907638888893</v>
      </c>
    </row>
    <row r="3864" spans="1:20" x14ac:dyDescent="0.45">
      <c r="A3864">
        <v>3862</v>
      </c>
      <c r="B3864" s="3" t="s">
        <v>3859</v>
      </c>
      <c r="C3864" s="3" t="s">
        <v>7971</v>
      </c>
      <c r="D3864" s="10">
        <v>7500</v>
      </c>
      <c r="E3864" s="10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4">
        <f t="shared" si="243"/>
        <v>42625.707638888889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 s="10">
        <v>6000</v>
      </c>
      <c r="E3865" s="10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4">
        <f t="shared" si="243"/>
        <v>42313.674826388888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 s="10">
        <v>5000</v>
      </c>
      <c r="E3866" s="10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4">
        <f t="shared" si="243"/>
        <v>42325.933495370366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 s="10">
        <v>2413</v>
      </c>
      <c r="E3867" s="10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4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10">
        <v>2000</v>
      </c>
      <c r="E3868" s="10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4">
        <f t="shared" si="243"/>
        <v>42452.145138888889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 s="10">
        <v>2000</v>
      </c>
      <c r="E3869" s="10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10">
        <v>5000</v>
      </c>
      <c r="E3870" s="1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5">
        <f t="shared" si="242"/>
        <v>41865.659780092588</v>
      </c>
      <c r="T3870" s="14">
        <f t="shared" si="243"/>
        <v>41890.659780092588</v>
      </c>
    </row>
    <row r="3871" spans="1:20" x14ac:dyDescent="0.45">
      <c r="A3871">
        <v>3869</v>
      </c>
      <c r="B3871" s="3" t="s">
        <v>3866</v>
      </c>
      <c r="C3871" s="3" t="s">
        <v>7978</v>
      </c>
      <c r="D3871" s="10">
        <v>13111</v>
      </c>
      <c r="E3871" s="10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4">
        <f t="shared" si="243"/>
        <v>42077.132638888885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 s="10">
        <v>10000</v>
      </c>
      <c r="E3872" s="10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5">
        <f t="shared" si="242"/>
        <v>41793.17219907407</v>
      </c>
      <c r="T3872" s="14">
        <f t="shared" si="243"/>
        <v>41823.17219907407</v>
      </c>
    </row>
    <row r="3873" spans="1:20" x14ac:dyDescent="0.45">
      <c r="A3873">
        <v>3871</v>
      </c>
      <c r="B3873" s="3" t="s">
        <v>3868</v>
      </c>
      <c r="C3873" s="3" t="s">
        <v>7980</v>
      </c>
      <c r="D3873" s="10">
        <v>1500</v>
      </c>
      <c r="E3873" s="10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4">
        <f t="shared" si="243"/>
        <v>42823.739004629635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 s="10">
        <v>15000</v>
      </c>
      <c r="E3874" s="10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4">
        <f t="shared" si="243"/>
        <v>42230.145787037036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 s="10">
        <v>5500</v>
      </c>
      <c r="E3875" s="10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4">
        <f t="shared" si="243"/>
        <v>42285.696006944447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 s="10">
        <v>620</v>
      </c>
      <c r="E3876" s="10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4">
        <f t="shared" si="243"/>
        <v>42028.041666666672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 s="10">
        <v>30000</v>
      </c>
      <c r="E3877" s="10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4">
        <f t="shared" si="243"/>
        <v>42616.416666666672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 s="10">
        <v>3900</v>
      </c>
      <c r="E3878" s="10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4">
        <f t="shared" si="243"/>
        <v>42402.624166666668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 s="10">
        <v>25000</v>
      </c>
      <c r="E3879" s="10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4">
        <f t="shared" si="243"/>
        <v>42712.67768518519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 s="10">
        <v>18000</v>
      </c>
      <c r="E3880" s="1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4">
        <f t="shared" si="243"/>
        <v>42185.165972222225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 s="10">
        <v>15000</v>
      </c>
      <c r="E3881" s="10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4">
        <f t="shared" si="243"/>
        <v>42029.861064814817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 s="10">
        <v>7500</v>
      </c>
      <c r="E3882" s="10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4">
        <f t="shared" si="243"/>
        <v>41850.958333333336</v>
      </c>
    </row>
    <row r="3883" spans="1:20" x14ac:dyDescent="0.45">
      <c r="A3883">
        <v>3881</v>
      </c>
      <c r="B3883" s="3" t="s">
        <v>3878</v>
      </c>
      <c r="C3883" s="3" t="s">
        <v>7990</v>
      </c>
      <c r="D3883" s="10">
        <v>500</v>
      </c>
      <c r="E3883" s="10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4">
        <f t="shared" si="243"/>
        <v>42786.018506944441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 s="10">
        <v>30000</v>
      </c>
      <c r="E3884" s="10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4">
        <f t="shared" si="243"/>
        <v>42400.960416666669</v>
      </c>
    </row>
    <row r="3885" spans="1:20" ht="28.5" x14ac:dyDescent="0.45">
      <c r="A3885">
        <v>3883</v>
      </c>
      <c r="B3885" s="3" t="s">
        <v>3880</v>
      </c>
      <c r="C3885" s="3" t="s">
        <v>7992</v>
      </c>
      <c r="D3885" s="10">
        <v>15000</v>
      </c>
      <c r="E3885" s="10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4">
        <f t="shared" si="243"/>
        <v>41884.602650462963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 s="10">
        <v>10000</v>
      </c>
      <c r="E3886" s="10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4">
        <f t="shared" si="243"/>
        <v>42090.749907407408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 s="10">
        <v>375000</v>
      </c>
      <c r="E3887" s="10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4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10">
        <v>10000</v>
      </c>
      <c r="E3888" s="10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4">
        <f t="shared" si="243"/>
        <v>41984.228032407409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 s="10">
        <v>2000</v>
      </c>
      <c r="E3889" s="10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4">
        <f t="shared" si="243"/>
        <v>42125.916666666672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 s="10">
        <v>2000</v>
      </c>
      <c r="E3890" s="1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4">
        <f t="shared" si="243"/>
        <v>42792.545810185184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 s="10">
        <v>8000</v>
      </c>
      <c r="E3891" s="10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4">
        <f t="shared" si="243"/>
        <v>42008.976388888885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 s="10">
        <v>15000</v>
      </c>
      <c r="E3892" s="10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4">
        <f t="shared" si="243"/>
        <v>42231.758611111116</v>
      </c>
    </row>
    <row r="3893" spans="1:20" x14ac:dyDescent="0.45">
      <c r="A3893">
        <v>3891</v>
      </c>
      <c r="B3893" s="3" t="s">
        <v>3888</v>
      </c>
      <c r="C3893" s="3" t="s">
        <v>7999</v>
      </c>
      <c r="D3893" s="10">
        <v>800</v>
      </c>
      <c r="E3893" s="10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4">
        <f t="shared" si="243"/>
        <v>42086.207638888889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 s="10">
        <v>1000</v>
      </c>
      <c r="E3894" s="10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5">
        <f t="shared" si="242"/>
        <v>41867.652280092596</v>
      </c>
      <c r="T3894" s="14">
        <f t="shared" si="243"/>
        <v>41875.291666666664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 s="10">
        <v>50000</v>
      </c>
      <c r="E3895" s="10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4">
        <f t="shared" si="243"/>
        <v>41821.25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 s="10">
        <v>15000</v>
      </c>
      <c r="E3896" s="10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4">
        <f t="shared" si="243"/>
        <v>42710.207638888889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 s="10">
        <v>1000</v>
      </c>
      <c r="E3897" s="10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4">
        <f t="shared" si="243"/>
        <v>42063.250208333338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 s="10">
        <v>1600</v>
      </c>
      <c r="E3898" s="10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4">
        <f t="shared" si="243"/>
        <v>41807.191875000004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 s="10">
        <v>2500</v>
      </c>
      <c r="E3899" s="10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4">
        <f t="shared" si="243"/>
        <v>42012.87364583333</v>
      </c>
    </row>
    <row r="3900" spans="1:20" ht="28.5" x14ac:dyDescent="0.45">
      <c r="A3900">
        <v>3898</v>
      </c>
      <c r="B3900" s="3" t="s">
        <v>3895</v>
      </c>
      <c r="C3900" s="3" t="s">
        <v>8006</v>
      </c>
      <c r="D3900" s="10">
        <v>2500</v>
      </c>
      <c r="E3900" s="1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4">
        <f t="shared" si="243"/>
        <v>42233.666666666672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 s="10">
        <v>10000</v>
      </c>
      <c r="E3901" s="10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5">
        <f t="shared" si="242"/>
        <v>41843.775011574071</v>
      </c>
      <c r="T3901" s="14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10">
        <v>2500</v>
      </c>
      <c r="E3902" s="10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4">
        <f t="shared" si="243"/>
        <v>42166.092488425929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 s="10">
        <v>3000</v>
      </c>
      <c r="E3903" s="10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5">
        <f t="shared" si="242"/>
        <v>42317.826377314821</v>
      </c>
      <c r="T3903" s="14">
        <f t="shared" si="243"/>
        <v>42357.826377314821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 s="10">
        <v>3000</v>
      </c>
      <c r="E3904" s="10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4">
        <f t="shared" si="243"/>
        <v>42688.509745370371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 s="10">
        <v>1500</v>
      </c>
      <c r="E3905" s="10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4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10">
        <v>10000</v>
      </c>
      <c r="E3906" s="10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5">
        <f t="shared" si="242"/>
        <v>42095.229166666672</v>
      </c>
      <c r="T3906" s="14">
        <f t="shared" si="243"/>
        <v>42109.211111111115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 s="10">
        <v>1500</v>
      </c>
      <c r="E3907" s="10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5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 s="10">
        <v>1500</v>
      </c>
      <c r="E3908" s="10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4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10">
        <v>1000</v>
      </c>
      <c r="E3909" s="10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4">
        <f t="shared" si="247"/>
        <v>41938.838888888888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 s="10">
        <v>750</v>
      </c>
      <c r="E3910" s="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4">
        <f t="shared" si="247"/>
        <v>41849.135370370372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 s="10">
        <v>60000</v>
      </c>
      <c r="E3911" s="10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4">
        <f t="shared" si="247"/>
        <v>41893.359282407408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 s="10">
        <v>6000</v>
      </c>
      <c r="E3912" s="10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4">
        <f t="shared" si="247"/>
        <v>42254.756909722222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 s="10">
        <v>8000</v>
      </c>
      <c r="E3913" s="10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4">
        <f t="shared" si="247"/>
        <v>41969.853900462964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 s="10">
        <v>15000</v>
      </c>
      <c r="E3914" s="10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4">
        <f t="shared" si="247"/>
        <v>42119.190972222219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 s="10">
        <v>10000</v>
      </c>
      <c r="E3915" s="10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4">
        <f t="shared" si="247"/>
        <v>42338.252881944441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 s="10">
        <v>2500</v>
      </c>
      <c r="E3916" s="10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42114.818935185183</v>
      </c>
      <c r="T3916" s="14">
        <f t="shared" si="247"/>
        <v>42134.957638888889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 s="10">
        <v>1500</v>
      </c>
      <c r="E3917" s="10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4">
        <f t="shared" si="247"/>
        <v>42522.98505787037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 s="10">
        <v>2000</v>
      </c>
      <c r="E3918" s="10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4">
        <f t="shared" si="247"/>
        <v>42524.471666666665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 s="10">
        <v>3500</v>
      </c>
      <c r="E3919" s="10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4">
        <f t="shared" si="247"/>
        <v>41893.527326388888</v>
      </c>
    </row>
    <row r="3920" spans="1:20" ht="28.5" x14ac:dyDescent="0.45">
      <c r="A3920">
        <v>3918</v>
      </c>
      <c r="B3920" s="3" t="s">
        <v>3915</v>
      </c>
      <c r="C3920" s="3" t="s">
        <v>8026</v>
      </c>
      <c r="D3920" s="10">
        <v>60000</v>
      </c>
      <c r="E3920" s="1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4">
        <f t="shared" si="247"/>
        <v>41855.666666666664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 s="10">
        <v>5000</v>
      </c>
      <c r="E3921" s="10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4">
        <f t="shared" si="247"/>
        <v>42387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 s="10">
        <v>2500</v>
      </c>
      <c r="E3922" s="10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4">
        <f t="shared" si="247"/>
        <v>42687.428935185191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 s="10">
        <v>3000</v>
      </c>
      <c r="E3923" s="10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4">
        <f t="shared" si="247"/>
        <v>41938.75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 s="10">
        <v>750</v>
      </c>
      <c r="E3924" s="10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4">
        <f t="shared" si="247"/>
        <v>42065.958333333328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 s="10">
        <v>11500</v>
      </c>
      <c r="E3925" s="10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4">
        <f t="shared" si="247"/>
        <v>42103.979988425926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 s="10">
        <v>15000</v>
      </c>
      <c r="E3926" s="10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4">
        <f t="shared" si="247"/>
        <v>41816.959745370368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 s="10">
        <v>150</v>
      </c>
      <c r="E3927" s="10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4">
        <f t="shared" si="247"/>
        <v>41850.870821759258</v>
      </c>
    </row>
    <row r="3928" spans="1:20" x14ac:dyDescent="0.45">
      <c r="A3928">
        <v>3926</v>
      </c>
      <c r="B3928" s="3" t="s">
        <v>3923</v>
      </c>
      <c r="C3928" s="3" t="s">
        <v>8034</v>
      </c>
      <c r="D3928" s="10">
        <v>5000</v>
      </c>
      <c r="E3928" s="10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4">
        <f t="shared" si="247"/>
        <v>42000.085046296299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 s="10">
        <v>2500</v>
      </c>
      <c r="E3929" s="10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4">
        <f t="shared" si="247"/>
        <v>41860.267407407409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 s="10">
        <v>5000</v>
      </c>
      <c r="E3930" s="1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4">
        <f t="shared" si="247"/>
        <v>42293.207638888889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 s="10">
        <v>20000</v>
      </c>
      <c r="E3931" s="10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4">
        <f t="shared" si="247"/>
        <v>42631.827141203699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 s="10">
        <v>10000</v>
      </c>
      <c r="E3932" s="10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4">
        <f t="shared" si="247"/>
        <v>42461.25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 s="10">
        <v>8000</v>
      </c>
      <c r="E3933" s="10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4">
        <f t="shared" si="247"/>
        <v>42253.151701388888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 s="10">
        <v>12000</v>
      </c>
      <c r="E3934" s="10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4">
        <f t="shared" si="247"/>
        <v>42445.126898148148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 s="10">
        <v>7000</v>
      </c>
      <c r="E3935" s="10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4">
        <f t="shared" si="247"/>
        <v>42568.029861111107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 s="10">
        <v>5000</v>
      </c>
      <c r="E3936" s="10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4">
        <f t="shared" si="247"/>
        <v>42278.541666666672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 s="10">
        <v>3000</v>
      </c>
      <c r="E3937" s="10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42221.656782407401</v>
      </c>
      <c r="T3937" s="14">
        <f t="shared" si="247"/>
        <v>42281.656782407401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 s="10">
        <v>20000</v>
      </c>
      <c r="E3938" s="10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4">
        <f t="shared" si="247"/>
        <v>42705.304629629631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 s="10">
        <v>2885</v>
      </c>
      <c r="E3939" s="10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4">
        <f t="shared" si="247"/>
        <v>42562.631481481483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 s="10">
        <v>3255</v>
      </c>
      <c r="E3940" s="1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42151.905717592599</v>
      </c>
      <c r="T3940" s="14">
        <f t="shared" si="247"/>
        <v>42182.905717592599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 s="10">
        <v>5000</v>
      </c>
      <c r="E3941" s="10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4">
        <f t="shared" si="247"/>
        <v>41919.1875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 s="10">
        <v>5000</v>
      </c>
      <c r="E3942" s="10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4">
        <f t="shared" si="247"/>
        <v>42006.492488425924</v>
      </c>
    </row>
    <row r="3943" spans="1:20" ht="28.5" x14ac:dyDescent="0.45">
      <c r="A3943">
        <v>3941</v>
      </c>
      <c r="B3943" s="3" t="s">
        <v>3938</v>
      </c>
      <c r="C3943" s="3" t="s">
        <v>8049</v>
      </c>
      <c r="D3943" s="10">
        <v>5500</v>
      </c>
      <c r="E3943" s="10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4">
        <f t="shared" si="247"/>
        <v>41968.041666666672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 s="10">
        <v>1200</v>
      </c>
      <c r="E3944" s="10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4">
        <f t="shared" si="247"/>
        <v>42171.904097222221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 s="10">
        <v>5000</v>
      </c>
      <c r="E3945" s="10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4">
        <f t="shared" si="247"/>
        <v>42310.701388888891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 s="10">
        <v>5000</v>
      </c>
      <c r="E3946" s="10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4">
        <f t="shared" si="247"/>
        <v>42243.662905092591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 s="10">
        <v>2000</v>
      </c>
      <c r="E3947" s="10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4">
        <f t="shared" si="247"/>
        <v>42139.801712962959</v>
      </c>
    </row>
    <row r="3948" spans="1:20" x14ac:dyDescent="0.45">
      <c r="A3948">
        <v>3946</v>
      </c>
      <c r="B3948" s="3" t="s">
        <v>3943</v>
      </c>
      <c r="C3948" s="3" t="s">
        <v>8054</v>
      </c>
      <c r="D3948" s="10">
        <v>6000</v>
      </c>
      <c r="E3948" s="10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4">
        <f t="shared" si="247"/>
        <v>42063.333333333328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 s="10">
        <v>3000</v>
      </c>
      <c r="E3949" s="10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4">
        <f t="shared" si="247"/>
        <v>42645.142870370371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 s="10">
        <v>30000</v>
      </c>
      <c r="E3950" s="1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5">
        <f t="shared" si="246"/>
        <v>41829.325497685182</v>
      </c>
      <c r="T3950" s="14">
        <f t="shared" si="247"/>
        <v>41889.325497685182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 s="10">
        <v>10000</v>
      </c>
      <c r="E3951" s="10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4">
        <f t="shared" si="247"/>
        <v>42046.120613425926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 s="10">
        <v>4000</v>
      </c>
      <c r="E3952" s="10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4">
        <f t="shared" si="247"/>
        <v>42468.774305555555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 s="10">
        <v>200000</v>
      </c>
      <c r="E3953" s="10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4">
        <f t="shared" si="247"/>
        <v>42493.784050925926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 s="10">
        <v>26000</v>
      </c>
      <c r="E3954" s="10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4">
        <f t="shared" si="247"/>
        <v>42303.790393518517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 s="10">
        <v>17600</v>
      </c>
      <c r="E3955" s="10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4">
        <f t="shared" si="247"/>
        <v>42580.978472222225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 s="10">
        <v>25000</v>
      </c>
      <c r="E3956" s="10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4">
        <f t="shared" si="247"/>
        <v>41834.651203703703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 s="10">
        <v>1750</v>
      </c>
      <c r="E3957" s="10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4">
        <f t="shared" si="247"/>
        <v>42336.890520833331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 s="10">
        <v>5500</v>
      </c>
      <c r="E3958" s="10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4">
        <f t="shared" si="247"/>
        <v>42485.013888888891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 s="10">
        <v>28000</v>
      </c>
      <c r="E3959" s="10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5">
        <f t="shared" si="246"/>
        <v>42513.976319444439</v>
      </c>
      <c r="T3959" s="14">
        <f t="shared" si="247"/>
        <v>42559.976319444439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 s="10">
        <v>2000</v>
      </c>
      <c r="E3960" s="1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5">
        <f t="shared" si="246"/>
        <v>41816.950370370374</v>
      </c>
      <c r="T3960" s="14">
        <f t="shared" si="247"/>
        <v>41853.583333333336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 s="10">
        <v>1200</v>
      </c>
      <c r="E3961" s="10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4">
        <f t="shared" si="247"/>
        <v>41910.788842592592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 s="10">
        <v>3000</v>
      </c>
      <c r="E3962" s="10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4">
        <f t="shared" si="247"/>
        <v>42372.845555555556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 s="10">
        <v>5000</v>
      </c>
      <c r="E3963" s="10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4">
        <f t="shared" si="247"/>
        <v>41767.891319444447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 s="10">
        <v>1400</v>
      </c>
      <c r="E3964" s="10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4">
        <f t="shared" si="247"/>
        <v>42336.621458333335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 s="10">
        <v>10000</v>
      </c>
      <c r="E3965" s="10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4">
        <f t="shared" si="247"/>
        <v>42326.195798611108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 s="10">
        <v>2000</v>
      </c>
      <c r="E3966" s="10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4">
        <f t="shared" si="247"/>
        <v>42113.680393518516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 s="10">
        <v>2000</v>
      </c>
      <c r="E3967" s="10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4">
        <f t="shared" si="247"/>
        <v>42474.194212962961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 s="10">
        <v>7500</v>
      </c>
      <c r="E3968" s="10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4">
        <f t="shared" si="247"/>
        <v>41844.124305555553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 s="10">
        <v>1700</v>
      </c>
      <c r="E3969" s="10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4">
        <f t="shared" si="247"/>
        <v>42800.290590277778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 s="10">
        <v>5000</v>
      </c>
      <c r="E3970" s="1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4">
        <f t="shared" si="247"/>
        <v>42512.815659722226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 s="10">
        <v>2825</v>
      </c>
      <c r="E3971" s="10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5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28.5" x14ac:dyDescent="0.45">
      <c r="A3972">
        <v>3970</v>
      </c>
      <c r="B3972" s="3" t="s">
        <v>3967</v>
      </c>
      <c r="C3972" s="3" t="s">
        <v>8077</v>
      </c>
      <c r="D3972" s="10">
        <v>15000</v>
      </c>
      <c r="E3972" s="10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5">
        <f t="shared" si="250"/>
        <v>42447.863553240735</v>
      </c>
      <c r="T3972" s="14">
        <f t="shared" si="251"/>
        <v>42477.863553240735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 s="10">
        <v>14000</v>
      </c>
      <c r="E3973" s="10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4">
        <f t="shared" si="251"/>
        <v>41841.536180555559</v>
      </c>
    </row>
    <row r="3974" spans="1:20" x14ac:dyDescent="0.45">
      <c r="A3974">
        <v>3972</v>
      </c>
      <c r="B3974" s="3" t="s">
        <v>3969</v>
      </c>
      <c r="C3974" s="3" t="s">
        <v>8079</v>
      </c>
      <c r="D3974" s="10">
        <v>1000</v>
      </c>
      <c r="E3974" s="10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4">
        <f t="shared" si="251"/>
        <v>42041.067523148144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 s="10">
        <v>5000</v>
      </c>
      <c r="E3975" s="10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4">
        <f t="shared" si="251"/>
        <v>42499.166666666672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 s="10">
        <v>1000</v>
      </c>
      <c r="E3976" s="10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4">
        <f t="shared" si="251"/>
        <v>42523.546851851846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 s="10">
        <v>678</v>
      </c>
      <c r="E3977" s="10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4">
        <f t="shared" si="251"/>
        <v>42564.866875</v>
      </c>
    </row>
    <row r="3978" spans="1:20" ht="28.5" x14ac:dyDescent="0.45">
      <c r="A3978">
        <v>3976</v>
      </c>
      <c r="B3978" s="3" t="s">
        <v>3973</v>
      </c>
      <c r="C3978" s="3" t="s">
        <v>8083</v>
      </c>
      <c r="D3978" s="10">
        <v>1300</v>
      </c>
      <c r="E3978" s="10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4">
        <f t="shared" si="251"/>
        <v>41852.291666666664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 s="10">
        <v>90000</v>
      </c>
      <c r="E3979" s="10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4">
        <f t="shared" si="251"/>
        <v>42573.788564814815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 s="10">
        <v>2000</v>
      </c>
      <c r="E3980" s="1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4">
        <f t="shared" si="251"/>
        <v>42035.642974537041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 s="10">
        <v>6000</v>
      </c>
      <c r="E3981" s="10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4">
        <f t="shared" si="251"/>
        <v>42092.833333333328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 s="10">
        <v>2500</v>
      </c>
      <c r="E3982" s="10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4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10">
        <v>30000</v>
      </c>
      <c r="E3983" s="10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4">
        <f t="shared" si="251"/>
        <v>42568.179965277777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 s="10">
        <v>850</v>
      </c>
      <c r="E3984" s="10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4">
        <f t="shared" si="251"/>
        <v>42192.809953703705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 s="10">
        <v>11140</v>
      </c>
      <c r="E3985" s="10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4">
        <f t="shared" si="251"/>
        <v>41779.290972222225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 s="10">
        <v>1500</v>
      </c>
      <c r="E3986" s="10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5">
        <f t="shared" si="250"/>
        <v>41920.963472222218</v>
      </c>
      <c r="T3986" s="14">
        <f t="shared" si="251"/>
        <v>41951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 s="10">
        <v>2000</v>
      </c>
      <c r="E3987" s="10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4">
        <f t="shared" si="251"/>
        <v>42420.878472222219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 s="10">
        <v>5000</v>
      </c>
      <c r="E3988" s="10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4">
        <f t="shared" si="251"/>
        <v>42496.544444444444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 s="10">
        <v>400</v>
      </c>
      <c r="E3989" s="10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4">
        <f t="shared" si="251"/>
        <v>41775.92465277778</v>
      </c>
    </row>
    <row r="3990" spans="1:20" x14ac:dyDescent="0.45">
      <c r="A3990">
        <v>3988</v>
      </c>
      <c r="B3990" s="3" t="s">
        <v>3984</v>
      </c>
      <c r="C3990" s="3" t="s">
        <v>8094</v>
      </c>
      <c r="D3990" s="10">
        <v>1500</v>
      </c>
      <c r="E3990" s="1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4">
        <f t="shared" si="251"/>
        <v>42245.08116898148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 s="10">
        <v>3000</v>
      </c>
      <c r="E3991" s="10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4">
        <f t="shared" si="251"/>
        <v>42316.791446759264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 s="10">
        <v>1650</v>
      </c>
      <c r="E3992" s="10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4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10">
        <v>500</v>
      </c>
      <c r="E3993" s="10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4">
        <f t="shared" si="251"/>
        <v>42155.644467592589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 s="10">
        <v>10000</v>
      </c>
      <c r="E3994" s="10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4">
        <f t="shared" si="251"/>
        <v>42349.982164351852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 s="10">
        <v>50000</v>
      </c>
      <c r="E3995" s="10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4">
        <f t="shared" si="251"/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 s="10">
        <v>2000</v>
      </c>
      <c r="E3996" s="10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4">
        <f t="shared" si="251"/>
        <v>41839.389930555553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 s="10">
        <v>200</v>
      </c>
      <c r="E3997" s="10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4">
        <f t="shared" si="251"/>
        <v>42049.477083333331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 s="10">
        <v>3000</v>
      </c>
      <c r="E3998" s="10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</v>
      </c>
      <c r="T3998" s="14">
        <f t="shared" si="251"/>
        <v>41963.669444444444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 s="10">
        <v>3000</v>
      </c>
      <c r="E3999" s="10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4">
        <f t="shared" si="251"/>
        <v>42099.349780092598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 s="10">
        <v>1250</v>
      </c>
      <c r="E4000" s="1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4">
        <f t="shared" si="251"/>
        <v>42091.921597222223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 s="10">
        <v>7000</v>
      </c>
      <c r="E4001" s="10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4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10">
        <v>8000</v>
      </c>
      <c r="E4002" s="10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4">
        <f t="shared" si="251"/>
        <v>42497.603680555556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 s="10">
        <v>1200</v>
      </c>
      <c r="E4003" s="10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4">
        <f t="shared" si="251"/>
        <v>42795.791666666672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 s="10">
        <v>1250</v>
      </c>
      <c r="E4004" s="10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4">
        <f t="shared" si="251"/>
        <v>41909.043530092589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 s="10">
        <v>2000</v>
      </c>
      <c r="E4005" s="10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4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10">
        <v>500</v>
      </c>
      <c r="E4006" s="10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4">
        <f t="shared" si="251"/>
        <v>41920.16269675926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 s="10">
        <v>3000</v>
      </c>
      <c r="E4007" s="10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4">
        <f t="shared" si="251"/>
        <v>41932.807696759257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 s="10">
        <v>30000</v>
      </c>
      <c r="E4008" s="10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4">
        <f t="shared" si="251"/>
        <v>42416.772997685184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 s="10">
        <v>2000</v>
      </c>
      <c r="E4009" s="10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4">
        <f t="shared" si="251"/>
        <v>41877.686111111114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 s="10">
        <v>1000</v>
      </c>
      <c r="E4010" s="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4">
        <f t="shared" si="251"/>
        <v>42207.964201388888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 s="10">
        <v>1930</v>
      </c>
      <c r="E4011" s="10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4">
        <f t="shared" si="251"/>
        <v>41891.700925925928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 s="10">
        <v>7200</v>
      </c>
      <c r="E4012" s="10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4">
        <f t="shared" si="251"/>
        <v>41938.770439814813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 s="10">
        <v>250</v>
      </c>
      <c r="E4013" s="10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4">
        <f t="shared" si="251"/>
        <v>42032.54488425926</v>
      </c>
    </row>
    <row r="4014" spans="1:20" ht="28.5" x14ac:dyDescent="0.45">
      <c r="A4014">
        <v>4012</v>
      </c>
      <c r="B4014" s="3" t="s">
        <v>4008</v>
      </c>
      <c r="C4014" s="3" t="s">
        <v>8117</v>
      </c>
      <c r="D4014" s="10">
        <v>575</v>
      </c>
      <c r="E4014" s="10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4">
        <f t="shared" si="251"/>
        <v>42126.544548611113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 s="10">
        <v>2000</v>
      </c>
      <c r="E4015" s="10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4">
        <f t="shared" si="251"/>
        <v>42051.301192129627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 s="10">
        <v>9000</v>
      </c>
      <c r="E4016" s="10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4">
        <f t="shared" si="251"/>
        <v>42434.246168981481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 s="10">
        <v>7000</v>
      </c>
      <c r="E4017" s="10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5">
        <f t="shared" si="250"/>
        <v>42174.780821759254</v>
      </c>
      <c r="T4017" s="14">
        <f t="shared" si="251"/>
        <v>42204.780821759254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 s="10">
        <v>500</v>
      </c>
      <c r="E4018" s="10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4">
        <f t="shared" si="251"/>
        <v>41899.872685185182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 s="10">
        <v>10000</v>
      </c>
      <c r="E4019" s="10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4">
        <f t="shared" si="251"/>
        <v>41886.672152777777</v>
      </c>
    </row>
    <row r="4020" spans="1:20" x14ac:dyDescent="0.45">
      <c r="A4020">
        <v>4018</v>
      </c>
      <c r="B4020" s="3" t="s">
        <v>4014</v>
      </c>
      <c r="C4020" s="3" t="s">
        <v>8123</v>
      </c>
      <c r="D4020" s="10">
        <v>1500</v>
      </c>
      <c r="E4020" s="1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4">
        <f t="shared" si="251"/>
        <v>42650.91097222222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 s="10">
        <v>3500</v>
      </c>
      <c r="E4021" s="10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4">
        <f t="shared" si="251"/>
        <v>42475.686111111107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 s="10">
        <v>600</v>
      </c>
      <c r="E4022" s="10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4">
        <f t="shared" si="251"/>
        <v>42087.149293981478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 s="10">
        <v>15000</v>
      </c>
      <c r="E4023" s="10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4">
        <f t="shared" si="251"/>
        <v>41938.911550925928</v>
      </c>
    </row>
    <row r="4024" spans="1:20" x14ac:dyDescent="0.45">
      <c r="A4024">
        <v>4022</v>
      </c>
      <c r="B4024" s="3" t="s">
        <v>4018</v>
      </c>
      <c r="C4024" s="3" t="s">
        <v>8127</v>
      </c>
      <c r="D4024" s="10">
        <v>18000</v>
      </c>
      <c r="E4024" s="10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41990.584108796291</v>
      </c>
      <c r="T4024" s="14">
        <f t="shared" si="251"/>
        <v>42036.120833333334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 s="10">
        <v>7000</v>
      </c>
      <c r="E4025" s="10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5">
        <f t="shared" si="250"/>
        <v>42408.999571759254</v>
      </c>
      <c r="T4025" s="14">
        <f t="shared" si="251"/>
        <v>42453.957905092597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 s="10">
        <v>800</v>
      </c>
      <c r="E4026" s="10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4">
        <f t="shared" si="251"/>
        <v>42247.670104166667</v>
      </c>
    </row>
    <row r="4027" spans="1:20" ht="28.5" x14ac:dyDescent="0.45">
      <c r="A4027">
        <v>4025</v>
      </c>
      <c r="B4027" s="3" t="s">
        <v>4021</v>
      </c>
      <c r="C4027" s="3" t="s">
        <v>8130</v>
      </c>
      <c r="D4027" s="10">
        <v>5000</v>
      </c>
      <c r="E4027" s="10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4">
        <f t="shared" si="251"/>
        <v>42211.237685185188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 s="10">
        <v>4000</v>
      </c>
      <c r="E4028" s="10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4">
        <f t="shared" si="251"/>
        <v>42342.697210648148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 s="10">
        <v>3000</v>
      </c>
      <c r="E4029" s="10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4">
        <f t="shared" si="251"/>
        <v>42789.041666666672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 s="10">
        <v>2000</v>
      </c>
      <c r="E4030" s="1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4">
        <f t="shared" si="251"/>
        <v>41795.938657407409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 s="10">
        <v>20000</v>
      </c>
      <c r="E4031" s="10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5">
        <f t="shared" si="250"/>
        <v>42322.025115740747</v>
      </c>
      <c r="T4031" s="14">
        <f t="shared" si="251"/>
        <v>42352.025115740747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 s="10">
        <v>2500</v>
      </c>
      <c r="E4032" s="10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4">
        <f t="shared" si="251"/>
        <v>42403.784027777772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 s="10">
        <v>5000</v>
      </c>
      <c r="E4033" s="10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4">
        <f t="shared" si="251"/>
        <v>41991.626898148148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 s="10">
        <v>6048</v>
      </c>
      <c r="E4034" s="10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5">
        <f t="shared" si="250"/>
        <v>42293.809212962966</v>
      </c>
      <c r="T4034" s="14">
        <f t="shared" si="251"/>
        <v>42353.85087962963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 s="10">
        <v>23900</v>
      </c>
      <c r="E4035" s="10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5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 s="10">
        <v>13500</v>
      </c>
      <c r="E4036" s="10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4">
        <f t="shared" si="255"/>
        <v>42097.905671296292</v>
      </c>
    </row>
    <row r="4037" spans="1:20" x14ac:dyDescent="0.45">
      <c r="A4037">
        <v>4035</v>
      </c>
      <c r="B4037" s="3" t="s">
        <v>4031</v>
      </c>
      <c r="C4037" s="3" t="s">
        <v>8140</v>
      </c>
      <c r="D4037" s="10">
        <v>10000</v>
      </c>
      <c r="E4037" s="10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5">
        <f t="shared" si="254"/>
        <v>41903.882951388885</v>
      </c>
      <c r="T4037" s="14">
        <f t="shared" si="255"/>
        <v>41933.882951388885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 s="10">
        <v>6000</v>
      </c>
      <c r="E4038" s="10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41804.937083333331</v>
      </c>
      <c r="T4038" s="14">
        <f t="shared" si="255"/>
        <v>41821.9375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 s="10">
        <v>700</v>
      </c>
      <c r="E4039" s="10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5">
        <f t="shared" si="254"/>
        <v>42497.070775462969</v>
      </c>
      <c r="T4039" s="14">
        <f t="shared" si="255"/>
        <v>42514.600694444445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 s="10">
        <v>2500</v>
      </c>
      <c r="E4040" s="1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5">
        <f t="shared" si="254"/>
        <v>41869.798726851855</v>
      </c>
      <c r="T4040" s="14">
        <f t="shared" si="255"/>
        <v>41929.798726851855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 s="10">
        <v>500</v>
      </c>
      <c r="E4041" s="10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4">
        <f t="shared" si="255"/>
        <v>42339.249305555553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 s="10">
        <v>8000</v>
      </c>
      <c r="E4042" s="10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4">
        <f t="shared" si="255"/>
        <v>42203.125</v>
      </c>
    </row>
    <row r="4043" spans="1:20" x14ac:dyDescent="0.45">
      <c r="A4043">
        <v>4041</v>
      </c>
      <c r="B4043" s="3" t="s">
        <v>4037</v>
      </c>
      <c r="C4043" s="3" t="s">
        <v>8145</v>
      </c>
      <c r="D4043" s="10">
        <v>5000</v>
      </c>
      <c r="E4043" s="10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4">
        <f t="shared" si="255"/>
        <v>42619.474004629628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 s="10">
        <v>10000</v>
      </c>
      <c r="E4044" s="10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4">
        <f t="shared" si="255"/>
        <v>42024.802777777775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 s="10">
        <v>300</v>
      </c>
      <c r="E4045" s="10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4">
        <f t="shared" si="255"/>
        <v>41963.957465277781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 s="10">
        <v>600</v>
      </c>
      <c r="E4046" s="10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4">
        <f t="shared" si="255"/>
        <v>42104.208333333328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 s="10">
        <v>5000</v>
      </c>
      <c r="E4047" s="10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4">
        <f t="shared" si="255"/>
        <v>41872.201261574075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 s="10">
        <v>5600</v>
      </c>
      <c r="E4048" s="10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4">
        <f t="shared" si="255"/>
        <v>41934.650578703702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 s="10">
        <v>5000</v>
      </c>
      <c r="E4049" s="10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4">
        <f t="shared" si="255"/>
        <v>42015.041666666672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 s="10">
        <v>17000</v>
      </c>
      <c r="E4050" s="1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4">
        <f t="shared" si="255"/>
        <v>42471.467442129629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 s="10">
        <v>20000</v>
      </c>
      <c r="E4051" s="10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4">
        <f t="shared" si="255"/>
        <v>42199.958506944444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 s="10">
        <v>1500</v>
      </c>
      <c r="E4052" s="10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4">
        <f t="shared" si="255"/>
        <v>41935.636469907404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 s="10">
        <v>500</v>
      </c>
      <c r="E4053" s="10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5">
        <f t="shared" si="254"/>
        <v>41761.810150462967</v>
      </c>
      <c r="T4053" s="14">
        <f t="shared" si="255"/>
        <v>41768.286805555559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 s="10">
        <v>3000</v>
      </c>
      <c r="E4054" s="10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4">
        <f t="shared" si="255"/>
        <v>41925.878657407404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 s="10">
        <v>500</v>
      </c>
      <c r="E4055" s="10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4">
        <f t="shared" si="255"/>
        <v>41958.833333333328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 s="10">
        <v>8880</v>
      </c>
      <c r="E4056" s="10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4">
        <f t="shared" si="255"/>
        <v>42644.166666666672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 s="10">
        <v>5000</v>
      </c>
      <c r="E4057" s="10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4">
        <f t="shared" si="255"/>
        <v>41809.648506944446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 s="10">
        <v>1500</v>
      </c>
      <c r="E4058" s="10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42534.933321759265</v>
      </c>
      <c r="T4058" s="14">
        <f t="shared" si="255"/>
        <v>42554.832638888889</v>
      </c>
    </row>
    <row r="4059" spans="1:20" ht="28.5" x14ac:dyDescent="0.45">
      <c r="A4059">
        <v>4057</v>
      </c>
      <c r="B4059" s="3" t="s">
        <v>4053</v>
      </c>
      <c r="C4059" s="3" t="s">
        <v>8161</v>
      </c>
      <c r="D4059" s="10">
        <v>3500</v>
      </c>
      <c r="E4059" s="10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4">
        <f t="shared" si="255"/>
        <v>42333.958333333328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 s="10">
        <v>3750</v>
      </c>
      <c r="E4060" s="1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4">
        <f t="shared" si="255"/>
        <v>42461.165972222225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 s="10">
        <v>10000</v>
      </c>
      <c r="E4061" s="10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4">
        <f t="shared" si="255"/>
        <v>41898.125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 s="10">
        <v>10000</v>
      </c>
      <c r="E4062" s="10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4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10">
        <v>525</v>
      </c>
      <c r="E4063" s="10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4">
        <f t="shared" si="255"/>
        <v>42481.099803240737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 s="10">
        <v>20000</v>
      </c>
      <c r="E4064" s="10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4">
        <f t="shared" si="255"/>
        <v>42553.739212962959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 s="10">
        <v>9500</v>
      </c>
      <c r="E4065" s="10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4">
        <f t="shared" si="255"/>
        <v>41817.681527777779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 s="10">
        <v>2000</v>
      </c>
      <c r="E4066" s="10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4">
        <f t="shared" si="255"/>
        <v>42123.588263888887</v>
      </c>
    </row>
    <row r="4067" spans="1:20" x14ac:dyDescent="0.45">
      <c r="A4067">
        <v>4065</v>
      </c>
      <c r="B4067" s="3" t="s">
        <v>4061</v>
      </c>
      <c r="C4067" s="3" t="s">
        <v>8169</v>
      </c>
      <c r="D4067" s="10">
        <v>4000</v>
      </c>
      <c r="E4067" s="10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4">
        <f t="shared" si="255"/>
        <v>41863.951516203706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 s="10">
        <v>15000</v>
      </c>
      <c r="E4068" s="10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4">
        <f t="shared" si="255"/>
        <v>42509.039212962962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 s="10">
        <v>5000</v>
      </c>
      <c r="E4069" s="10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4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10">
        <v>3495</v>
      </c>
      <c r="E4070" s="1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4">
        <f t="shared" si="255"/>
        <v>42748.961805555555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 s="10">
        <v>1250</v>
      </c>
      <c r="E4071" s="10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4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10">
        <v>1000</v>
      </c>
      <c r="E4072" s="10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4">
        <f t="shared" si="255"/>
        <v>42064.125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 s="10">
        <v>20000</v>
      </c>
      <c r="E4073" s="10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4">
        <f t="shared" si="255"/>
        <v>42730.804756944446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 s="10">
        <v>1000</v>
      </c>
      <c r="E4074" s="10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4">
        <f t="shared" si="255"/>
        <v>41872.77443287037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 s="10">
        <v>3500</v>
      </c>
      <c r="E4075" s="10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5">
        <f t="shared" si="254"/>
        <v>42078.34520833334</v>
      </c>
      <c r="T4075" s="14">
        <f t="shared" si="255"/>
        <v>42133.166666666672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 s="10">
        <v>2750</v>
      </c>
      <c r="E4076" s="10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4">
        <f t="shared" si="255"/>
        <v>42313.594618055555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 s="10">
        <v>2000</v>
      </c>
      <c r="E4077" s="10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4">
        <f t="shared" si="255"/>
        <v>41820.727777777778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 s="10">
        <v>700</v>
      </c>
      <c r="E4078" s="10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5">
        <f t="shared" si="254"/>
        <v>41905.795706018522</v>
      </c>
      <c r="T4078" s="14">
        <f t="shared" si="255"/>
        <v>41933.82708333333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 s="10">
        <v>15000</v>
      </c>
      <c r="E4079" s="10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4">
        <f t="shared" si="255"/>
        <v>42725.7105787037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 s="10">
        <v>250</v>
      </c>
      <c r="E4080" s="1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4">
        <f t="shared" si="255"/>
        <v>42762.787523148145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 s="10">
        <v>3000</v>
      </c>
      <c r="E4081" s="10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4">
        <f t="shared" si="255"/>
        <v>42540.938900462963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 s="10">
        <v>3000</v>
      </c>
      <c r="E4082" s="10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4">
        <f t="shared" si="255"/>
        <v>42535.787500000006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 s="10">
        <v>2224</v>
      </c>
      <c r="E4083" s="10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4">
        <f t="shared" si="255"/>
        <v>42071.539641203708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 s="10">
        <v>150</v>
      </c>
      <c r="E4084" s="10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4">
        <f t="shared" si="255"/>
        <v>42322.958333333328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 s="10">
        <v>3500</v>
      </c>
      <c r="E4085" s="10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4">
        <f t="shared" si="255"/>
        <v>42383.761759259258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 s="10">
        <v>3000</v>
      </c>
      <c r="E4086" s="10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4">
        <f t="shared" si="255"/>
        <v>42652.436412037037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 s="10">
        <v>3500</v>
      </c>
      <c r="E4087" s="10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4">
        <f t="shared" si="255"/>
        <v>42087.165972222225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 s="10">
        <v>1000</v>
      </c>
      <c r="E4088" s="10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4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10">
        <v>9600</v>
      </c>
      <c r="E4089" s="10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4">
        <f t="shared" si="255"/>
        <v>42568.742893518516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 s="10">
        <v>2000</v>
      </c>
      <c r="E4090" s="1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4">
        <f t="shared" si="255"/>
        <v>42020.434722222228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 s="10">
        <v>5000</v>
      </c>
      <c r="E4091" s="10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4">
        <f t="shared" si="255"/>
        <v>42155.732638888891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 s="10">
        <v>1000</v>
      </c>
      <c r="E4092" s="10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4">
        <f t="shared" si="255"/>
        <v>42223.625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 s="10">
        <v>1600</v>
      </c>
      <c r="E4093" s="10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4">
        <f t="shared" si="255"/>
        <v>42020.506377314814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 s="10">
        <v>110000</v>
      </c>
      <c r="E4094" s="10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4">
        <f t="shared" si="255"/>
        <v>42099.153321759266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 s="10">
        <v>2500</v>
      </c>
      <c r="E4095" s="10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4">
        <f t="shared" si="255"/>
        <v>42238.815891203703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 s="10">
        <v>2000</v>
      </c>
      <c r="E4096" s="10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4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10">
        <v>30000</v>
      </c>
      <c r="E4097" s="10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4">
        <f t="shared" si="255"/>
        <v>42723.031828703708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 s="10">
        <v>3500</v>
      </c>
      <c r="E4098" s="10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5">
        <f t="shared" si="254"/>
        <v>42750.530312499999</v>
      </c>
      <c r="T4098" s="14">
        <f t="shared" si="255"/>
        <v>42794.368749999994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 s="10">
        <v>10000</v>
      </c>
      <c r="E4099" s="10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5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 s="10">
        <v>75000</v>
      </c>
      <c r="E4100" s="1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4">
        <f t="shared" si="259"/>
        <v>42525.722187499996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 s="10">
        <v>4500</v>
      </c>
      <c r="E4101" s="10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4">
        <f t="shared" si="259"/>
        <v>42615.850381944445</v>
      </c>
    </row>
    <row r="4102" spans="1:20" x14ac:dyDescent="0.45">
      <c r="A4102">
        <v>4100</v>
      </c>
      <c r="B4102" s="3" t="s">
        <v>4096</v>
      </c>
      <c r="C4102" s="3" t="s">
        <v>8203</v>
      </c>
      <c r="D4102" s="10">
        <v>270</v>
      </c>
      <c r="E4102" s="10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4">
        <f t="shared" si="259"/>
        <v>41937.124884259261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 s="10">
        <v>600</v>
      </c>
      <c r="E4103" s="10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4">
        <f t="shared" si="259"/>
        <v>42760.903726851851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 s="10">
        <v>500</v>
      </c>
      <c r="E4104" s="10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4">
        <f t="shared" si="259"/>
        <v>42505.848067129627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 s="10">
        <v>1000</v>
      </c>
      <c r="E4105" s="10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4">
        <f t="shared" si="259"/>
        <v>42242.772222222222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 s="10">
        <v>3000</v>
      </c>
      <c r="E4106" s="10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4">
        <f t="shared" si="259"/>
        <v>42670.278171296297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 s="10">
        <v>33000</v>
      </c>
      <c r="E4107" s="10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4">
        <f t="shared" si="259"/>
        <v>42730.010520833333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 s="10">
        <v>5000</v>
      </c>
      <c r="E4108" s="10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4">
        <f t="shared" si="259"/>
        <v>42096.041666666672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 s="10">
        <v>2000</v>
      </c>
      <c r="E4109" s="10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4">
        <f t="shared" si="259"/>
        <v>41906.916678240741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 s="10">
        <v>3000</v>
      </c>
      <c r="E4110" s="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5">
        <f t="shared" si="258"/>
        <v>42767.031678240746</v>
      </c>
      <c r="T4110" s="14">
        <f t="shared" si="259"/>
        <v>42797.208333333328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 s="10">
        <v>500</v>
      </c>
      <c r="E4111" s="10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4">
        <f t="shared" si="259"/>
        <v>42337.581064814818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 s="10">
        <v>300</v>
      </c>
      <c r="E4112" s="10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42512.626747685179</v>
      </c>
      <c r="T4112" s="14">
        <f t="shared" si="259"/>
        <v>42572.626747685179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 s="10">
        <v>3000</v>
      </c>
      <c r="E4113" s="10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4">
        <f t="shared" si="259"/>
        <v>42059.135879629626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 s="10">
        <v>2500</v>
      </c>
      <c r="E4114" s="10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4">
        <f t="shared" si="259"/>
        <v>42428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 s="10">
        <v>1500</v>
      </c>
      <c r="E4115" s="10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4">
        <f t="shared" si="259"/>
        <v>42377.273611111115</v>
      </c>
    </row>
  </sheetData>
  <autoFilter ref="A1:T4115" xr:uid="{E44A67E4-CFD8-41E4-9DC7-D800A216D0EA}"/>
  <sortState ref="A1:O1">
    <sortCondition ref="A1"/>
  </sortState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E447A-0E3F-4E09-B51E-A658C3AED237}">
  <dimension ref="A1:H13"/>
  <sheetViews>
    <sheetView workbookViewId="0">
      <selection activeCell="B2" sqref="B2"/>
    </sheetView>
  </sheetViews>
  <sheetFormatPr defaultRowHeight="14.25" x14ac:dyDescent="0.45"/>
  <cols>
    <col min="1" max="1" width="25.59765625" bestFit="1" customWidth="1"/>
    <col min="2" max="2" width="16.06640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7.332031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COUNTIFS(Sheet1!$F$2:$F$4115,"Successful",Sheet1!$D$2:$D$4115,"&lt;=999")</f>
        <v>322</v>
      </c>
      <c r="C2">
        <f>COUNTIFS(Sheet1!$F$2:$F$4115,"Failed",Sheet1!$D$2:$D$4115,"&lt;=999")</f>
        <v>113</v>
      </c>
      <c r="D2">
        <f>COUNTIFS(Sheet1!$F$2:$F$4115,"Canceled",Sheet1!$D$2:$D$4115,"&lt;=999")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45">
      <c r="A3" t="s">
        <v>8391</v>
      </c>
      <c r="B3">
        <f>COUNTIFS(Sheet1!$F$2:$F$4115,"Successful",Sheet1!$D$2:$D$4115,"&gt;=1000",Sheet1!$D$2:$D$4115, "&lt;=4999")</f>
        <v>932</v>
      </c>
      <c r="C3">
        <f>COUNTIFS(Sheet1!$F$2:$F$4115,"Failed",Sheet1!$D$2:$D$4115,"&gt;=1000",Sheet1!$D$2:$D$4115, "&lt;=4999")</f>
        <v>420</v>
      </c>
      <c r="D3">
        <f>COUNTIFS(Sheet1!$F$2:$F$4115,"Canceled",Sheet1!$D$2:$D$4115,"&gt;=1000",Sheet1!$D$2:$D$4115, 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45">
      <c r="A4" t="s">
        <v>8392</v>
      </c>
      <c r="B4">
        <f>COUNTIFS(Sheet1!$F$2:$F$4115,"Successful",Sheet1!$D$2:$D$4115,"&gt;=5000",Sheet1!$D$2:$D$4115, "&lt;=9999")</f>
        <v>381</v>
      </c>
      <c r="C4">
        <f>COUNTIFS(Sheet1!$F$2:$F$4115,"Failed",Sheet1!$D$2:$D$4115,"&gt;=5000",Sheet1!$D$2:$D$4115, "&lt;=9999")</f>
        <v>283</v>
      </c>
      <c r="D4">
        <f>COUNTIFS(Sheet1!$F$2:$F$4115,"Canceled",Sheet1!$D$2:$D$4115,"&gt;=5000",Sheet1!$D$2:$D$4115, 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45">
      <c r="A5" t="s">
        <v>8393</v>
      </c>
      <c r="B5">
        <f>COUNTIFS(Sheet1!$F$2:$F$4115,"Successful",Sheet1!$D$2:$D$4115,"&gt;=10000",Sheet1!$D$2:$D$4115, "&lt;=14999")</f>
        <v>168</v>
      </c>
      <c r="C5">
        <f>COUNTIFS(Sheet1!$F$2:$F$4115,"failed",Sheet1!$D$2:$D$4115,"&gt;=10000",Sheet1!$D$2:$D$4115, "&lt;=14999")</f>
        <v>144</v>
      </c>
      <c r="D5">
        <f>COUNTIFS(Sheet1!$F$2:$F$4115,"Canceled",Sheet1!$D$2:$D$4115,"&gt;=10000",Sheet1!$D$2:$D$4115, 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45">
      <c r="A6" t="s">
        <v>8394</v>
      </c>
      <c r="B6">
        <f>COUNTIFS(Sheet1!$F$2:$F$4115,"Successful",Sheet1!$D$2:$D$4115,"&gt;=15000",Sheet1!$D$2:$D$4115, "&lt;=19999")</f>
        <v>94</v>
      </c>
      <c r="C6">
        <f>COUNTIFS(Sheet1!$F$2:$F$4115,"Failed",Sheet1!$D$2:$D$4115,"&gt;=15000",Sheet1!$D$2:$D$4115, "&lt;=19999")</f>
        <v>90</v>
      </c>
      <c r="D6">
        <f>COUNTIFS(Sheet1!$F$2:$F$4115,"Canceled",Sheet1!$D$2:$D$4115,"&gt;=15000",Sheet1!$D$2:$D$4115, 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45">
      <c r="A7" t="s">
        <v>8395</v>
      </c>
      <c r="B7">
        <f>COUNTIFS(Sheet1!$F$2:$F$4115,"Successful",Sheet1!$D$2:$D$4115,"&gt;=20000",Sheet1!$D$2:$D$4115, "&lt;=24999")</f>
        <v>62</v>
      </c>
      <c r="C7">
        <f>COUNTIFS(Sheet1!$F$2:$F$4115,"Failed",Sheet1!$D$2:$D$4115,"&gt;=20000",Sheet1!$D$2:$D$4115, "&lt;=24999")</f>
        <v>72</v>
      </c>
      <c r="D7">
        <f>COUNTIFS(Sheet1!$F$2:$F$4115,"Canceled",Sheet1!$D$2:$D$4115,"&gt;=20000",Sheet1!$D$2:$D$4115, 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45">
      <c r="A8" t="s">
        <v>8396</v>
      </c>
      <c r="B8">
        <f>COUNTIFS(Sheet1!$F$2:$F$4115,"Successful",Sheet1!$D$2:$D$4115,"&gt;=25000",Sheet1!$D$2:$D$4115, "&lt;=29999")</f>
        <v>55</v>
      </c>
      <c r="C8">
        <f>COUNTIFS(Sheet1!$F$2:$F$4115,"Failed",Sheet1!$D$2:$D$4115,"&gt;=25000",Sheet1!$D$2:$D$4115, "&lt;=29999")</f>
        <v>64</v>
      </c>
      <c r="D8">
        <f>COUNTIFS(Sheet1!$F$2:$F$4115,"Canceled",Sheet1!$D$2:$D$4115,"&gt;=25000",Sheet1!$D$2:$D$4115, 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45">
      <c r="A9" t="s">
        <v>8397</v>
      </c>
      <c r="B9">
        <f>COUNTIFS(Sheet1!$F$2:$F$4115,"Successful",Sheet1!$D$2:$D$4115,"&gt;=30000",Sheet1!$D$2:$D$4115, "&lt;=34999")</f>
        <v>32</v>
      </c>
      <c r="C9">
        <f>COUNTIFS(Sheet1!$F$2:$F$4115,"Failed",Sheet1!$D$2:$D$4115,"&gt;=30000",Sheet1!$D$2:$D$4115, "&lt;=34999")</f>
        <v>37</v>
      </c>
      <c r="D9">
        <f>COUNTIFS(Sheet1!$F$2:$F$4115,"Canceled",Sheet1!$D$2:$D$4115,"&gt;=30000",Sheet1!$D$2:$D$4115, 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45">
      <c r="A10" t="s">
        <v>8398</v>
      </c>
      <c r="B10">
        <f>COUNTIFS(Sheet1!$F$2:$F$4115,"Successful",Sheet1!$D$2:$D$4115,"&gt;=35000",Sheet1!$D$2:$D$4115, "&lt;=39999")</f>
        <v>26</v>
      </c>
      <c r="C10">
        <f>COUNTIFS(Sheet1!$F$2:$F$4115,"Failed",Sheet1!$D$2:$D$4115,"&gt;=35000",Sheet1!$D$2:$D$4115, "&lt;=39999")</f>
        <v>22</v>
      </c>
      <c r="D10">
        <f>COUNTIFS(Sheet1!$F$2:$F$4115,"Canceled",Sheet1!$D$2:$D$4115,"&gt;=35000",Sheet1!$D$2:$D$4115, 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45">
      <c r="A11" t="s">
        <v>8399</v>
      </c>
      <c r="B11">
        <f>COUNTIFS(Sheet1!$F$2:$F$4115,"Successful",Sheet1!$D$2:$D$4115,"&gt;=40000",Sheet1!$D$2:$D$4115, "&lt;=44999")</f>
        <v>21</v>
      </c>
      <c r="C11">
        <f>COUNTIFS(Sheet1!$F$2:$F$4115,"Failed",Sheet1!$D$2:$D$4115,"&gt;=40000",Sheet1!$D$2:$D$4115, "&lt;=44999")</f>
        <v>16</v>
      </c>
      <c r="D11">
        <f>COUNTIFS(Sheet1!$F$2:$F$4115,"Canceled",Sheet1!$D$2:$D$4115,"&gt;=40000",Sheet1!$D$2:$D$4115, 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45">
      <c r="A12" t="s">
        <v>8400</v>
      </c>
      <c r="B12">
        <f>COUNTIFS(Sheet1!$F$2:$F$4115,"Successful",Sheet1!$D$2:$D$4115,"&gt;=45000",Sheet1!$D$2:$D$4115, "&lt;=49999")</f>
        <v>6</v>
      </c>
      <c r="C12">
        <f>COUNTIFS(Sheet1!$F$2:$F$4115,"Failed",Sheet1!$D$2:$D$4115,"&gt;=45000",Sheet1!$D$2:$D$4115, "&lt;=49999")</f>
        <v>11</v>
      </c>
      <c r="D12">
        <f>COUNTIFS(Sheet1!$F$2:$F$4115,"Canceled",Sheet1!$D$2:$D$4115,"&gt;=45000",Sheet1!$D$2:$D$4115, 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45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ignoredErrors>
    <ignoredError sqref="C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New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Dewall</cp:lastModifiedBy>
  <dcterms:created xsi:type="dcterms:W3CDTF">2017-04-20T15:17:24Z</dcterms:created>
  <dcterms:modified xsi:type="dcterms:W3CDTF">2019-09-09T20:30:59Z</dcterms:modified>
</cp:coreProperties>
</file>