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REN\AVANCE ESONÓMICO DEPARTAMENTAL\Avance Marzo 23\Departamentos\arequipa\"/>
    </mc:Choice>
  </mc:AlternateContent>
  <bookViews>
    <workbookView xWindow="11790" yWindow="120" windowWidth="15900" windowHeight="15600"/>
  </bookViews>
  <sheets>
    <sheet name="2.4.2" sheetId="1" r:id="rId1"/>
  </sheets>
  <definedNames>
    <definedName name="_xlnm.Print_Area" localSheetId="0">'2.4.2'!$A$1:$L$76</definedName>
    <definedName name="_xlnm.Print_Titles" localSheetId="0">'2.4.2'!$1:$5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1" l="1"/>
  <c r="I65" i="1" l="1"/>
  <c r="K59" i="1" l="1"/>
  <c r="I59" i="1"/>
  <c r="K56" i="1" l="1"/>
  <c r="I56" i="1"/>
  <c r="K68" i="1" l="1"/>
  <c r="I68" i="1"/>
  <c r="K15" i="1" l="1"/>
  <c r="K16" i="1"/>
  <c r="K17" i="1"/>
  <c r="K18" i="1"/>
  <c r="K9" i="1" l="1"/>
  <c r="K10" i="1"/>
  <c r="K11" i="1"/>
  <c r="K12" i="1"/>
  <c r="K13" i="1"/>
  <c r="K14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8" i="1"/>
  <c r="I43" i="1" l="1"/>
  <c r="K43" i="1"/>
  <c r="K66" i="1"/>
  <c r="K39" i="1"/>
  <c r="K63" i="1"/>
  <c r="K62" i="1"/>
  <c r="I62" i="1"/>
  <c r="K65" i="1"/>
  <c r="K67" i="1"/>
  <c r="I46" i="1"/>
  <c r="K46" i="1"/>
  <c r="K48" i="1"/>
  <c r="K47" i="1"/>
  <c r="I66" i="1"/>
  <c r="K41" i="1"/>
  <c r="K57" i="1"/>
  <c r="I57" i="1"/>
  <c r="I36" i="1"/>
  <c r="K36" i="1"/>
  <c r="I37" i="1"/>
  <c r="K37" i="1"/>
  <c r="I38" i="1"/>
  <c r="K38" i="1"/>
  <c r="I39" i="1"/>
  <c r="I67" i="1"/>
  <c r="I63" i="1"/>
  <c r="I60" i="1"/>
  <c r="K60" i="1"/>
  <c r="I51" i="1"/>
  <c r="K51" i="1"/>
  <c r="I52" i="1"/>
  <c r="I47" i="1"/>
  <c r="I48" i="1"/>
  <c r="K35" i="1"/>
  <c r="I35" i="1"/>
  <c r="I41" i="1"/>
  <c r="I50" i="1"/>
  <c r="K50" i="1"/>
</calcChain>
</file>

<file path=xl/sharedStrings.xml><?xml version="1.0" encoding="utf-8"?>
<sst xmlns="http://schemas.openxmlformats.org/spreadsheetml/2006/main" count="142" uniqueCount="98">
  <si>
    <t>Sector</t>
  </si>
  <si>
    <t>Agropecuario</t>
  </si>
  <si>
    <t>a/</t>
  </si>
  <si>
    <t>Producción de Principales Productos Agrícolas</t>
  </si>
  <si>
    <t>Tonelada</t>
  </si>
  <si>
    <t>Ajo</t>
  </si>
  <si>
    <t>Cebolla</t>
  </si>
  <si>
    <t>Tomate</t>
  </si>
  <si>
    <t>Papa</t>
  </si>
  <si>
    <t>Alfalfa</t>
  </si>
  <si>
    <t>Zanahoria</t>
  </si>
  <si>
    <t>Producción de Principales Productos Pecuarios</t>
  </si>
  <si>
    <t>Minería</t>
  </si>
  <si>
    <t>Cobre</t>
  </si>
  <si>
    <t>Oro</t>
  </si>
  <si>
    <t>Plata</t>
  </si>
  <si>
    <t>Plomo</t>
  </si>
  <si>
    <t>Zinc</t>
  </si>
  <si>
    <t>Construcción</t>
  </si>
  <si>
    <t>Miles</t>
  </si>
  <si>
    <t>Turismo</t>
  </si>
  <si>
    <t>Personas</t>
  </si>
  <si>
    <t>Número de noches</t>
  </si>
  <si>
    <t>Precios</t>
  </si>
  <si>
    <t>b/</t>
  </si>
  <si>
    <t>c/</t>
  </si>
  <si>
    <t>Sector Financiero</t>
  </si>
  <si>
    <t>Finanzas Públicas</t>
  </si>
  <si>
    <t>Sector Externo</t>
  </si>
  <si>
    <t>Miles US$</t>
  </si>
  <si>
    <t>Remuneración Mínima Vital</t>
  </si>
  <si>
    <t>Remuneración Mínima Vital Real</t>
  </si>
  <si>
    <t>Índice de la Remuneración Mínima Vital Real</t>
  </si>
  <si>
    <t>1/ Peso de animales en pie.</t>
  </si>
  <si>
    <t>Fuente: Instituto Nacional de Estadística e Informática.
               Oficinas Sectoriales de Estadística.</t>
  </si>
  <si>
    <t>Elaboración: Instituto Nacional de Estadística e Informática - Oficina Departamental de Estadística e Informática Arequipa.</t>
  </si>
  <si>
    <t>Tonelada Métrica Fina</t>
  </si>
  <si>
    <t>Kilogramo Fino</t>
  </si>
  <si>
    <t>Días/personas</t>
  </si>
  <si>
    <t>Índice 2007=100</t>
  </si>
  <si>
    <t>Unidad de 
Medida</t>
  </si>
  <si>
    <t>Arribos</t>
  </si>
  <si>
    <t>Pernoctaciones</t>
  </si>
  <si>
    <t>Permanencia</t>
  </si>
  <si>
    <t>Transportes</t>
  </si>
  <si>
    <t xml:space="preserve">Flujo Vehicular </t>
  </si>
  <si>
    <t xml:space="preserve"> Total</t>
  </si>
  <si>
    <t>Miles de Unidades</t>
  </si>
  <si>
    <t>Alpaca 1/</t>
  </si>
  <si>
    <t>Caprino 1/</t>
  </si>
  <si>
    <t>Llama 1/</t>
  </si>
  <si>
    <t>Ovino 1/</t>
  </si>
  <si>
    <t>Porcino 1/</t>
  </si>
  <si>
    <t>Vacuno 1/</t>
  </si>
  <si>
    <t>2/ Acumulado a final de cada periodo.</t>
  </si>
  <si>
    <t>Afiliados Activos en las AFP 2/</t>
  </si>
  <si>
    <t>Variación %</t>
  </si>
  <si>
    <t>Gigawatt-hora</t>
  </si>
  <si>
    <t xml:space="preserve">Electricidad </t>
  </si>
  <si>
    <t>Millones de soles</t>
  </si>
  <si>
    <t>Soles</t>
  </si>
  <si>
    <t>Soles de 2007</t>
  </si>
  <si>
    <t>Alcachofa</t>
  </si>
  <si>
    <t>Huevos</t>
  </si>
  <si>
    <t>Miles de toneladas</t>
  </si>
  <si>
    <t>Camote</t>
  </si>
  <si>
    <t>Col</t>
  </si>
  <si>
    <t>Lechuga</t>
  </si>
  <si>
    <t>Arveja grano verde</t>
  </si>
  <si>
    <t>Caña de azúcar</t>
  </si>
  <si>
    <t>Haba grano verde</t>
  </si>
  <si>
    <t>Maíz amiláceo</t>
  </si>
  <si>
    <t>Leche fresca</t>
  </si>
  <si>
    <t>Índice de Precios al Consumidor, ciudad Arequipa</t>
  </si>
  <si>
    <t>Vehículos ligeros</t>
  </si>
  <si>
    <t>Vehículos pesados</t>
  </si>
  <si>
    <t>Producción de electricidad</t>
  </si>
  <si>
    <t>Despacho local de cemento</t>
  </si>
  <si>
    <t>Créditos directos de la banca múltiple 2/</t>
  </si>
  <si>
    <t>Depósitos de la banca múltiple 2/</t>
  </si>
  <si>
    <t>Ingresos recaudados por SUNAT - Tributos internos</t>
  </si>
  <si>
    <t>Índice 2009=100</t>
  </si>
  <si>
    <t>Ave 1/</t>
  </si>
  <si>
    <t>Uva</t>
  </si>
  <si>
    <t>Zapallo</t>
  </si>
  <si>
    <t xml:space="preserve">Exportaciones FOB </t>
  </si>
  <si>
    <t>Importaciones CIF</t>
  </si>
  <si>
    <t>2022 P/</t>
  </si>
  <si>
    <t>Remuneración Minima Vital y Previsión Social</t>
  </si>
  <si>
    <t>Número de contribuyentes Inscritos Activos en la SUNAT 2/</t>
  </si>
  <si>
    <t>Mar.</t>
  </si>
  <si>
    <t>Ene.- Mar.</t>
  </si>
  <si>
    <r>
      <t xml:space="preserve">2.4.2 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AREQUIPA: PRINCIPALES INDICADORES SOCIOECONÓMICOS, MARZO 2022 - 2023</t>
    </r>
  </si>
  <si>
    <t>a/ Promedio Enero-Marzo.</t>
  </si>
  <si>
    <t>b/ Variación % mensual Marzo/Febrero 2023.</t>
  </si>
  <si>
    <t>c/ Variación % acumulada Enero-Marzo 2023.</t>
  </si>
  <si>
    <t>2023 P/</t>
  </si>
  <si>
    <t>2023/2022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</si>
</sst>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41" formatCode="_-* #,##0_-;\-* #,##0_-;_-* &quot;-&quot;_-;_-@_-"/>
    <numFmt numFmtId="43" formatCode="_-* #,##0.00_-;\-* #,##0.00_-;_-* &quot;-&quot;??_-;_-@_-"/>
    <numFmt numFmtId="164" formatCode="#,##0.00\ &quot;€&quot;;\-#,##0.00\ &quot;€&quot;"/>
    <numFmt numFmtId="165" formatCode="_ * #,##0.00_ ;_ * \-#,##0.00_ ;_ * &quot;-&quot;??_ ;_ @_ "/>
    <numFmt numFmtId="166" formatCode="_-* #,##0.00\ _€_-;\-* #,##0.00\ _€_-;_-* &quot;-&quot;??\ _€_-;_-@_-"/>
    <numFmt numFmtId="167" formatCode="_-&quot;S/.&quot;* #,##0.00_-;\-&quot;S/.&quot;* #,##0.00_-;_-&quot;S/.&quot;* &quot;-&quot;??_-;_-@_-"/>
    <numFmt numFmtId="168" formatCode="0.0_)"/>
    <numFmt numFmtId="169" formatCode="0_)"/>
    <numFmt numFmtId="170" formatCode="0.0"/>
    <numFmt numFmtId="171" formatCode="#\ ###\ ###\ ###\ ##0.0"/>
    <numFmt numFmtId="172" formatCode="#\ ###\ ###\ ###\ ##0"/>
    <numFmt numFmtId="173" formatCode="General_)"/>
    <numFmt numFmtId="174" formatCode="\$#.00"/>
    <numFmt numFmtId="175" formatCode="_([$€]\ * #,##0.00_);_([$€]\ * \(#,##0.00\);_([$€]\ * &quot;-&quot;??_);_(@_)"/>
    <numFmt numFmtId="176" formatCode="_-[$€]* #,##0.00_-;\-[$€]* #,##0.00_-;_-[$€]* &quot;-&quot;??_-;_-@_-"/>
    <numFmt numFmtId="177" formatCode="_([$€-2]\ * #,##0.00_);_([$€-2]\ * \(#,##0.00\);_([$€-2]\ * &quot;-&quot;??_)"/>
    <numFmt numFmtId="178" formatCode="#.00"/>
    <numFmt numFmtId="179" formatCode="_(* #,##0.00_);_(* \(#,##0.00\);_(* &quot;-&quot;??_);_(@_)"/>
    <numFmt numFmtId="180" formatCode="&quot;S/.&quot;\ #,##0.00_);[Red]\(&quot;S/.&quot;\ #,##0.00\)"/>
    <numFmt numFmtId="181" formatCode="_ #,##0.0__\ ;_ \-#,##0.0__\ ;_ \ &quot;-.-&quot;__\ ;_ @__"/>
    <numFmt numFmtId="182" formatCode="_ #,##0.0__\ ;_ \-#,##0.0__\ ;_ \ &quot;-.-&quot;__\ ;_ @\ __"/>
    <numFmt numFmtId="183" formatCode="\$#,##0\ ;\(\$#,##0\)"/>
    <numFmt numFmtId="184" formatCode="_ * #,##0_ ;_ * \-#,##0_ ;_ * &quot;-&quot;_ ;_ @_ \l"/>
    <numFmt numFmtId="185" formatCode="%#.00"/>
    <numFmt numFmtId="186" formatCode="#,##0.0"/>
    <numFmt numFmtId="187" formatCode="_(* #,##0_);_(* \(#,##0\);_(* &quot;-&quot;_);_(@_)"/>
    <numFmt numFmtId="188" formatCode="_ * #,##0.0_ ;_ * \-#,##0.0_ ;_ * &quot;-&quot;_ ;_ @_ "/>
    <numFmt numFmtId="189" formatCode="_-* #,##0.00&quot; €&quot;_-;\-* #,##0.00&quot; €&quot;_-;_-* \-??&quot; €&quot;_-;_-@_-"/>
    <numFmt numFmtId="190" formatCode="_(* #,##0.0_);_(* \(#,##0.0\);_(* &quot;-&quot;_);_(@_)"/>
    <numFmt numFmtId="191" formatCode="_ * #,##0.00_ ;_ * \-#,##0.00_ ;_ * &quot;-&quot;_ ;_ @_ "/>
    <numFmt numFmtId="192" formatCode="_-* #,##0.0_-;\-* #,##0.0_-;_-* &quot;-&quot;_-;_-@_-"/>
  </numFmts>
  <fonts count="58"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sz val="12"/>
      <name val="Helv"/>
    </font>
    <font>
      <b/>
      <sz val="7"/>
      <name val="Arial Narrow"/>
      <family val="2"/>
    </font>
    <font>
      <sz val="7"/>
      <name val="Arial Narrow"/>
      <family val="2"/>
    </font>
    <font>
      <sz val="10"/>
      <name val="Arial Narrow"/>
      <family val="2"/>
    </font>
    <font>
      <sz val="8"/>
      <name val="Tms Rmn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Univers (WN)"/>
    </font>
    <font>
      <sz val="12"/>
      <color indexed="8"/>
      <name val="Arial"/>
      <family val="2"/>
    </font>
    <font>
      <sz val="12"/>
      <color indexed="24"/>
      <name val="Arial"/>
      <family val="2"/>
    </font>
    <font>
      <sz val="10"/>
      <color indexed="22"/>
      <name val="Arial"/>
      <family val="2"/>
    </font>
    <font>
      <b/>
      <sz val="1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sz val="7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10"/>
      <name val="Calibri"/>
      <family val="2"/>
    </font>
    <font>
      <b/>
      <u/>
      <sz val="8"/>
      <name val="Tms Rmn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i/>
      <sz val="8"/>
      <name val="Tms Rmn"/>
    </font>
    <font>
      <b/>
      <sz val="8"/>
      <name val="Tms Rmn"/>
    </font>
    <font>
      <b/>
      <sz val="18"/>
      <color indexed="62"/>
      <name val="Cambria"/>
      <family val="2"/>
    </font>
    <font>
      <b/>
      <sz val="8"/>
      <color indexed="8"/>
      <name val="Arial Narrow"/>
      <family val="2"/>
    </font>
    <font>
      <b/>
      <sz val="8"/>
      <color indexed="10"/>
      <name val="Arial Narrow"/>
      <family val="2"/>
    </font>
    <font>
      <sz val="11"/>
      <color theme="1"/>
      <name val="Calibri"/>
      <family val="2"/>
      <scheme val="minor"/>
    </font>
    <font>
      <sz val="8"/>
      <color rgb="FFFF0000"/>
      <name val="Arial Narrow"/>
      <family val="2"/>
    </font>
    <font>
      <sz val="8"/>
      <color theme="1"/>
      <name val="Arial Narrow"/>
      <family val="2"/>
    </font>
    <font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gray125">
        <fgColor indexed="8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20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33" fillId="6" borderId="0" applyNumberFormat="0" applyBorder="0" applyAlignment="0" applyProtection="0"/>
    <xf numFmtId="0" fontId="33" fillId="11" borderId="0" applyNumberFormat="0" applyBorder="0" applyAlignment="0" applyProtection="0"/>
    <xf numFmtId="0" fontId="33" fillId="10" borderId="0" applyNumberFormat="0" applyBorder="0" applyAlignment="0" applyProtection="0"/>
    <xf numFmtId="0" fontId="33" fillId="7" borderId="0" applyNumberFormat="0" applyBorder="0" applyAlignment="0" applyProtection="0"/>
    <xf numFmtId="0" fontId="33" fillId="6" borderId="0" applyNumberFormat="0" applyBorder="0" applyAlignment="0" applyProtection="0"/>
    <xf numFmtId="0" fontId="33" fillId="3" borderId="0" applyNumberFormat="0" applyBorder="0" applyAlignment="0" applyProtection="0"/>
    <xf numFmtId="0" fontId="33" fillId="13" borderId="0" applyNumberFormat="0" applyBorder="0" applyAlignment="0" applyProtection="0"/>
    <xf numFmtId="0" fontId="33" fillId="11" borderId="0" applyNumberFormat="0" applyBorder="0" applyAlignment="0" applyProtection="0"/>
    <xf numFmtId="0" fontId="33" fillId="10" borderId="0" applyNumberFormat="0" applyBorder="0" applyAlignment="0" applyProtection="0"/>
    <xf numFmtId="0" fontId="33" fillId="14" borderId="0" applyNumberFormat="0" applyBorder="0" applyAlignment="0" applyProtection="0"/>
    <xf numFmtId="0" fontId="33" fillId="12" borderId="0" applyNumberFormat="0" applyBorder="0" applyAlignment="0" applyProtection="0"/>
    <xf numFmtId="0" fontId="33" fillId="15" borderId="0" applyNumberFormat="0" applyBorder="0" applyAlignment="0" applyProtection="0"/>
    <xf numFmtId="0" fontId="37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1" fillId="16" borderId="1" applyNumberFormat="0" applyAlignment="0" applyProtection="0"/>
    <xf numFmtId="0" fontId="1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35" fillId="17" borderId="2" applyNumberFormat="0" applyAlignment="0" applyProtection="0"/>
    <xf numFmtId="4" fontId="13" fillId="0" borderId="0"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173" fontId="42" fillId="0" borderId="0"/>
    <xf numFmtId="173" fontId="9" fillId="0" borderId="0"/>
    <xf numFmtId="174" fontId="13" fillId="0" borderId="0"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3" fillId="0" borderId="0"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5"/>
    <xf numFmtId="0" fontId="2" fillId="0" borderId="0" applyNumberForma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9" fontId="2" fillId="0" borderId="0" applyFill="0" applyBorder="0" applyAlignment="0" applyProtection="0"/>
    <xf numFmtId="17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25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25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4" fontId="43" fillId="0" borderId="0">
      <protection locked="0"/>
    </xf>
    <xf numFmtId="0" fontId="18" fillId="0" borderId="0" applyNumberFormat="0" applyFont="0" applyFill="0" applyBorder="0" applyAlignment="0" applyProtection="0"/>
    <xf numFmtId="4" fontId="44" fillId="0" borderId="0">
      <protection locked="0"/>
    </xf>
    <xf numFmtId="0" fontId="18" fillId="0" borderId="0" applyNumberFormat="0" applyFont="0" applyFill="0" applyBorder="0" applyAlignment="0" applyProtection="0"/>
    <xf numFmtId="4" fontId="45" fillId="0" borderId="0">
      <protection locked="0"/>
    </xf>
    <xf numFmtId="0" fontId="18" fillId="0" borderId="0" applyNumberFormat="0" applyFont="0" applyFill="0" applyBorder="0" applyAlignment="0" applyProtection="0"/>
    <xf numFmtId="4" fontId="13" fillId="0" borderId="0">
      <protection locked="0"/>
    </xf>
    <xf numFmtId="0" fontId="18" fillId="0" borderId="0" applyNumberFormat="0" applyFont="0" applyFill="0" applyBorder="0" applyAlignment="0" applyProtection="0"/>
    <xf numFmtId="4" fontId="13" fillId="0" borderId="0">
      <protection locked="0"/>
    </xf>
    <xf numFmtId="0" fontId="18" fillId="0" borderId="0" applyNumberFormat="0" applyFont="0" applyFill="0" applyBorder="0" applyAlignment="0" applyProtection="0"/>
    <xf numFmtId="4" fontId="13" fillId="0" borderId="0">
      <protection locked="0"/>
    </xf>
    <xf numFmtId="0" fontId="18" fillId="0" borderId="0" applyNumberFormat="0" applyFont="0" applyFill="0" applyBorder="0" applyAlignment="0" applyProtection="0"/>
    <xf numFmtId="4" fontId="45" fillId="0" borderId="0">
      <protection locked="0"/>
    </xf>
    <xf numFmtId="0" fontId="19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15" fontId="2" fillId="0" borderId="6" applyFill="0" applyBorder="0" applyProtection="0">
      <alignment horizontal="center" wrapText="1" shrinkToFit="1"/>
    </xf>
    <xf numFmtId="2" fontId="19" fillId="0" borderId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1" fontId="2" fillId="0" borderId="0" applyFont="0" applyFill="0" applyBorder="0" applyAlignment="0" applyProtection="0">
      <protection locked="0"/>
    </xf>
    <xf numFmtId="1" fontId="2" fillId="0" borderId="0" applyFont="0" applyFill="0" applyBorder="0" applyAlignment="0" applyProtection="0">
      <protection locked="0"/>
    </xf>
    <xf numFmtId="1" fontId="2" fillId="0" borderId="0" applyFont="0" applyFill="0" applyBorder="0" applyAlignment="0" applyProtection="0"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8" fontId="13" fillId="0" borderId="0">
      <protection locked="0"/>
    </xf>
    <xf numFmtId="0" fontId="34" fillId="6" borderId="0" applyNumberFormat="0" applyBorder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46" fillId="0" borderId="8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47" fillId="0" borderId="9" applyNumberFormat="0" applyFill="0" applyAlignment="0" applyProtection="0"/>
    <xf numFmtId="0" fontId="48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6" fillId="9" borderId="1" applyNumberFormat="0" applyAlignment="0" applyProtection="0"/>
    <xf numFmtId="0" fontId="39" fillId="0" borderId="11" applyNumberFormat="0" applyFill="0" applyAlignment="0" applyProtection="0"/>
    <xf numFmtId="41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0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" fontId="20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5" fillId="0" borderId="0" applyFont="0" applyFill="0" applyBorder="0" applyAlignment="0" applyProtection="0"/>
    <xf numFmtId="182" fontId="25" fillId="0" borderId="0" applyFill="0" applyBorder="0" applyAlignment="0" applyProtection="0"/>
    <xf numFmtId="165" fontId="2" fillId="0" borderId="0" applyFont="0" applyFill="0" applyBorder="0" applyAlignment="0" applyProtection="0"/>
    <xf numFmtId="167" fontId="17" fillId="0" borderId="0" applyFont="0" applyFill="0" applyBorder="0" applyAlignment="0" applyProtection="0"/>
    <xf numFmtId="183" fontId="20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26" fillId="0" borderId="0"/>
    <xf numFmtId="0" fontId="1" fillId="0" borderId="0"/>
    <xf numFmtId="0" fontId="54" fillId="0" borderId="0"/>
    <xf numFmtId="0" fontId="26" fillId="0" borderId="0"/>
    <xf numFmtId="0" fontId="1" fillId="0" borderId="0"/>
    <xf numFmtId="0" fontId="2" fillId="0" borderId="0"/>
    <xf numFmtId="0" fontId="2" fillId="0" borderId="0"/>
    <xf numFmtId="0" fontId="26" fillId="0" borderId="0"/>
    <xf numFmtId="0" fontId="1" fillId="0" borderId="0"/>
    <xf numFmtId="0" fontId="54" fillId="0" borderId="0"/>
    <xf numFmtId="0" fontId="26" fillId="0" borderId="0"/>
    <xf numFmtId="0" fontId="1" fillId="0" borderId="0"/>
    <xf numFmtId="0" fontId="25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0" fillId="0" borderId="0"/>
    <xf numFmtId="0" fontId="2" fillId="0" borderId="0"/>
    <xf numFmtId="0" fontId="17" fillId="0" borderId="0"/>
    <xf numFmtId="0" fontId="54" fillId="0" borderId="0"/>
    <xf numFmtId="0" fontId="2" fillId="0" borderId="0"/>
    <xf numFmtId="0" fontId="15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54" fillId="0" borderId="0"/>
    <xf numFmtId="0" fontId="15" fillId="0" borderId="0" applyNumberFormat="0" applyFill="0" applyBorder="0" applyAlignment="0" applyProtection="0"/>
    <xf numFmtId="0" fontId="5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0" fontId="2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31" fillId="0" borderId="0"/>
    <xf numFmtId="0" fontId="2" fillId="0" borderId="0"/>
    <xf numFmtId="0" fontId="54" fillId="0" borderId="0"/>
    <xf numFmtId="0" fontId="31" fillId="0" borderId="0"/>
    <xf numFmtId="0" fontId="2" fillId="0" borderId="0"/>
    <xf numFmtId="0" fontId="20" fillId="0" borderId="0"/>
    <xf numFmtId="0" fontId="1" fillId="0" borderId="0"/>
    <xf numFmtId="0" fontId="20" fillId="0" borderId="0"/>
    <xf numFmtId="0" fontId="2" fillId="0" borderId="0"/>
    <xf numFmtId="0" fontId="2" fillId="0" borderId="0"/>
    <xf numFmtId="0" fontId="26" fillId="0" borderId="0"/>
    <xf numFmtId="0" fontId="1" fillId="0" borderId="0"/>
    <xf numFmtId="0" fontId="54" fillId="0" borderId="0"/>
    <xf numFmtId="0" fontId="17" fillId="0" borderId="0"/>
    <xf numFmtId="0" fontId="25" fillId="0" borderId="0"/>
    <xf numFmtId="0" fontId="25" fillId="0" borderId="0"/>
    <xf numFmtId="0" fontId="17" fillId="0" borderId="0"/>
    <xf numFmtId="0" fontId="2" fillId="0" borderId="0"/>
    <xf numFmtId="0" fontId="54" fillId="0" borderId="0"/>
    <xf numFmtId="0" fontId="2" fillId="0" borderId="0"/>
    <xf numFmtId="168" fontId="5" fillId="0" borderId="0"/>
    <xf numFmtId="0" fontId="2" fillId="0" borderId="0"/>
    <xf numFmtId="173" fontId="49" fillId="0" borderId="0"/>
    <xf numFmtId="0" fontId="1" fillId="19" borderId="24" applyNumberFormat="0" applyFont="0" applyAlignment="0" applyProtection="0"/>
    <xf numFmtId="0" fontId="1" fillId="19" borderId="24" applyNumberFormat="0" applyFont="0" applyAlignment="0" applyProtection="0"/>
    <xf numFmtId="0" fontId="1" fillId="19" borderId="24" applyNumberFormat="0" applyFont="0" applyAlignment="0" applyProtection="0"/>
    <xf numFmtId="0" fontId="2" fillId="4" borderId="12" applyNumberFormat="0" applyFont="0" applyAlignment="0" applyProtection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0" fontId="38" fillId="16" borderId="13" applyNumberFormat="0" applyAlignment="0" applyProtection="0"/>
    <xf numFmtId="185" fontId="13" fillId="0" borderId="0">
      <protection locked="0"/>
    </xf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20" fillId="0" borderId="0" applyFont="0" applyFill="0" applyBorder="0" applyAlignment="0" applyProtection="0"/>
    <xf numFmtId="173" fontId="50" fillId="18" borderId="0"/>
    <xf numFmtId="173" fontId="50" fillId="18" borderId="0"/>
    <xf numFmtId="0" fontId="51" fillId="0" borderId="0" applyNumberFormat="0" applyFill="0" applyBorder="0" applyAlignment="0" applyProtection="0"/>
    <xf numFmtId="173" fontId="50" fillId="0" borderId="0"/>
    <xf numFmtId="173" fontId="5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0" borderId="14" applyNumberFormat="0" applyFont="0" applyFill="0" applyAlignment="0" applyProtection="0"/>
    <xf numFmtId="0" fontId="19" fillId="0" borderId="15" applyNumberFormat="0" applyFill="0" applyAlignment="0" applyProtection="0"/>
    <xf numFmtId="0" fontId="20" fillId="0" borderId="14" applyNumberFormat="0" applyFon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39" fillId="0" borderId="0" applyNumberFormat="0" applyFill="0" applyBorder="0" applyAlignment="0" applyProtection="0"/>
  </cellStyleXfs>
  <cellXfs count="85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29" fillId="0" borderId="16" xfId="0" applyFont="1" applyBorder="1" applyAlignment="1">
      <alignment vertical="center"/>
    </xf>
    <xf numFmtId="170" fontId="30" fillId="0" borderId="17" xfId="0" applyNumberFormat="1" applyFont="1" applyBorder="1" applyAlignment="1">
      <alignment horizontal="right" vertical="center"/>
    </xf>
    <xf numFmtId="4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9" fontId="30" fillId="0" borderId="18" xfId="273" applyNumberFormat="1" applyFont="1" applyBorder="1" applyAlignment="1">
      <alignment vertical="center"/>
    </xf>
    <xf numFmtId="0" fontId="29" fillId="0" borderId="17" xfId="0" applyFont="1" applyBorder="1" applyAlignment="1">
      <alignment horizontal="center" vertical="center"/>
    </xf>
    <xf numFmtId="172" fontId="30" fillId="0" borderId="17" xfId="192" applyNumberFormat="1" applyFont="1" applyFill="1" applyBorder="1" applyAlignment="1" applyProtection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0" fontId="32" fillId="0" borderId="0" xfId="0" applyFont="1"/>
    <xf numFmtId="0" fontId="8" fillId="0" borderId="0" xfId="35" applyFont="1" applyAlignment="1">
      <alignment vertical="center"/>
    </xf>
    <xf numFmtId="0" fontId="53" fillId="0" borderId="17" xfId="35" applyFont="1" applyBorder="1" applyAlignment="1">
      <alignment horizontal="center" vertical="center"/>
    </xf>
    <xf numFmtId="0" fontId="7" fillId="0" borderId="0" xfId="35" applyFont="1"/>
    <xf numFmtId="0" fontId="53" fillId="0" borderId="19" xfId="35" applyFont="1" applyBorder="1" applyAlignment="1">
      <alignment horizontal="center" vertical="center"/>
    </xf>
    <xf numFmtId="0" fontId="53" fillId="0" borderId="0" xfId="35" applyFont="1" applyAlignment="1">
      <alignment horizontal="center" vertical="center"/>
    </xf>
    <xf numFmtId="0" fontId="52" fillId="0" borderId="0" xfId="35" applyFont="1" applyAlignment="1">
      <alignment horizontal="center" vertical="center"/>
    </xf>
    <xf numFmtId="0" fontId="30" fillId="0" borderId="17" xfId="35" applyFont="1" applyBorder="1" applyAlignment="1">
      <alignment horizontal="center" vertical="center"/>
    </xf>
    <xf numFmtId="0" fontId="29" fillId="0" borderId="17" xfId="35" applyFont="1" applyBorder="1" applyAlignment="1">
      <alignment horizontal="center" vertical="center"/>
    </xf>
    <xf numFmtId="170" fontId="55" fillId="0" borderId="0" xfId="273" applyNumberFormat="1" applyFont="1" applyAlignment="1">
      <alignment horizontal="right" vertical="center"/>
    </xf>
    <xf numFmtId="170" fontId="55" fillId="0" borderId="0" xfId="0" applyNumberFormat="1" applyFont="1" applyAlignment="1">
      <alignment horizontal="right" vertical="center"/>
    </xf>
    <xf numFmtId="2" fontId="55" fillId="0" borderId="0" xfId="0" applyNumberFormat="1" applyFont="1" applyAlignment="1">
      <alignment horizontal="right" vertical="center"/>
    </xf>
    <xf numFmtId="0" fontId="56" fillId="0" borderId="0" xfId="274" applyFont="1" applyAlignment="1">
      <alignment horizontal="center" vertical="center"/>
    </xf>
    <xf numFmtId="0" fontId="29" fillId="0" borderId="17" xfId="37" applyFont="1" applyBorder="1" applyAlignment="1">
      <alignment horizontal="center" vertical="center"/>
    </xf>
    <xf numFmtId="0" fontId="29" fillId="20" borderId="16" xfId="37" applyFont="1" applyFill="1" applyBorder="1" applyAlignment="1">
      <alignment horizontal="left" vertical="center"/>
    </xf>
    <xf numFmtId="170" fontId="55" fillId="20" borderId="0" xfId="273" applyNumberFormat="1" applyFont="1" applyFill="1" applyAlignment="1">
      <alignment horizontal="right" vertical="center"/>
    </xf>
    <xf numFmtId="170" fontId="55" fillId="20" borderId="0" xfId="0" applyNumberFormat="1" applyFont="1" applyFill="1" applyAlignment="1">
      <alignment horizontal="right" vertical="center"/>
    </xf>
    <xf numFmtId="170" fontId="30" fillId="20" borderId="0" xfId="0" applyNumberFormat="1" applyFont="1" applyFill="1" applyAlignment="1">
      <alignment horizontal="right" vertical="center"/>
    </xf>
    <xf numFmtId="3" fontId="30" fillId="20" borderId="0" xfId="192" applyNumberFormat="1" applyFont="1" applyFill="1" applyBorder="1" applyAlignment="1" applyProtection="1">
      <alignment horizontal="right" vertical="center"/>
    </xf>
    <xf numFmtId="170" fontId="30" fillId="20" borderId="0" xfId="273" applyNumberFormat="1" applyFont="1" applyFill="1" applyAlignment="1">
      <alignment horizontal="right" vertical="center"/>
    </xf>
    <xf numFmtId="1" fontId="30" fillId="20" borderId="0" xfId="0" applyNumberFormat="1" applyFont="1" applyFill="1" applyAlignment="1">
      <alignment horizontal="right" vertical="center"/>
    </xf>
    <xf numFmtId="0" fontId="52" fillId="0" borderId="19" xfId="35" applyFont="1" applyBorder="1" applyAlignment="1">
      <alignment horizontal="center" vertical="center"/>
    </xf>
    <xf numFmtId="0" fontId="31" fillId="0" borderId="0" xfId="0" applyFont="1"/>
    <xf numFmtId="0" fontId="57" fillId="20" borderId="0" xfId="0" applyFont="1" applyFill="1"/>
    <xf numFmtId="0" fontId="30" fillId="20" borderId="16" xfId="0" applyFont="1" applyFill="1" applyBorder="1" applyAlignment="1">
      <alignment horizontal="left" vertical="center"/>
    </xf>
    <xf numFmtId="0" fontId="56" fillId="20" borderId="0" xfId="0" applyFont="1" applyFill="1" applyAlignment="1">
      <alignment horizontal="center" vertical="center"/>
    </xf>
    <xf numFmtId="170" fontId="56" fillId="20" borderId="0" xfId="273" applyNumberFormat="1" applyFont="1" applyFill="1" applyAlignment="1">
      <alignment horizontal="right" vertical="center"/>
    </xf>
    <xf numFmtId="170" fontId="56" fillId="20" borderId="0" xfId="0" applyNumberFormat="1" applyFont="1" applyFill="1" applyAlignment="1">
      <alignment horizontal="right" vertical="center"/>
    </xf>
    <xf numFmtId="4" fontId="30" fillId="20" borderId="0" xfId="0" applyNumberFormat="1" applyFont="1" applyFill="1" applyAlignment="1">
      <alignment vertical="center"/>
    </xf>
    <xf numFmtId="0" fontId="31" fillId="20" borderId="0" xfId="0" applyFont="1" applyFill="1"/>
    <xf numFmtId="190" fontId="30" fillId="20" borderId="0" xfId="273" applyNumberFormat="1" applyFont="1" applyFill="1" applyAlignment="1">
      <alignment horizontal="right" vertical="center"/>
    </xf>
    <xf numFmtId="0" fontId="29" fillId="20" borderId="16" xfId="0" applyFont="1" applyFill="1" applyBorder="1" applyAlignment="1">
      <alignment vertical="center"/>
    </xf>
    <xf numFmtId="0" fontId="30" fillId="20" borderId="0" xfId="0" applyFont="1" applyFill="1" applyAlignment="1">
      <alignment horizontal="center" vertical="center"/>
    </xf>
    <xf numFmtId="171" fontId="30" fillId="20" borderId="0" xfId="192" applyNumberFormat="1" applyFont="1" applyFill="1" applyAlignment="1" applyProtection="1">
      <alignment horizontal="right" vertical="center"/>
    </xf>
    <xf numFmtId="4" fontId="29" fillId="20" borderId="0" xfId="0" applyNumberFormat="1" applyFont="1" applyFill="1" applyAlignment="1">
      <alignment horizontal="center" vertical="center"/>
    </xf>
    <xf numFmtId="0" fontId="30" fillId="20" borderId="0" xfId="0" applyFont="1" applyFill="1" applyAlignment="1">
      <alignment horizontal="left" vertical="center"/>
    </xf>
    <xf numFmtId="170" fontId="30" fillId="20" borderId="16" xfId="273" applyNumberFormat="1" applyFont="1" applyFill="1" applyBorder="1" applyAlignment="1">
      <alignment horizontal="left" vertical="center"/>
    </xf>
    <xf numFmtId="170" fontId="30" fillId="20" borderId="0" xfId="192" applyNumberFormat="1" applyFont="1" applyFill="1" applyBorder="1" applyAlignment="1" applyProtection="1">
      <alignment horizontal="center" vertical="center"/>
    </xf>
    <xf numFmtId="3" fontId="30" fillId="20" borderId="0" xfId="192" applyNumberFormat="1" applyFont="1" applyFill="1" applyAlignment="1" applyProtection="1">
      <alignment horizontal="right" vertical="center"/>
    </xf>
    <xf numFmtId="170" fontId="30" fillId="20" borderId="0" xfId="192" applyNumberFormat="1" applyFont="1" applyFill="1" applyAlignment="1" applyProtection="1">
      <alignment horizontal="right" vertical="center"/>
    </xf>
    <xf numFmtId="0" fontId="29" fillId="20" borderId="16" xfId="37" applyFont="1" applyFill="1" applyBorder="1" applyAlignment="1">
      <alignment vertical="center"/>
    </xf>
    <xf numFmtId="0" fontId="30" fillId="20" borderId="0" xfId="37" applyFont="1" applyFill="1" applyAlignment="1">
      <alignment horizontal="center"/>
    </xf>
    <xf numFmtId="170" fontId="30" fillId="20" borderId="0" xfId="192" applyNumberFormat="1" applyFont="1" applyFill="1" applyBorder="1" applyAlignment="1" applyProtection="1">
      <alignment horizontal="right" vertical="center"/>
    </xf>
    <xf numFmtId="0" fontId="30" fillId="20" borderId="16" xfId="36" applyFont="1" applyFill="1" applyBorder="1" applyAlignment="1">
      <alignment vertical="center"/>
    </xf>
    <xf numFmtId="0" fontId="30" fillId="20" borderId="16" xfId="36" applyFont="1" applyFill="1" applyBorder="1" applyAlignment="1">
      <alignment horizontal="left" vertical="center" indent="1"/>
    </xf>
    <xf numFmtId="186" fontId="30" fillId="20" borderId="0" xfId="192" applyNumberFormat="1" applyFont="1" applyFill="1" applyAlignment="1" applyProtection="1">
      <alignment horizontal="right" vertical="center"/>
    </xf>
    <xf numFmtId="4" fontId="30" fillId="20" borderId="0" xfId="192" applyNumberFormat="1" applyFont="1" applyFill="1" applyAlignment="1" applyProtection="1">
      <alignment horizontal="right" vertical="center"/>
    </xf>
    <xf numFmtId="4" fontId="30" fillId="20" borderId="0" xfId="273" applyNumberFormat="1" applyFont="1" applyFill="1" applyAlignment="1">
      <alignment vertical="center"/>
    </xf>
    <xf numFmtId="169" fontId="29" fillId="20" borderId="16" xfId="273" applyNumberFormat="1" applyFont="1" applyFill="1" applyBorder="1" applyAlignment="1">
      <alignment vertical="center"/>
    </xf>
    <xf numFmtId="170" fontId="55" fillId="20" borderId="0" xfId="192" applyNumberFormat="1" applyFont="1" applyFill="1" applyBorder="1" applyAlignment="1" applyProtection="1">
      <alignment horizontal="right" vertical="center"/>
    </xf>
    <xf numFmtId="186" fontId="30" fillId="20" borderId="0" xfId="192" applyNumberFormat="1" applyFont="1" applyFill="1" applyBorder="1" applyAlignment="1" applyProtection="1">
      <alignment horizontal="right" vertical="center"/>
    </xf>
    <xf numFmtId="4" fontId="55" fillId="20" borderId="0" xfId="273" applyNumberFormat="1" applyFont="1" applyFill="1" applyAlignment="1">
      <alignment vertical="center"/>
    </xf>
    <xf numFmtId="4" fontId="30" fillId="20" borderId="0" xfId="0" applyNumberFormat="1" applyFont="1" applyFill="1" applyAlignment="1">
      <alignment horizontal="right" vertical="center"/>
    </xf>
    <xf numFmtId="188" fontId="30" fillId="20" borderId="0" xfId="192" applyNumberFormat="1" applyFont="1" applyFill="1" applyAlignment="1" applyProtection="1">
      <alignment horizontal="right" vertical="center"/>
    </xf>
    <xf numFmtId="191" fontId="30" fillId="20" borderId="0" xfId="192" applyNumberFormat="1" applyFont="1" applyFill="1" applyAlignment="1" applyProtection="1">
      <alignment horizontal="right" vertical="center"/>
    </xf>
    <xf numFmtId="41" fontId="30" fillId="20" borderId="0" xfId="273" applyNumberFormat="1" applyFont="1" applyFill="1" applyAlignment="1">
      <alignment horizontal="right" vertical="center"/>
    </xf>
    <xf numFmtId="0" fontId="55" fillId="20" borderId="0" xfId="0" applyFont="1" applyFill="1" applyAlignment="1">
      <alignment horizontal="right" vertical="center"/>
    </xf>
    <xf numFmtId="192" fontId="30" fillId="20" borderId="0" xfId="273" applyNumberFormat="1" applyFont="1" applyFill="1" applyAlignment="1">
      <alignment horizontal="right" vertical="center"/>
    </xf>
    <xf numFmtId="192" fontId="30" fillId="20" borderId="0" xfId="192" applyNumberFormat="1" applyFont="1" applyFill="1" applyAlignment="1" applyProtection="1">
      <alignment horizontal="right" vertical="center"/>
    </xf>
    <xf numFmtId="0" fontId="6" fillId="0" borderId="0" xfId="35" applyFont="1" applyAlignment="1">
      <alignment horizontal="left" vertical="center" wrapText="1"/>
    </xf>
    <xf numFmtId="0" fontId="6" fillId="0" borderId="0" xfId="35" applyFont="1" applyAlignment="1">
      <alignment horizontal="left" vertical="center"/>
    </xf>
    <xf numFmtId="0" fontId="52" fillId="0" borderId="19" xfId="35" applyFont="1" applyBorder="1" applyAlignment="1">
      <alignment horizontal="center" vertical="center"/>
    </xf>
    <xf numFmtId="0" fontId="52" fillId="0" borderId="17" xfId="35" applyFont="1" applyBorder="1" applyAlignment="1">
      <alignment horizontal="center" vertical="center"/>
    </xf>
    <xf numFmtId="169" fontId="29" fillId="0" borderId="20" xfId="273" applyNumberFormat="1" applyFont="1" applyBorder="1" applyAlignment="1">
      <alignment horizontal="center" vertical="center"/>
    </xf>
    <xf numFmtId="169" fontId="29" fillId="0" borderId="16" xfId="273" applyNumberFormat="1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</cellXfs>
  <cellStyles count="320">
    <cellStyle name="(4) STM-1 (LECT)_x000d__x000a_PL-4579-M-039-99_x000d__x000a_FALTA APE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becera 1" xfId="27"/>
    <cellStyle name="Cabecera 1 2" xfId="28"/>
    <cellStyle name="Cabecera 1 3" xfId="29"/>
    <cellStyle name="Cabecera 2" xfId="30"/>
    <cellStyle name="Cabecera 2 2" xfId="31"/>
    <cellStyle name="Cabecera 2 3" xfId="32"/>
    <cellStyle name="Calculation" xfId="33"/>
    <cellStyle name="Cambiar to&amp;do" xfId="34"/>
    <cellStyle name="Cancel" xfId="35"/>
    <cellStyle name="Cancel 2" xfId="36"/>
    <cellStyle name="Cancel 3" xfId="37"/>
    <cellStyle name="Cancel 4" xfId="38"/>
    <cellStyle name="Check Cell" xfId="39"/>
    <cellStyle name="Comma" xfId="40"/>
    <cellStyle name="Comma 2" xfId="41"/>
    <cellStyle name="Comma 3" xfId="42"/>
    <cellStyle name="Comma0" xfId="43"/>
    <cellStyle name="Comma0 2" xfId="44"/>
    <cellStyle name="CUADRO - Style1" xfId="45"/>
    <cellStyle name="CUERPO - Style2" xfId="46"/>
    <cellStyle name="Currency" xfId="47"/>
    <cellStyle name="Currency 2" xfId="48"/>
    <cellStyle name="Currency 3" xfId="49"/>
    <cellStyle name="Currency0" xfId="50"/>
    <cellStyle name="Currency0 2" xfId="51"/>
    <cellStyle name="Date" xfId="52"/>
    <cellStyle name="Date 2" xfId="53"/>
    <cellStyle name="Date 3" xfId="54"/>
    <cellStyle name="Diseño" xfId="55"/>
    <cellStyle name="Diseño 2" xfId="56"/>
    <cellStyle name="Euro" xfId="57"/>
    <cellStyle name="Euro 2" xfId="58"/>
    <cellStyle name="Euro 2 2" xfId="59"/>
    <cellStyle name="Euro 3" xfId="60"/>
    <cellStyle name="Euro 3 2" xfId="61"/>
    <cellStyle name="Euro 4" xfId="62"/>
    <cellStyle name="Euro 4 2" xfId="63"/>
    <cellStyle name="Euro 5" xfId="64"/>
    <cellStyle name="Euro 5 2" xfId="65"/>
    <cellStyle name="Euro 5 3" xfId="66"/>
    <cellStyle name="Euro 6" xfId="67"/>
    <cellStyle name="Euro 7" xfId="68"/>
    <cellStyle name="Euro_AFILIADOS" xfId="69"/>
    <cellStyle name="Explanatory Text" xfId="70"/>
    <cellStyle name="F2" xfId="71"/>
    <cellStyle name="F2 2" xfId="72"/>
    <cellStyle name="F3" xfId="73"/>
    <cellStyle name="F3 2" xfId="74"/>
    <cellStyle name="F4" xfId="75"/>
    <cellStyle name="F4 2" xfId="76"/>
    <cellStyle name="F5" xfId="77"/>
    <cellStyle name="F5 2" xfId="78"/>
    <cellStyle name="F6" xfId="79"/>
    <cellStyle name="F6 2" xfId="80"/>
    <cellStyle name="F7" xfId="81"/>
    <cellStyle name="F7 2" xfId="82"/>
    <cellStyle name="F8" xfId="83"/>
    <cellStyle name="F8 2" xfId="84"/>
    <cellStyle name="Fecha" xfId="85"/>
    <cellStyle name="Fecha 2" xfId="86"/>
    <cellStyle name="Fecha 3" xfId="87"/>
    <cellStyle name="Fechas" xfId="88"/>
    <cellStyle name="Fechas 10" xfId="89"/>
    <cellStyle name="Fechas 2" xfId="90"/>
    <cellStyle name="Fechas 3" xfId="91"/>
    <cellStyle name="Fechas 4" xfId="92"/>
    <cellStyle name="Fechas 5" xfId="93"/>
    <cellStyle name="Fechas 6" xfId="94"/>
    <cellStyle name="Fechas 7" xfId="95"/>
    <cellStyle name="Fechas 8" xfId="96"/>
    <cellStyle name="Fechas 9" xfId="97"/>
    <cellStyle name="Fechas_Aportes Voluntarios - Julio 2010" xfId="98"/>
    <cellStyle name="Fijo" xfId="99"/>
    <cellStyle name="Fijo 2" xfId="100"/>
    <cellStyle name="Fijo 3" xfId="101"/>
    <cellStyle name="Fixed" xfId="102"/>
    <cellStyle name="Fixed 2" xfId="103"/>
    <cellStyle name="Fixed 3" xfId="104"/>
    <cellStyle name="Fixed 4" xfId="105"/>
    <cellStyle name="Fixed 5" xfId="106"/>
    <cellStyle name="Fixed_CA-Infraes" xfId="107"/>
    <cellStyle name="Good" xfId="108"/>
    <cellStyle name="Heading 1" xfId="109"/>
    <cellStyle name="Heading 1 2" xfId="110"/>
    <cellStyle name="Heading 1 3" xfId="111"/>
    <cellStyle name="Heading 2" xfId="112"/>
    <cellStyle name="Heading 2 2" xfId="113"/>
    <cellStyle name="Heading 2 3" xfId="114"/>
    <cellStyle name="Heading 3" xfId="115"/>
    <cellStyle name="Heading 4" xfId="116"/>
    <cellStyle name="HEADING1" xfId="117"/>
    <cellStyle name="HEADING2" xfId="118"/>
    <cellStyle name="Hipervínculo 2" xfId="119"/>
    <cellStyle name="Hipervínculo 3" xfId="120"/>
    <cellStyle name="Input" xfId="121"/>
    <cellStyle name="Linked Cell" xfId="122"/>
    <cellStyle name="Millares [0] 2" xfId="123"/>
    <cellStyle name="Millares [0] 2 2" xfId="124"/>
    <cellStyle name="Millares [0] 3" xfId="125"/>
    <cellStyle name="Millares 10" xfId="126"/>
    <cellStyle name="Millares 11" xfId="127"/>
    <cellStyle name="Millares 12" xfId="128"/>
    <cellStyle name="Millares 13" xfId="129"/>
    <cellStyle name="Millares 14" xfId="130"/>
    <cellStyle name="Millares 15" xfId="131"/>
    <cellStyle name="Millares 16" xfId="132"/>
    <cellStyle name="Millares 17" xfId="133"/>
    <cellStyle name="Millares 18" xfId="134"/>
    <cellStyle name="Millares 19" xfId="135"/>
    <cellStyle name="Millares 2" xfId="136"/>
    <cellStyle name="Millares 2 2" xfId="137"/>
    <cellStyle name="Millares 2 2 2" xfId="138"/>
    <cellStyle name="Millares 2 2 2 2" xfId="139"/>
    <cellStyle name="Millares 2 2 2 3" xfId="140"/>
    <cellStyle name="Millares 2 2 3" xfId="141"/>
    <cellStyle name="Millares 2 2 4" xfId="142"/>
    <cellStyle name="Millares 2 2 5" xfId="143"/>
    <cellStyle name="Millares 2 2_Tras y GVentas" xfId="144"/>
    <cellStyle name="Millares 2 3" xfId="145"/>
    <cellStyle name="Millares 2 3 2" xfId="146"/>
    <cellStyle name="Millares 2 3 3" xfId="147"/>
    <cellStyle name="Millares 2 3_BG Fondos" xfId="148"/>
    <cellStyle name="Millares 2 4" xfId="149"/>
    <cellStyle name="Millares 2 4 2" xfId="150"/>
    <cellStyle name="Millares 2 5" xfId="151"/>
    <cellStyle name="Millares 2 6" xfId="152"/>
    <cellStyle name="Millares 2 7" xfId="153"/>
    <cellStyle name="Millares 2 8" xfId="154"/>
    <cellStyle name="Millares 2 9" xfId="155"/>
    <cellStyle name="Millares 20" xfId="156"/>
    <cellStyle name="Millares 21" xfId="157"/>
    <cellStyle name="Millares 22" xfId="158"/>
    <cellStyle name="Millares 23" xfId="159"/>
    <cellStyle name="Millares 24" xfId="160"/>
    <cellStyle name="Millares 25" xfId="161"/>
    <cellStyle name="Millares 26" xfId="162"/>
    <cellStyle name="Millares 27" xfId="163"/>
    <cellStyle name="Millares 28" xfId="164"/>
    <cellStyle name="Millares 29" xfId="165"/>
    <cellStyle name="Millares 3" xfId="166"/>
    <cellStyle name="Millares 3 2" xfId="167"/>
    <cellStyle name="Millares 3 2 2" xfId="168"/>
    <cellStyle name="Millares 3 3" xfId="169"/>
    <cellStyle name="Millares 3 4" xfId="170"/>
    <cellStyle name="Millares 3 5" xfId="171"/>
    <cellStyle name="Millares 30" xfId="172"/>
    <cellStyle name="Millares 31" xfId="173"/>
    <cellStyle name="Millares 32" xfId="174"/>
    <cellStyle name="Millares 4" xfId="175"/>
    <cellStyle name="Millares 4 2" xfId="176"/>
    <cellStyle name="Millares 4 2 2" xfId="177"/>
    <cellStyle name="Millares 4 3" xfId="178"/>
    <cellStyle name="Millares 5" xfId="179"/>
    <cellStyle name="Millares 5 2" xfId="180"/>
    <cellStyle name="Millares 5 3" xfId="181"/>
    <cellStyle name="Millares 6" xfId="182"/>
    <cellStyle name="Millares 6 2" xfId="183"/>
    <cellStyle name="Millares 6 3" xfId="184"/>
    <cellStyle name="Millares 7" xfId="185"/>
    <cellStyle name="Millares 7 2" xfId="186"/>
    <cellStyle name="Millares 8" xfId="187"/>
    <cellStyle name="Millares 8 2" xfId="188"/>
    <cellStyle name="Millares 9" xfId="189"/>
    <cellStyle name="Millares Sangría" xfId="190"/>
    <cellStyle name="Millares Sangría 1" xfId="191"/>
    <cellStyle name="Millares_vbp_01_02" xfId="192"/>
    <cellStyle name="Moneda 2" xfId="193"/>
    <cellStyle name="Monetario0" xfId="194"/>
    <cellStyle name="Normal" xfId="0" builtinId="0"/>
    <cellStyle name="Normal - Modelo1" xfId="195"/>
    <cellStyle name="Normal - Modelo2" xfId="196"/>
    <cellStyle name="Normal - Modelo3" xfId="197"/>
    <cellStyle name="Normal - Modelo4" xfId="198"/>
    <cellStyle name="Normal - Modelo5" xfId="199"/>
    <cellStyle name="Normal - Modelo6" xfId="200"/>
    <cellStyle name="Normal - Modelo7" xfId="201"/>
    <cellStyle name="Normal - Modelo8" xfId="202"/>
    <cellStyle name="Normal 10" xfId="203"/>
    <cellStyle name="Normal 10 2" xfId="204"/>
    <cellStyle name="Normal 10 3" xfId="205"/>
    <cellStyle name="Normal 11" xfId="206"/>
    <cellStyle name="Normal 11 2" xfId="207"/>
    <cellStyle name="Normal 11 2 2" xfId="208"/>
    <cellStyle name="Normal 11 3" xfId="209"/>
    <cellStyle name="Normal 12" xfId="210"/>
    <cellStyle name="Normal 12 2" xfId="211"/>
    <cellStyle name="Normal 12 3" xfId="212"/>
    <cellStyle name="Normal 13" xfId="213"/>
    <cellStyle name="Normal 13 2" xfId="214"/>
    <cellStyle name="Normal 13 3" xfId="215"/>
    <cellStyle name="Normal 14" xfId="216"/>
    <cellStyle name="Normal 14 2" xfId="217"/>
    <cellStyle name="Normal 15" xfId="218"/>
    <cellStyle name="Normal 15 2" xfId="219"/>
    <cellStyle name="Normal 16" xfId="220"/>
    <cellStyle name="Normal 17" xfId="221"/>
    <cellStyle name="Normal 18" xfId="222"/>
    <cellStyle name="Normal 19" xfId="223"/>
    <cellStyle name="Normal 2" xfId="224"/>
    <cellStyle name="normal 2 10" xfId="225"/>
    <cellStyle name="Normal 2 11" xfId="226"/>
    <cellStyle name="Normal 2 12" xfId="227"/>
    <cellStyle name="Normal 2 13" xfId="228"/>
    <cellStyle name="Normal 2 14" xfId="229"/>
    <cellStyle name="Normal 2 15" xfId="230"/>
    <cellStyle name="Normal 2 2" xfId="231"/>
    <cellStyle name="Normal 2 2 2" xfId="232"/>
    <cellStyle name="Normal 2 2 3" xfId="233"/>
    <cellStyle name="Normal 2 2_Sol Tra Pres" xfId="234"/>
    <cellStyle name="Normal 2 3" xfId="235"/>
    <cellStyle name="Normal 2 4" xfId="236"/>
    <cellStyle name="Normal 2 4 2" xfId="237"/>
    <cellStyle name="normal 2 5" xfId="238"/>
    <cellStyle name="Normal 2 5 2" xfId="239"/>
    <cellStyle name="normal 2 6" xfId="240"/>
    <cellStyle name="normal 2 7" xfId="241"/>
    <cellStyle name="normal 2 8" xfId="242"/>
    <cellStyle name="normal 2 9" xfId="243"/>
    <cellStyle name="Normal 2_Aportes Voluntarios - Julio 2010" xfId="244"/>
    <cellStyle name="Normal 20" xfId="245"/>
    <cellStyle name="Normal 21" xfId="246"/>
    <cellStyle name="Normal 22" xfId="247"/>
    <cellStyle name="Normal 23" xfId="248"/>
    <cellStyle name="Normal 24" xfId="249"/>
    <cellStyle name="Normal 25" xfId="250"/>
    <cellStyle name="Normal 3" xfId="251"/>
    <cellStyle name="Normal 3 2" xfId="252"/>
    <cellStyle name="Normal 3 2 2" xfId="253"/>
    <cellStyle name="Normal 3 3" xfId="254"/>
    <cellStyle name="Normal 3 3 2" xfId="255"/>
    <cellStyle name="Normal 3 4" xfId="256"/>
    <cellStyle name="Normal 3_AFILIADOS" xfId="257"/>
    <cellStyle name="Normal 4" xfId="258"/>
    <cellStyle name="Normal 4 2" xfId="259"/>
    <cellStyle name="Normal 5" xfId="260"/>
    <cellStyle name="Normal 5 2" xfId="261"/>
    <cellStyle name="Normal 6" xfId="262"/>
    <cellStyle name="Normal 7" xfId="263"/>
    <cellStyle name="Normal 7 2" xfId="264"/>
    <cellStyle name="Normal 7 3" xfId="265"/>
    <cellStyle name="Normal 8" xfId="266"/>
    <cellStyle name="Normal 8 2" xfId="267"/>
    <cellStyle name="Normal 8 3" xfId="268"/>
    <cellStyle name="Normal 9" xfId="269"/>
    <cellStyle name="Normal 9 2" xfId="270"/>
    <cellStyle name="Normal 9 3" xfId="271"/>
    <cellStyle name="Normal 9 4" xfId="272"/>
    <cellStyle name="Normal_vbp_01_02" xfId="273"/>
    <cellStyle name="Normal_VBP_final2" xfId="274"/>
    <cellStyle name="NOTAS - Style3" xfId="275"/>
    <cellStyle name="Notas 2" xfId="276"/>
    <cellStyle name="Notas 3" xfId="277"/>
    <cellStyle name="Notas 4" xfId="278"/>
    <cellStyle name="Note" xfId="279"/>
    <cellStyle name="Original" xfId="280"/>
    <cellStyle name="Original 2" xfId="281"/>
    <cellStyle name="Original 3" xfId="282"/>
    <cellStyle name="Output" xfId="283"/>
    <cellStyle name="Percent" xfId="284"/>
    <cellStyle name="Percent 2" xfId="285"/>
    <cellStyle name="Percent 3" xfId="286"/>
    <cellStyle name="Porcentaje 2" xfId="287"/>
    <cellStyle name="Porcentaje 3" xfId="288"/>
    <cellStyle name="Porcentaje 4" xfId="289"/>
    <cellStyle name="Porcentaje 5" xfId="290"/>
    <cellStyle name="Porcentual 2" xfId="291"/>
    <cellStyle name="Porcentual 2 2" xfId="292"/>
    <cellStyle name="Porcentual 2 3" xfId="293"/>
    <cellStyle name="Porcentual 2 4" xfId="294"/>
    <cellStyle name="Porcentual 3" xfId="295"/>
    <cellStyle name="Porcentual 3 2" xfId="296"/>
    <cellStyle name="Porcentual 3 3" xfId="297"/>
    <cellStyle name="Porcentual 4" xfId="298"/>
    <cellStyle name="Porcentual 4 2" xfId="299"/>
    <cellStyle name="Porcentual 5" xfId="300"/>
    <cellStyle name="Porcentual 5 2" xfId="301"/>
    <cellStyle name="Punto0" xfId="302"/>
    <cellStyle name="RECUAD - Style4" xfId="303"/>
    <cellStyle name="RECUAD - Style5" xfId="304"/>
    <cellStyle name="Title" xfId="305"/>
    <cellStyle name="TITULO - Style5" xfId="306"/>
    <cellStyle name="TITULO - Style6" xfId="307"/>
    <cellStyle name="Total 10" xfId="308"/>
    <cellStyle name="Total 11" xfId="309"/>
    <cellStyle name="Total 2" xfId="310"/>
    <cellStyle name="Total 2 2" xfId="311"/>
    <cellStyle name="Total 3" xfId="312"/>
    <cellStyle name="Total 4" xfId="313"/>
    <cellStyle name="Total 5" xfId="314"/>
    <cellStyle name="Total 6" xfId="315"/>
    <cellStyle name="Total 7" xfId="316"/>
    <cellStyle name="Total 8" xfId="317"/>
    <cellStyle name="Total 9" xfId="318"/>
    <cellStyle name="Warning Text" xfId="319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showGridLines="0" tabSelected="1" view="pageBreakPreview" zoomScaleNormal="100" zoomScaleSheetLayoutView="100" workbookViewId="0">
      <selection activeCell="A3" sqref="A3:A5"/>
    </sheetView>
  </sheetViews>
  <sheetFormatPr baseColWidth="10" defaultColWidth="11.42578125" defaultRowHeight="12.75"/>
  <cols>
    <col min="1" max="1" width="37.140625" customWidth="1"/>
    <col min="2" max="2" width="14.85546875" customWidth="1"/>
    <col min="3" max="3" width="7.28515625" customWidth="1"/>
    <col min="4" max="4" width="8" customWidth="1"/>
    <col min="5" max="5" width="1.7109375" customWidth="1"/>
    <col min="6" max="6" width="7.28515625" customWidth="1"/>
    <col min="7" max="7" width="8" customWidth="1"/>
    <col min="8" max="8" width="1.7109375" customWidth="1"/>
    <col min="9" max="9" width="5.7109375" customWidth="1"/>
    <col min="10" max="10" width="1.7109375" customWidth="1"/>
    <col min="11" max="11" width="5.85546875" customWidth="1"/>
    <col min="12" max="12" width="1.7109375" customWidth="1"/>
  </cols>
  <sheetData>
    <row r="1" spans="1:12" ht="13.7" customHeight="1">
      <c r="A1" s="11" t="s">
        <v>92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3.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1"/>
    </row>
    <row r="3" spans="1:12" s="39" customFormat="1" ht="11.25" customHeight="1">
      <c r="A3" s="80" t="s">
        <v>0</v>
      </c>
      <c r="B3" s="82" t="s">
        <v>40</v>
      </c>
      <c r="C3" s="78" t="s">
        <v>87</v>
      </c>
      <c r="D3" s="78"/>
      <c r="E3" s="21"/>
      <c r="F3" s="78" t="s">
        <v>96</v>
      </c>
      <c r="G3" s="78"/>
      <c r="H3" s="38"/>
      <c r="I3" s="78" t="s">
        <v>56</v>
      </c>
      <c r="J3" s="78"/>
      <c r="K3" s="78"/>
      <c r="L3" s="13"/>
    </row>
    <row r="4" spans="1:12" s="39" customFormat="1" ht="11.25" customHeight="1">
      <c r="A4" s="81"/>
      <c r="B4" s="83"/>
      <c r="C4" s="79"/>
      <c r="D4" s="79"/>
      <c r="E4" s="22"/>
      <c r="F4" s="79"/>
      <c r="G4" s="79"/>
      <c r="H4" s="23"/>
      <c r="I4" s="79" t="s">
        <v>97</v>
      </c>
      <c r="J4" s="79"/>
      <c r="K4" s="79"/>
      <c r="L4" s="13"/>
    </row>
    <row r="5" spans="1:12" s="39" customFormat="1" ht="11.25" customHeight="1">
      <c r="A5" s="81"/>
      <c r="B5" s="84"/>
      <c r="C5" s="30" t="s">
        <v>90</v>
      </c>
      <c r="D5" s="30" t="s">
        <v>91</v>
      </c>
      <c r="E5" s="19"/>
      <c r="F5" s="30" t="s">
        <v>90</v>
      </c>
      <c r="G5" s="30" t="s">
        <v>91</v>
      </c>
      <c r="H5" s="24"/>
      <c r="I5" s="30" t="s">
        <v>90</v>
      </c>
      <c r="J5" s="25"/>
      <c r="K5" s="30" t="s">
        <v>91</v>
      </c>
      <c r="L5" s="13"/>
    </row>
    <row r="6" spans="1:12" s="39" customFormat="1" ht="11.1" customHeight="1">
      <c r="A6" s="4" t="s">
        <v>1</v>
      </c>
      <c r="B6" s="14"/>
      <c r="C6" s="15"/>
      <c r="D6" s="15"/>
      <c r="E6" s="15"/>
      <c r="F6" s="15"/>
      <c r="G6" s="15"/>
      <c r="H6" s="15"/>
      <c r="I6" s="15"/>
      <c r="J6" s="15"/>
      <c r="K6" s="16"/>
      <c r="L6" s="7"/>
    </row>
    <row r="7" spans="1:12" s="39" customFormat="1" ht="11.1" customHeight="1">
      <c r="A7" s="4" t="s">
        <v>3</v>
      </c>
      <c r="B7" s="29"/>
      <c r="C7" s="26"/>
      <c r="D7" s="27"/>
      <c r="E7" s="28"/>
      <c r="F7" s="26"/>
      <c r="G7" s="26"/>
      <c r="H7" s="26"/>
      <c r="I7" s="26"/>
      <c r="J7" s="26"/>
      <c r="K7" s="27"/>
      <c r="L7" s="6"/>
    </row>
    <row r="8" spans="1:12" s="46" customFormat="1" ht="11.1" hidden="1" customHeight="1">
      <c r="A8" s="41" t="s">
        <v>5</v>
      </c>
      <c r="B8" s="42" t="s">
        <v>4</v>
      </c>
      <c r="C8" s="72">
        <v>37.64</v>
      </c>
      <c r="D8" s="72">
        <v>2001.59</v>
      </c>
      <c r="E8" s="72"/>
      <c r="F8" s="72">
        <v>0</v>
      </c>
      <c r="G8" s="72">
        <v>1534.2430000000002</v>
      </c>
      <c r="H8" s="32"/>
      <c r="I8" s="43">
        <f>IFERROR(((F8/C8-1)*100),"-")</f>
        <v>-100</v>
      </c>
      <c r="J8" s="44"/>
      <c r="K8" s="44">
        <f>(G8/D8-1)*100</f>
        <v>-23.348787713767539</v>
      </c>
      <c r="L8" s="45"/>
    </row>
    <row r="9" spans="1:12" s="46" customFormat="1" ht="11.1" customHeight="1">
      <c r="A9" s="41" t="s">
        <v>62</v>
      </c>
      <c r="B9" s="42" t="s">
        <v>4</v>
      </c>
      <c r="C9" s="72">
        <v>2663</v>
      </c>
      <c r="D9" s="72">
        <v>7881</v>
      </c>
      <c r="E9" s="72"/>
      <c r="F9" s="72">
        <v>3400</v>
      </c>
      <c r="G9" s="72">
        <v>10792</v>
      </c>
      <c r="H9" s="32"/>
      <c r="I9" s="43">
        <f t="shared" ref="I9:I33" si="0">IFERROR(((F9/C9-1)*100),"-")</f>
        <v>27.675553886594063</v>
      </c>
      <c r="J9" s="44"/>
      <c r="K9" s="44">
        <f t="shared" ref="K9:K33" si="1">(G9/D9-1)*100</f>
        <v>36.936936936936938</v>
      </c>
      <c r="L9" s="45"/>
    </row>
    <row r="10" spans="1:12" s="46" customFormat="1" ht="11.1" customHeight="1">
      <c r="A10" s="41" t="s">
        <v>9</v>
      </c>
      <c r="B10" s="42" t="s">
        <v>4</v>
      </c>
      <c r="C10" s="72">
        <v>231106.23999999993</v>
      </c>
      <c r="D10" s="72">
        <v>684580.21399999992</v>
      </c>
      <c r="E10" s="72"/>
      <c r="F10" s="72">
        <v>219067.66900000005</v>
      </c>
      <c r="G10" s="72">
        <v>662001.071</v>
      </c>
      <c r="H10" s="32"/>
      <c r="I10" s="43">
        <f t="shared" si="0"/>
        <v>-5.209106859252211</v>
      </c>
      <c r="J10" s="44"/>
      <c r="K10" s="44">
        <f t="shared" si="1"/>
        <v>-3.2982465076035528</v>
      </c>
      <c r="L10" s="45"/>
    </row>
    <row r="11" spans="1:12" s="46" customFormat="1" ht="11.1" customHeight="1">
      <c r="A11" s="41" t="s">
        <v>68</v>
      </c>
      <c r="B11" s="42" t="s">
        <v>4</v>
      </c>
      <c r="C11" s="72">
        <v>1126.6940000000002</v>
      </c>
      <c r="D11" s="72">
        <v>4867.3410000000003</v>
      </c>
      <c r="E11" s="72"/>
      <c r="F11" s="72">
        <v>1118.2739999999997</v>
      </c>
      <c r="G11" s="72">
        <v>4388.1929999999993</v>
      </c>
      <c r="H11" s="32"/>
      <c r="I11" s="43">
        <f t="shared" si="0"/>
        <v>-0.74731914787871112</v>
      </c>
      <c r="J11" s="44"/>
      <c r="K11" s="44">
        <f t="shared" si="1"/>
        <v>-9.844142828702596</v>
      </c>
      <c r="L11" s="45"/>
    </row>
    <row r="12" spans="1:12" s="46" customFormat="1" ht="11.1" customHeight="1">
      <c r="A12" s="41" t="s">
        <v>65</v>
      </c>
      <c r="B12" s="42" t="s">
        <v>4</v>
      </c>
      <c r="C12" s="72">
        <v>119.85999999999999</v>
      </c>
      <c r="D12" s="72">
        <v>300.86</v>
      </c>
      <c r="E12" s="72"/>
      <c r="F12" s="72">
        <v>143.34899999999999</v>
      </c>
      <c r="G12" s="72">
        <v>174.78799999999998</v>
      </c>
      <c r="H12" s="32"/>
      <c r="I12" s="43">
        <f t="shared" si="0"/>
        <v>19.597029868179551</v>
      </c>
      <c r="J12" s="44"/>
      <c r="K12" s="44">
        <f t="shared" si="1"/>
        <v>-41.903875556737361</v>
      </c>
      <c r="L12" s="45"/>
    </row>
    <row r="13" spans="1:12" s="46" customFormat="1" ht="11.1" customHeight="1">
      <c r="A13" s="41" t="s">
        <v>69</v>
      </c>
      <c r="B13" s="42" t="s">
        <v>4</v>
      </c>
      <c r="C13" s="72">
        <v>4326.8999999999996</v>
      </c>
      <c r="D13" s="72">
        <v>10073.5</v>
      </c>
      <c r="E13" s="72"/>
      <c r="F13" s="72">
        <v>5500</v>
      </c>
      <c r="G13" s="72">
        <v>11000</v>
      </c>
      <c r="H13" s="32"/>
      <c r="I13" s="43">
        <f t="shared" si="0"/>
        <v>27.111789040652678</v>
      </c>
      <c r="J13" s="44"/>
      <c r="K13" s="44">
        <f t="shared" si="1"/>
        <v>9.1973991164937772</v>
      </c>
      <c r="L13" s="45"/>
    </row>
    <row r="14" spans="1:12" s="46" customFormat="1" ht="11.1" customHeight="1">
      <c r="A14" s="41" t="s">
        <v>6</v>
      </c>
      <c r="B14" s="42" t="s">
        <v>4</v>
      </c>
      <c r="C14" s="72">
        <v>18073.189999999999</v>
      </c>
      <c r="D14" s="72">
        <v>74205.966</v>
      </c>
      <c r="E14" s="72"/>
      <c r="F14" s="72">
        <v>14270.51</v>
      </c>
      <c r="G14" s="72">
        <v>53145.544000000002</v>
      </c>
      <c r="H14" s="32"/>
      <c r="I14" s="43">
        <f t="shared" si="0"/>
        <v>-21.040447203841705</v>
      </c>
      <c r="J14" s="44"/>
      <c r="K14" s="44">
        <f t="shared" si="1"/>
        <v>-28.381036101598621</v>
      </c>
      <c r="L14" s="45"/>
    </row>
    <row r="15" spans="1:12" s="46" customFormat="1" ht="11.1" customHeight="1">
      <c r="A15" s="41" t="s">
        <v>66</v>
      </c>
      <c r="B15" s="42" t="s">
        <v>4</v>
      </c>
      <c r="C15" s="72">
        <v>381.74800000000005</v>
      </c>
      <c r="D15" s="72">
        <v>1137.9950000000001</v>
      </c>
      <c r="E15" s="72"/>
      <c r="F15" s="72">
        <v>348.95699999999999</v>
      </c>
      <c r="G15" s="72">
        <v>1160.2959999999998</v>
      </c>
      <c r="H15" s="32"/>
      <c r="I15" s="43">
        <f t="shared" si="0"/>
        <v>-8.5896979159026507</v>
      </c>
      <c r="J15" s="33"/>
      <c r="K15" s="44">
        <f t="shared" si="1"/>
        <v>1.9596746910135465</v>
      </c>
      <c r="L15" s="45"/>
    </row>
    <row r="16" spans="1:12" s="46" customFormat="1" ht="11.1" customHeight="1">
      <c r="A16" s="41" t="s">
        <v>70</v>
      </c>
      <c r="B16" s="42" t="s">
        <v>4</v>
      </c>
      <c r="C16" s="72">
        <v>1307.0190000000005</v>
      </c>
      <c r="D16" s="72">
        <v>5181.0460000000003</v>
      </c>
      <c r="E16" s="72"/>
      <c r="F16" s="72">
        <v>867.20499999999993</v>
      </c>
      <c r="G16" s="72">
        <v>4554.5250000000005</v>
      </c>
      <c r="H16" s="32"/>
      <c r="I16" s="43">
        <f t="shared" si="0"/>
        <v>-33.650161168276846</v>
      </c>
      <c r="J16" s="44"/>
      <c r="K16" s="44">
        <f t="shared" si="1"/>
        <v>-12.092558143664423</v>
      </c>
      <c r="L16" s="45"/>
    </row>
    <row r="17" spans="1:13" s="46" customFormat="1" ht="11.1" customHeight="1">
      <c r="A17" s="41" t="s">
        <v>67</v>
      </c>
      <c r="B17" s="42" t="s">
        <v>4</v>
      </c>
      <c r="C17" s="72">
        <v>379.93000000000006</v>
      </c>
      <c r="D17" s="72">
        <v>1069.6160000000002</v>
      </c>
      <c r="E17" s="72"/>
      <c r="F17" s="72">
        <v>280.34899999999999</v>
      </c>
      <c r="G17" s="72">
        <v>1050.277</v>
      </c>
      <c r="H17" s="32"/>
      <c r="I17" s="43">
        <f t="shared" si="0"/>
        <v>-26.210354538994039</v>
      </c>
      <c r="J17" s="33"/>
      <c r="K17" s="44">
        <f t="shared" si="1"/>
        <v>-1.8080320414055273</v>
      </c>
      <c r="L17" s="45"/>
    </row>
    <row r="18" spans="1:13" s="46" customFormat="1" ht="11.1" customHeight="1">
      <c r="A18" s="41" t="s">
        <v>71</v>
      </c>
      <c r="B18" s="42" t="s">
        <v>4</v>
      </c>
      <c r="C18" s="72">
        <v>90.569000000000003</v>
      </c>
      <c r="D18" s="72">
        <v>105.76900000000001</v>
      </c>
      <c r="E18" s="72"/>
      <c r="F18" s="72">
        <v>96.917000000000002</v>
      </c>
      <c r="G18" s="72">
        <v>112.203</v>
      </c>
      <c r="H18" s="32"/>
      <c r="I18" s="43">
        <f t="shared" si="0"/>
        <v>7.0090207466130705</v>
      </c>
      <c r="J18" s="44"/>
      <c r="K18" s="44">
        <f t="shared" si="1"/>
        <v>6.0830678176025055</v>
      </c>
      <c r="L18" s="45"/>
    </row>
    <row r="19" spans="1:13" s="46" customFormat="1" ht="11.1" customHeight="1">
      <c r="A19" s="41" t="s">
        <v>8</v>
      </c>
      <c r="B19" s="42" t="s">
        <v>4</v>
      </c>
      <c r="C19" s="72">
        <v>11273.824999999999</v>
      </c>
      <c r="D19" s="72">
        <v>42269.600999999995</v>
      </c>
      <c r="E19" s="72"/>
      <c r="F19" s="72">
        <v>19791.441000000003</v>
      </c>
      <c r="G19" s="72">
        <v>45511.118000000002</v>
      </c>
      <c r="H19" s="32"/>
      <c r="I19" s="43">
        <f t="shared" si="0"/>
        <v>75.552139579956261</v>
      </c>
      <c r="J19" s="44"/>
      <c r="K19" s="44">
        <f t="shared" si="1"/>
        <v>7.6686718665738285</v>
      </c>
      <c r="L19" s="45"/>
    </row>
    <row r="20" spans="1:13" s="46" customFormat="1" ht="11.1" customHeight="1">
      <c r="A20" s="41" t="s">
        <v>7</v>
      </c>
      <c r="B20" s="42" t="s">
        <v>4</v>
      </c>
      <c r="C20" s="72">
        <v>3810.6129999999998</v>
      </c>
      <c r="D20" s="72">
        <v>13069.612999999999</v>
      </c>
      <c r="E20" s="72"/>
      <c r="F20" s="72">
        <v>2559.009</v>
      </c>
      <c r="G20" s="72">
        <v>8849.3090000000011</v>
      </c>
      <c r="H20" s="32"/>
      <c r="I20" s="43">
        <f t="shared" si="0"/>
        <v>-32.84521414271142</v>
      </c>
      <c r="J20" s="44"/>
      <c r="K20" s="44">
        <f t="shared" si="1"/>
        <v>-32.290963779876257</v>
      </c>
      <c r="L20" s="45"/>
    </row>
    <row r="21" spans="1:13" s="46" customFormat="1" ht="11.1" customHeight="1">
      <c r="A21" s="41" t="s">
        <v>83</v>
      </c>
      <c r="B21" s="42" t="s">
        <v>4</v>
      </c>
      <c r="C21" s="72">
        <v>3162.8199999999997</v>
      </c>
      <c r="D21" s="72">
        <v>14522.359</v>
      </c>
      <c r="E21" s="72"/>
      <c r="F21" s="72">
        <v>2725.7599999999998</v>
      </c>
      <c r="G21" s="72">
        <v>8994.4699999999993</v>
      </c>
      <c r="H21" s="32"/>
      <c r="I21" s="43">
        <f t="shared" si="0"/>
        <v>-13.818680797516137</v>
      </c>
      <c r="J21" s="44"/>
      <c r="K21" s="44">
        <f t="shared" si="1"/>
        <v>-38.064676682348932</v>
      </c>
      <c r="L21" s="45"/>
    </row>
    <row r="22" spans="1:13" s="46" customFormat="1" ht="11.1" customHeight="1">
      <c r="A22" s="41" t="s">
        <v>10</v>
      </c>
      <c r="B22" s="42" t="s">
        <v>4</v>
      </c>
      <c r="C22" s="72">
        <v>8762.4779999999992</v>
      </c>
      <c r="D22" s="72">
        <v>25847.605</v>
      </c>
      <c r="E22" s="72"/>
      <c r="F22" s="72">
        <v>5567.7699999999995</v>
      </c>
      <c r="G22" s="72">
        <v>21001.728999999999</v>
      </c>
      <c r="H22" s="32"/>
      <c r="I22" s="43">
        <f t="shared" si="0"/>
        <v>-36.45895601677973</v>
      </c>
      <c r="J22" s="44"/>
      <c r="K22" s="44">
        <f t="shared" si="1"/>
        <v>-18.74787238508171</v>
      </c>
      <c r="L22" s="45"/>
      <c r="M22" s="47"/>
    </row>
    <row r="23" spans="1:13" s="46" customFormat="1" ht="11.1" customHeight="1">
      <c r="A23" s="41" t="s">
        <v>84</v>
      </c>
      <c r="B23" s="42" t="s">
        <v>4</v>
      </c>
      <c r="C23" s="72">
        <v>6086.12</v>
      </c>
      <c r="D23" s="72">
        <v>22027.15</v>
      </c>
      <c r="E23" s="72"/>
      <c r="F23" s="72">
        <v>3347.1150000000007</v>
      </c>
      <c r="G23" s="72">
        <v>14894.858000000004</v>
      </c>
      <c r="H23" s="32"/>
      <c r="I23" s="43">
        <f t="shared" si="0"/>
        <v>-45.004124138202982</v>
      </c>
      <c r="J23" s="44"/>
      <c r="K23" s="44">
        <f t="shared" si="1"/>
        <v>-32.379549782881568</v>
      </c>
      <c r="L23" s="45"/>
      <c r="M23" s="47"/>
    </row>
    <row r="24" spans="1:13" s="46" customFormat="1" ht="12.95" customHeight="1">
      <c r="A24" s="48" t="s">
        <v>11</v>
      </c>
      <c r="B24" s="42"/>
      <c r="C24" s="72"/>
      <c r="D24" s="72"/>
      <c r="E24" s="72"/>
      <c r="F24" s="72"/>
      <c r="G24" s="72"/>
      <c r="H24" s="73"/>
      <c r="I24" s="43"/>
      <c r="J24" s="44"/>
      <c r="K24" s="44"/>
      <c r="L24" s="45"/>
    </row>
    <row r="25" spans="1:13" s="46" customFormat="1" ht="11.1" customHeight="1">
      <c r="A25" s="41" t="s">
        <v>48</v>
      </c>
      <c r="B25" s="42" t="s">
        <v>4</v>
      </c>
      <c r="C25" s="72">
        <v>219.29711111111112</v>
      </c>
      <c r="D25" s="72">
        <v>630.00644444444447</v>
      </c>
      <c r="E25" s="72"/>
      <c r="F25" s="72">
        <v>229.5731111111111</v>
      </c>
      <c r="G25" s="72">
        <v>664.40622222222225</v>
      </c>
      <c r="H25" s="32"/>
      <c r="I25" s="43">
        <f t="shared" si="0"/>
        <v>4.6858802416204437</v>
      </c>
      <c r="J25" s="44"/>
      <c r="K25" s="44">
        <f t="shared" si="1"/>
        <v>5.4602263327817813</v>
      </c>
      <c r="L25" s="45"/>
    </row>
    <row r="26" spans="1:13" s="46" customFormat="1" ht="11.1" customHeight="1">
      <c r="A26" s="41" t="s">
        <v>82</v>
      </c>
      <c r="B26" s="42" t="s">
        <v>4</v>
      </c>
      <c r="C26" s="72">
        <v>16904.111503555767</v>
      </c>
      <c r="D26" s="72">
        <v>52252.656090058539</v>
      </c>
      <c r="E26" s="72"/>
      <c r="F26" s="72">
        <v>15384.5784926705</v>
      </c>
      <c r="G26" s="72">
        <v>47846.317132016091</v>
      </c>
      <c r="H26" s="32"/>
      <c r="I26" s="43">
        <f t="shared" si="0"/>
        <v>-8.9891326767788655</v>
      </c>
      <c r="J26" s="44"/>
      <c r="K26" s="44">
        <f t="shared" si="1"/>
        <v>-8.4327559357901922</v>
      </c>
      <c r="L26" s="45"/>
    </row>
    <row r="27" spans="1:13" s="46" customFormat="1" ht="11.1" customHeight="1">
      <c r="A27" s="41" t="s">
        <v>49</v>
      </c>
      <c r="B27" s="42" t="s">
        <v>4</v>
      </c>
      <c r="C27" s="72">
        <v>25.178750000000001</v>
      </c>
      <c r="D27" s="72">
        <v>76.102749999999986</v>
      </c>
      <c r="E27" s="72"/>
      <c r="F27" s="72">
        <v>24.900500000000005</v>
      </c>
      <c r="G27" s="72">
        <v>76.389750000000006</v>
      </c>
      <c r="H27" s="32"/>
      <c r="I27" s="43">
        <f t="shared" si="0"/>
        <v>-1.1050985454003737</v>
      </c>
      <c r="J27" s="44"/>
      <c r="K27" s="44">
        <f t="shared" si="1"/>
        <v>0.37712172030579527</v>
      </c>
      <c r="L27" s="45"/>
    </row>
    <row r="28" spans="1:13" s="46" customFormat="1" ht="11.1" customHeight="1">
      <c r="A28" s="41" t="s">
        <v>63</v>
      </c>
      <c r="B28" s="42" t="s">
        <v>4</v>
      </c>
      <c r="C28" s="72">
        <v>1450.6033412032</v>
      </c>
      <c r="D28" s="72">
        <v>4465.8947052042004</v>
      </c>
      <c r="E28" s="72"/>
      <c r="F28" s="72">
        <v>1405.6936242300001</v>
      </c>
      <c r="G28" s="72">
        <v>4372.1910649179999</v>
      </c>
      <c r="H28" s="32"/>
      <c r="I28" s="43">
        <f t="shared" si="0"/>
        <v>-3.0959336503354251</v>
      </c>
      <c r="J28" s="44"/>
      <c r="K28" s="44">
        <f t="shared" si="1"/>
        <v>-2.0982053199106065</v>
      </c>
      <c r="L28" s="45"/>
    </row>
    <row r="29" spans="1:13" s="46" customFormat="1" ht="11.1" customHeight="1">
      <c r="A29" s="41" t="s">
        <v>72</v>
      </c>
      <c r="B29" s="42" t="s">
        <v>4</v>
      </c>
      <c r="C29" s="72">
        <v>30245.707499999997</v>
      </c>
      <c r="D29" s="72">
        <v>88062.691129999992</v>
      </c>
      <c r="E29" s="72"/>
      <c r="F29" s="72">
        <v>29576.808779999999</v>
      </c>
      <c r="G29" s="72">
        <v>86640.424570000003</v>
      </c>
      <c r="H29" s="32"/>
      <c r="I29" s="43">
        <f t="shared" si="0"/>
        <v>-2.2115492586840535</v>
      </c>
      <c r="J29" s="44"/>
      <c r="K29" s="44">
        <f t="shared" si="1"/>
        <v>-1.6150614315208811</v>
      </c>
      <c r="L29" s="45"/>
    </row>
    <row r="30" spans="1:13" s="46" customFormat="1" ht="11.1" customHeight="1">
      <c r="A30" s="41" t="s">
        <v>50</v>
      </c>
      <c r="B30" s="42" t="s">
        <v>4</v>
      </c>
      <c r="C30" s="72">
        <v>85.176666666666677</v>
      </c>
      <c r="D30" s="72">
        <v>252.58777777777783</v>
      </c>
      <c r="E30" s="72"/>
      <c r="F30" s="72">
        <v>90.696666666666673</v>
      </c>
      <c r="G30" s="72">
        <v>272.32711111111115</v>
      </c>
      <c r="H30" s="32"/>
      <c r="I30" s="43">
        <f t="shared" si="0"/>
        <v>6.4806480648064824</v>
      </c>
      <c r="J30" s="44"/>
      <c r="K30" s="44">
        <f t="shared" si="1"/>
        <v>7.8148410453571682</v>
      </c>
      <c r="L30" s="45"/>
    </row>
    <row r="31" spans="1:13" s="46" customFormat="1" ht="11.1" customHeight="1">
      <c r="A31" s="41" t="s">
        <v>51</v>
      </c>
      <c r="B31" s="42" t="s">
        <v>4</v>
      </c>
      <c r="C31" s="72">
        <v>415.10625000000005</v>
      </c>
      <c r="D31" s="72">
        <v>1245.1154999999999</v>
      </c>
      <c r="E31" s="72"/>
      <c r="F31" s="72">
        <v>395.41199999999992</v>
      </c>
      <c r="G31" s="72">
        <v>1201.9542499999998</v>
      </c>
      <c r="H31" s="32"/>
      <c r="I31" s="43">
        <f t="shared" si="0"/>
        <v>-4.7443877320565768</v>
      </c>
      <c r="J31" s="44"/>
      <c r="K31" s="44">
        <f t="shared" si="1"/>
        <v>-3.4664454823669089</v>
      </c>
      <c r="L31" s="45"/>
    </row>
    <row r="32" spans="1:13" s="46" customFormat="1" ht="11.1" customHeight="1">
      <c r="A32" s="41" t="s">
        <v>52</v>
      </c>
      <c r="B32" s="42" t="s">
        <v>4</v>
      </c>
      <c r="C32" s="72">
        <v>1318.4106666666667</v>
      </c>
      <c r="D32" s="72">
        <v>3921.2479999999996</v>
      </c>
      <c r="E32" s="72"/>
      <c r="F32" s="72">
        <v>1379.7600000000002</v>
      </c>
      <c r="G32" s="72">
        <v>4038.0786666666672</v>
      </c>
      <c r="H32" s="32"/>
      <c r="I32" s="43">
        <f t="shared" si="0"/>
        <v>4.6532795042111497</v>
      </c>
      <c r="J32" s="44"/>
      <c r="K32" s="44">
        <f t="shared" si="1"/>
        <v>2.9794255978369044</v>
      </c>
      <c r="L32" s="45"/>
    </row>
    <row r="33" spans="1:12" s="46" customFormat="1" ht="11.1" customHeight="1">
      <c r="A33" s="41" t="s">
        <v>53</v>
      </c>
      <c r="B33" s="42" t="s">
        <v>4</v>
      </c>
      <c r="C33" s="72">
        <v>890.10196078431386</v>
      </c>
      <c r="D33" s="72">
        <v>2658.850980392157</v>
      </c>
      <c r="E33" s="72"/>
      <c r="F33" s="72">
        <v>910.93725490196073</v>
      </c>
      <c r="G33" s="72">
        <v>2708.1235294117646</v>
      </c>
      <c r="H33" s="32"/>
      <c r="I33" s="43">
        <f t="shared" si="0"/>
        <v>2.3407761172987263</v>
      </c>
      <c r="J33" s="44"/>
      <c r="K33" s="44">
        <f t="shared" si="1"/>
        <v>1.8531519586080902</v>
      </c>
      <c r="L33" s="45"/>
    </row>
    <row r="34" spans="1:12" s="46" customFormat="1" ht="12.95" customHeight="1">
      <c r="A34" s="48" t="s">
        <v>12</v>
      </c>
      <c r="B34" s="49"/>
      <c r="C34" s="72"/>
      <c r="D34" s="72"/>
      <c r="E34" s="72"/>
      <c r="F34" s="72"/>
      <c r="G34" s="72"/>
      <c r="H34" s="34"/>
      <c r="I34" s="36"/>
      <c r="J34" s="34"/>
      <c r="K34" s="34"/>
      <c r="L34" s="45"/>
    </row>
    <row r="35" spans="1:12" s="46" customFormat="1" ht="11.1" customHeight="1">
      <c r="A35" s="41" t="s">
        <v>13</v>
      </c>
      <c r="B35" s="49" t="s">
        <v>36</v>
      </c>
      <c r="C35" s="72">
        <v>38678.691618340003</v>
      </c>
      <c r="D35" s="72">
        <v>112719.05065764001</v>
      </c>
      <c r="E35" s="72"/>
      <c r="F35" s="72">
        <v>41481.495101619999</v>
      </c>
      <c r="G35" s="72">
        <v>116726.0755049664</v>
      </c>
      <c r="H35" s="50"/>
      <c r="I35" s="36">
        <f>(F35/C35-1)*100</f>
        <v>7.2463761466817767</v>
      </c>
      <c r="J35" s="34"/>
      <c r="K35" s="34">
        <f>(G35/D35-1)*100</f>
        <v>3.5548781008605923</v>
      </c>
      <c r="L35" s="45"/>
    </row>
    <row r="36" spans="1:12" s="46" customFormat="1" ht="11.1" customHeight="1">
      <c r="A36" s="41" t="s">
        <v>14</v>
      </c>
      <c r="B36" s="49" t="s">
        <v>37</v>
      </c>
      <c r="C36" s="72">
        <v>1576.0744645966497</v>
      </c>
      <c r="D36" s="72">
        <v>4484.8255544541953</v>
      </c>
      <c r="E36" s="72"/>
      <c r="F36" s="72">
        <v>1729.6547293232329</v>
      </c>
      <c r="G36" s="72">
        <v>4966.3004525650176</v>
      </c>
      <c r="H36" s="50"/>
      <c r="I36" s="36">
        <f>(F36/C36-1)*100</f>
        <v>9.7444802372258277</v>
      </c>
      <c r="J36" s="34"/>
      <c r="K36" s="34">
        <f>(G36/D36-1)*100</f>
        <v>10.735643834187393</v>
      </c>
      <c r="L36" s="51"/>
    </row>
    <row r="37" spans="1:12" s="46" customFormat="1" ht="11.1" customHeight="1">
      <c r="A37" s="41" t="s">
        <v>15</v>
      </c>
      <c r="B37" s="49" t="s">
        <v>37</v>
      </c>
      <c r="C37" s="72">
        <v>8262.9615534387012</v>
      </c>
      <c r="D37" s="72">
        <v>26392.889860615902</v>
      </c>
      <c r="E37" s="72"/>
      <c r="F37" s="72">
        <v>10546.1683487058</v>
      </c>
      <c r="G37" s="72">
        <v>26925.545138101501</v>
      </c>
      <c r="H37" s="50"/>
      <c r="I37" s="36">
        <f>(F37/C37-1)*100</f>
        <v>27.631821599326244</v>
      </c>
      <c r="J37" s="34"/>
      <c r="K37" s="34">
        <f>(G37/D37-1)*100</f>
        <v>2.0181771693005945</v>
      </c>
      <c r="L37" s="51"/>
    </row>
    <row r="38" spans="1:12" s="46" customFormat="1" ht="11.1" customHeight="1">
      <c r="A38" s="41" t="s">
        <v>16</v>
      </c>
      <c r="B38" s="49" t="s">
        <v>36</v>
      </c>
      <c r="C38" s="72">
        <v>2285.8817024</v>
      </c>
      <c r="D38" s="72">
        <v>6898.1949241000002</v>
      </c>
      <c r="E38" s="72"/>
      <c r="F38" s="72">
        <v>2106.3892323</v>
      </c>
      <c r="G38" s="72">
        <v>5816.7429324000004</v>
      </c>
      <c r="H38" s="50"/>
      <c r="I38" s="36">
        <f>(F38/C38-1)*100</f>
        <v>-7.8522204325598643</v>
      </c>
      <c r="J38" s="34"/>
      <c r="K38" s="34">
        <f>(G38/D38-1)*100</f>
        <v>-15.677318539111818</v>
      </c>
      <c r="L38" s="51"/>
    </row>
    <row r="39" spans="1:12" s="46" customFormat="1" ht="11.1" customHeight="1">
      <c r="A39" s="41" t="s">
        <v>17</v>
      </c>
      <c r="B39" s="49" t="s">
        <v>36</v>
      </c>
      <c r="C39" s="72">
        <v>3005.6302384000001</v>
      </c>
      <c r="D39" s="72">
        <v>9196.6867973999997</v>
      </c>
      <c r="E39" s="72"/>
      <c r="F39" s="72">
        <v>2751.7653704999998</v>
      </c>
      <c r="G39" s="72">
        <v>7998.0943150999992</v>
      </c>
      <c r="H39" s="50"/>
      <c r="I39" s="36">
        <f>(F39/C39-1)*100</f>
        <v>-8.4463106824191776</v>
      </c>
      <c r="J39" s="34"/>
      <c r="K39" s="34">
        <f>(G39/D39-1)*100</f>
        <v>-13.032872693227471</v>
      </c>
      <c r="L39" s="51"/>
    </row>
    <row r="40" spans="1:12" s="46" customFormat="1" ht="12.95" customHeight="1">
      <c r="A40" s="48" t="s">
        <v>58</v>
      </c>
      <c r="B40" s="52"/>
      <c r="C40" s="72"/>
      <c r="D40" s="72"/>
      <c r="E40" s="72"/>
      <c r="F40" s="72"/>
      <c r="G40" s="72"/>
      <c r="H40" s="34"/>
      <c r="I40" s="36"/>
      <c r="J40" s="34"/>
      <c r="K40" s="34"/>
      <c r="L40" s="45"/>
    </row>
    <row r="41" spans="1:12" s="46" customFormat="1" ht="11.1" customHeight="1">
      <c r="A41" s="53" t="s">
        <v>76</v>
      </c>
      <c r="B41" s="54" t="s">
        <v>57</v>
      </c>
      <c r="C41" s="72">
        <v>111.20937599999999</v>
      </c>
      <c r="D41" s="72">
        <v>291.95080200000007</v>
      </c>
      <c r="E41" s="72"/>
      <c r="F41" s="72">
        <v>87.067831839999997</v>
      </c>
      <c r="G41" s="72">
        <v>275.60367796349999</v>
      </c>
      <c r="H41" s="50"/>
      <c r="I41" s="36">
        <f>(F41/C41-1)*100</f>
        <v>-21.708191366886187</v>
      </c>
      <c r="J41" s="34"/>
      <c r="K41" s="34">
        <f>(G41/D41-1)*100</f>
        <v>-5.5992735503771929</v>
      </c>
      <c r="L41" s="45"/>
    </row>
    <row r="42" spans="1:12" s="46" customFormat="1" ht="11.1" customHeight="1">
      <c r="A42" s="48" t="s">
        <v>18</v>
      </c>
      <c r="B42" s="49"/>
      <c r="C42" s="72"/>
      <c r="D42" s="72"/>
      <c r="E42" s="72"/>
      <c r="F42" s="72"/>
      <c r="G42" s="72"/>
      <c r="H42" s="34"/>
      <c r="I42" s="36"/>
      <c r="J42" s="34"/>
      <c r="K42" s="34"/>
      <c r="L42" s="45"/>
    </row>
    <row r="43" spans="1:12" s="46" customFormat="1" ht="11.1" customHeight="1">
      <c r="A43" s="41" t="s">
        <v>77</v>
      </c>
      <c r="B43" s="49" t="s">
        <v>64</v>
      </c>
      <c r="C43" s="72">
        <v>231.37621350000001</v>
      </c>
      <c r="D43" s="72">
        <v>659.46169600000007</v>
      </c>
      <c r="E43" s="72"/>
      <c r="F43" s="72">
        <v>192.30723250000003</v>
      </c>
      <c r="G43" s="72">
        <v>477.11907500000007</v>
      </c>
      <c r="H43" s="56"/>
      <c r="I43" s="36">
        <f>F43/C43*100-100</f>
        <v>-16.885478593070673</v>
      </c>
      <c r="J43" s="34"/>
      <c r="K43" s="34">
        <f>(G43/D43-1)*100</f>
        <v>-27.65022170446121</v>
      </c>
      <c r="L43" s="45"/>
    </row>
    <row r="44" spans="1:12" s="46" customFormat="1" ht="12.95" customHeight="1">
      <c r="A44" s="57" t="s">
        <v>44</v>
      </c>
      <c r="B44" s="58"/>
      <c r="C44" s="72"/>
      <c r="D44" s="72"/>
      <c r="E44" s="72"/>
      <c r="F44" s="72"/>
      <c r="G44" s="72"/>
      <c r="H44" s="56"/>
      <c r="I44" s="36"/>
      <c r="J44" s="34"/>
      <c r="K44" s="34"/>
      <c r="L44" s="59"/>
    </row>
    <row r="45" spans="1:12" s="46" customFormat="1" ht="11.1" customHeight="1">
      <c r="A45" s="31" t="s">
        <v>45</v>
      </c>
      <c r="B45" s="58"/>
      <c r="C45" s="72"/>
      <c r="D45" s="72"/>
      <c r="E45" s="72"/>
      <c r="F45" s="72"/>
      <c r="G45" s="72"/>
      <c r="H45" s="56"/>
      <c r="I45" s="36"/>
      <c r="J45" s="34"/>
      <c r="K45" s="34"/>
      <c r="L45" s="59"/>
    </row>
    <row r="46" spans="1:12" s="46" customFormat="1" ht="11.1" customHeight="1">
      <c r="A46" s="60" t="s">
        <v>46</v>
      </c>
      <c r="B46" s="58" t="s">
        <v>47</v>
      </c>
      <c r="C46" s="72">
        <v>720.21600000000001</v>
      </c>
      <c r="D46" s="72">
        <v>2411.3789999999999</v>
      </c>
      <c r="E46" s="72"/>
      <c r="F46" s="72">
        <v>789.55100000000004</v>
      </c>
      <c r="G46" s="72">
        <v>2196.7269999999999</v>
      </c>
      <c r="H46" s="50"/>
      <c r="I46" s="36">
        <f>(F46/C46-1)*100</f>
        <v>9.6269730192053657</v>
      </c>
      <c r="J46" s="34"/>
      <c r="K46" s="34">
        <f>(G46/D46-1)*100</f>
        <v>-8.9016284872680771</v>
      </c>
      <c r="L46" s="55"/>
    </row>
    <row r="47" spans="1:12" s="46" customFormat="1" ht="11.1" customHeight="1">
      <c r="A47" s="61" t="s">
        <v>74</v>
      </c>
      <c r="B47" s="58" t="s">
        <v>47</v>
      </c>
      <c r="C47" s="72">
        <v>431.53</v>
      </c>
      <c r="D47" s="72">
        <v>1529.9570000000001</v>
      </c>
      <c r="E47" s="72"/>
      <c r="F47" s="72">
        <v>453.90699999999998</v>
      </c>
      <c r="G47" s="72">
        <v>1375.1779999999999</v>
      </c>
      <c r="H47" s="50"/>
      <c r="I47" s="36">
        <f>(F47/C47-1)*100</f>
        <v>5.1855027460431469</v>
      </c>
      <c r="J47" s="34"/>
      <c r="K47" s="34">
        <f>(G47/D47-1)*100</f>
        <v>-10.116558831392009</v>
      </c>
      <c r="L47" s="55"/>
    </row>
    <row r="48" spans="1:12" s="46" customFormat="1" ht="11.1" customHeight="1">
      <c r="A48" s="61" t="s">
        <v>75</v>
      </c>
      <c r="B48" s="58" t="s">
        <v>47</v>
      </c>
      <c r="C48" s="72">
        <v>288.68599999999998</v>
      </c>
      <c r="D48" s="72">
        <v>881.42200000000003</v>
      </c>
      <c r="E48" s="72"/>
      <c r="F48" s="72">
        <v>335.64400000000001</v>
      </c>
      <c r="G48" s="72">
        <v>821.54899999999998</v>
      </c>
      <c r="H48" s="50"/>
      <c r="I48" s="36">
        <f>(F48/C48-1)*100</f>
        <v>16.266116126171703</v>
      </c>
      <c r="J48" s="34"/>
      <c r="K48" s="34">
        <f>(G48/D48-1)*100</f>
        <v>-6.7927734955560481</v>
      </c>
      <c r="L48" s="55"/>
    </row>
    <row r="49" spans="1:12" s="46" customFormat="1" ht="12.95" customHeight="1">
      <c r="A49" s="48" t="s">
        <v>20</v>
      </c>
      <c r="B49" s="49"/>
      <c r="C49" s="72"/>
      <c r="D49" s="72"/>
      <c r="E49" s="72"/>
      <c r="F49" s="72"/>
      <c r="G49" s="72"/>
      <c r="H49" s="50"/>
      <c r="I49" s="36"/>
      <c r="J49" s="34"/>
      <c r="K49" s="34"/>
      <c r="L49" s="55"/>
    </row>
    <row r="50" spans="1:12" s="46" customFormat="1" ht="11.1" customHeight="1">
      <c r="A50" s="41" t="s">
        <v>41</v>
      </c>
      <c r="B50" s="49" t="s">
        <v>21</v>
      </c>
      <c r="C50" s="72">
        <v>127912</v>
      </c>
      <c r="D50" s="72">
        <v>396312</v>
      </c>
      <c r="E50" s="72"/>
      <c r="F50" s="72">
        <v>95694</v>
      </c>
      <c r="G50" s="72">
        <v>253101</v>
      </c>
      <c r="H50" s="50"/>
      <c r="I50" s="36">
        <f>F50/C50*100-100</f>
        <v>-25.187628994934016</v>
      </c>
      <c r="J50" s="34"/>
      <c r="K50" s="34">
        <f>(G50/D50-1)*100</f>
        <v>-36.135923212014774</v>
      </c>
      <c r="L50" s="55"/>
    </row>
    <row r="51" spans="1:12" s="46" customFormat="1" ht="11.1" customHeight="1">
      <c r="A51" s="41" t="s">
        <v>42</v>
      </c>
      <c r="B51" s="49" t="s">
        <v>22</v>
      </c>
      <c r="C51" s="72">
        <v>189913</v>
      </c>
      <c r="D51" s="72">
        <v>588575</v>
      </c>
      <c r="E51" s="72"/>
      <c r="F51" s="72">
        <v>134878</v>
      </c>
      <c r="G51" s="72">
        <v>365944</v>
      </c>
      <c r="H51" s="50"/>
      <c r="I51" s="36">
        <f>F51/C51*100-100</f>
        <v>-28.979058832202114</v>
      </c>
      <c r="J51" s="34"/>
      <c r="K51" s="34">
        <f>(G51/D51-1)*100</f>
        <v>-37.825425816590922</v>
      </c>
      <c r="L51" s="55"/>
    </row>
    <row r="52" spans="1:12" s="46" customFormat="1" ht="12.75" customHeight="1">
      <c r="A52" s="41" t="s">
        <v>43</v>
      </c>
      <c r="B52" s="49" t="s">
        <v>38</v>
      </c>
      <c r="C52" s="74">
        <v>1.48</v>
      </c>
      <c r="D52" s="74">
        <v>1.4851304023092917</v>
      </c>
      <c r="E52" s="74"/>
      <c r="F52" s="74">
        <v>1.37</v>
      </c>
      <c r="G52" s="74">
        <v>1.445841778578512</v>
      </c>
      <c r="H52" s="75"/>
      <c r="I52" s="36">
        <f>F52/C52*100-100</f>
        <v>-7.4324324324324209</v>
      </c>
      <c r="J52" s="36"/>
      <c r="K52" s="36">
        <f>(G52/D52-1)*100</f>
        <v>-2.6454662613928148</v>
      </c>
      <c r="L52" s="55"/>
    </row>
    <row r="53" spans="1:12" s="46" customFormat="1" ht="12.95" customHeight="1">
      <c r="A53" s="48" t="s">
        <v>23</v>
      </c>
      <c r="B53" s="49"/>
      <c r="C53" s="72"/>
      <c r="D53" s="72"/>
      <c r="E53" s="72"/>
      <c r="F53" s="72"/>
      <c r="G53" s="72"/>
      <c r="H53" s="55"/>
      <c r="I53" s="55"/>
      <c r="J53" s="55"/>
      <c r="K53" s="55"/>
      <c r="L53" s="55"/>
    </row>
    <row r="54" spans="1:12" s="46" customFormat="1" ht="11.1" customHeight="1">
      <c r="A54" s="41" t="s">
        <v>73</v>
      </c>
      <c r="B54" s="49" t="s">
        <v>81</v>
      </c>
      <c r="C54" s="74">
        <v>102.01797500000001</v>
      </c>
      <c r="D54" s="74">
        <v>101.02562433333333</v>
      </c>
      <c r="E54" s="55" t="s">
        <v>2</v>
      </c>
      <c r="F54" s="74">
        <v>112.014641</v>
      </c>
      <c r="G54" s="74">
        <v>111.24696899999999</v>
      </c>
      <c r="H54" s="55" t="s">
        <v>2</v>
      </c>
      <c r="I54" s="63">
        <v>0.61</v>
      </c>
      <c r="J54" s="55" t="s">
        <v>24</v>
      </c>
      <c r="K54" s="63">
        <v>2.33</v>
      </c>
      <c r="L54" s="45" t="s">
        <v>25</v>
      </c>
    </row>
    <row r="55" spans="1:12" s="46" customFormat="1" ht="11.1" customHeight="1">
      <c r="A55" s="48" t="s">
        <v>26</v>
      </c>
      <c r="B55" s="49"/>
      <c r="C55" s="72"/>
      <c r="D55" s="72"/>
      <c r="E55" s="72"/>
      <c r="F55" s="72"/>
      <c r="G55" s="72"/>
      <c r="H55" s="55"/>
      <c r="I55" s="55"/>
      <c r="J55" s="55"/>
      <c r="K55" s="55"/>
    </row>
    <row r="56" spans="1:12" s="46" customFormat="1" ht="11.1" customHeight="1">
      <c r="A56" s="41" t="s">
        <v>78</v>
      </c>
      <c r="B56" s="49" t="s">
        <v>59</v>
      </c>
      <c r="C56" s="72">
        <v>8952.5283557800012</v>
      </c>
      <c r="D56" s="72">
        <v>8952.5283557800012</v>
      </c>
      <c r="E56" s="72"/>
      <c r="F56" s="72">
        <v>8915.8633291099995</v>
      </c>
      <c r="G56" s="72">
        <v>8915.8633291099995</v>
      </c>
      <c r="H56" s="55"/>
      <c r="I56" s="62">
        <f>(F56/C56-1)*100</f>
        <v>-0.40954940563052711</v>
      </c>
      <c r="J56" s="62"/>
      <c r="K56" s="62">
        <f>(G56/D56-1)*100</f>
        <v>-0.40954940563052711</v>
      </c>
      <c r="L56" s="45"/>
    </row>
    <row r="57" spans="1:12" s="46" customFormat="1" ht="11.1" customHeight="1">
      <c r="A57" s="41" t="s">
        <v>79</v>
      </c>
      <c r="B57" s="49" t="s">
        <v>59</v>
      </c>
      <c r="C57" s="72">
        <v>9941.2241246600006</v>
      </c>
      <c r="D57" s="72">
        <v>9941.2241246600006</v>
      </c>
      <c r="E57" s="72"/>
      <c r="F57" s="72">
        <v>10223.860676890001</v>
      </c>
      <c r="G57" s="72">
        <v>10223.860676890001</v>
      </c>
      <c r="H57" s="55"/>
      <c r="I57" s="62">
        <f>(F57/C57-1)*100</f>
        <v>2.8430759500623015</v>
      </c>
      <c r="J57" s="62"/>
      <c r="K57" s="62">
        <f>(G57/D57-1)*100</f>
        <v>2.8430759500623015</v>
      </c>
      <c r="L57" s="64"/>
    </row>
    <row r="58" spans="1:12" s="46" customFormat="1" ht="12.95" customHeight="1">
      <c r="A58" s="48" t="s">
        <v>27</v>
      </c>
      <c r="B58" s="49"/>
      <c r="C58" s="72"/>
      <c r="D58" s="72"/>
      <c r="E58" s="72"/>
      <c r="F58" s="72"/>
      <c r="G58" s="72"/>
      <c r="H58" s="55"/>
      <c r="I58" s="62"/>
      <c r="J58" s="62"/>
      <c r="K58" s="62"/>
      <c r="L58" s="64"/>
    </row>
    <row r="59" spans="1:12" s="46" customFormat="1" ht="11.1" customHeight="1">
      <c r="A59" s="41" t="s">
        <v>80</v>
      </c>
      <c r="B59" s="49" t="s">
        <v>59</v>
      </c>
      <c r="C59" s="72">
        <v>1749.5473808700003</v>
      </c>
      <c r="D59" s="72">
        <v>2484.9255565200001</v>
      </c>
      <c r="E59" s="72"/>
      <c r="F59" s="72">
        <v>425.94959984000008</v>
      </c>
      <c r="G59" s="72">
        <v>1106.3584291900004</v>
      </c>
      <c r="H59" s="55"/>
      <c r="I59" s="62">
        <f>F59/C59*100-100</f>
        <v>-75.653725958071078</v>
      </c>
      <c r="J59" s="62"/>
      <c r="K59" s="62">
        <f>G59/D59*100-100</f>
        <v>-55.477200261105857</v>
      </c>
      <c r="L59" s="64"/>
    </row>
    <row r="60" spans="1:12" s="46" customFormat="1" ht="11.1" customHeight="1">
      <c r="A60" s="41" t="s">
        <v>89</v>
      </c>
      <c r="B60" s="49" t="s">
        <v>19</v>
      </c>
      <c r="C60" s="72">
        <v>591.59799999999996</v>
      </c>
      <c r="D60" s="72">
        <v>591.59799999999996</v>
      </c>
      <c r="E60" s="72"/>
      <c r="F60" s="72">
        <v>616.38699999999994</v>
      </c>
      <c r="G60" s="72">
        <v>616.38699999999994</v>
      </c>
      <c r="H60" s="55"/>
      <c r="I60" s="62">
        <f>F60/C60*100-100</f>
        <v>4.190176437378085</v>
      </c>
      <c r="J60" s="62"/>
      <c r="K60" s="62">
        <f>G60/D60*100-100</f>
        <v>4.190176437378085</v>
      </c>
      <c r="L60" s="64"/>
    </row>
    <row r="61" spans="1:12" s="40" customFormat="1" ht="12.95" customHeight="1">
      <c r="A61" s="65" t="s">
        <v>28</v>
      </c>
      <c r="B61" s="49"/>
      <c r="C61" s="72"/>
      <c r="D61" s="72"/>
      <c r="E61" s="72"/>
      <c r="F61" s="72"/>
      <c r="G61" s="72"/>
      <c r="H61" s="55"/>
      <c r="I61" s="55"/>
      <c r="J61" s="55"/>
      <c r="K61" s="55"/>
      <c r="L61" s="66"/>
    </row>
    <row r="62" spans="1:12" s="40" customFormat="1" ht="11.1" customHeight="1">
      <c r="A62" s="41" t="s">
        <v>85</v>
      </c>
      <c r="B62" s="49" t="s">
        <v>29</v>
      </c>
      <c r="C62" s="72">
        <v>537421.33466900012</v>
      </c>
      <c r="D62" s="72">
        <v>2003503.4967840002</v>
      </c>
      <c r="E62" s="72"/>
      <c r="F62" s="72">
        <v>938407.5939440002</v>
      </c>
      <c r="G62" s="72">
        <v>1770804.6964170001</v>
      </c>
      <c r="H62" s="35"/>
      <c r="I62" s="67">
        <f>(F62/C62-1)*100</f>
        <v>74.613014669759821</v>
      </c>
      <c r="J62" s="67"/>
      <c r="K62" s="67">
        <f>(G62/D62-1)*100</f>
        <v>-11.614594171686022</v>
      </c>
      <c r="L62" s="68"/>
    </row>
    <row r="63" spans="1:12" s="40" customFormat="1" ht="11.1" customHeight="1">
      <c r="A63" s="41" t="s">
        <v>86</v>
      </c>
      <c r="B63" s="49" t="s">
        <v>29</v>
      </c>
      <c r="C63" s="72">
        <v>185259.10806000012</v>
      </c>
      <c r="D63" s="72">
        <v>462288.95238100004</v>
      </c>
      <c r="E63" s="72"/>
      <c r="F63" s="72">
        <v>152245.26973500007</v>
      </c>
      <c r="G63" s="72">
        <v>465882.062561</v>
      </c>
      <c r="H63" s="35"/>
      <c r="I63" s="67">
        <f>(F63/C63-1)*100</f>
        <v>-17.820359101754836</v>
      </c>
      <c r="J63" s="67"/>
      <c r="K63" s="67">
        <f>(G63/D63-1)*100</f>
        <v>0.77724335861668603</v>
      </c>
      <c r="L63" s="68"/>
    </row>
    <row r="64" spans="1:12" s="46" customFormat="1" ht="12.95" customHeight="1">
      <c r="A64" s="48" t="s">
        <v>88</v>
      </c>
      <c r="B64" s="49"/>
      <c r="C64" s="72"/>
      <c r="D64" s="72"/>
      <c r="E64" s="72"/>
      <c r="F64" s="72"/>
      <c r="G64" s="72"/>
      <c r="H64" s="34"/>
      <c r="I64" s="36"/>
      <c r="J64" s="36"/>
      <c r="K64" s="34"/>
      <c r="L64" s="69"/>
    </row>
    <row r="65" spans="1:12" s="46" customFormat="1" ht="11.1" customHeight="1">
      <c r="A65" s="41" t="s">
        <v>30</v>
      </c>
      <c r="B65" s="49" t="s">
        <v>60</v>
      </c>
      <c r="C65" s="72">
        <v>930</v>
      </c>
      <c r="D65" s="72">
        <v>930</v>
      </c>
      <c r="E65" s="55" t="s">
        <v>2</v>
      </c>
      <c r="F65" s="72">
        <v>1025</v>
      </c>
      <c r="G65" s="72">
        <v>1025</v>
      </c>
      <c r="H65" s="34" t="s">
        <v>2</v>
      </c>
      <c r="I65" s="70">
        <f>(F65/C65-1)*100</f>
        <v>10.215053763440851</v>
      </c>
      <c r="J65" s="70"/>
      <c r="K65" s="70">
        <f>(G65/D65-1)*100</f>
        <v>10.215053763440851</v>
      </c>
      <c r="L65" s="45"/>
    </row>
    <row r="66" spans="1:12" s="46" customFormat="1" ht="11.1" customHeight="1">
      <c r="A66" s="41" t="s">
        <v>31</v>
      </c>
      <c r="B66" s="49" t="s">
        <v>61</v>
      </c>
      <c r="C66" s="72">
        <v>582.31425275128242</v>
      </c>
      <c r="D66" s="72">
        <v>588.68359350324488</v>
      </c>
      <c r="E66" s="55" t="s">
        <v>2</v>
      </c>
      <c r="F66" s="72">
        <v>592.06140982865725</v>
      </c>
      <c r="G66" s="72">
        <v>597.59755474812027</v>
      </c>
      <c r="H66" s="34" t="s">
        <v>2</v>
      </c>
      <c r="I66" s="70">
        <f>(F66/C66-1)*100</f>
        <v>1.6738654483076987</v>
      </c>
      <c r="J66" s="70"/>
      <c r="K66" s="70">
        <f>(G66/D66-1)*100</f>
        <v>1.5142194114547314</v>
      </c>
      <c r="L66" s="45"/>
    </row>
    <row r="67" spans="1:12" s="46" customFormat="1" ht="11.1" customHeight="1">
      <c r="A67" s="41" t="s">
        <v>32</v>
      </c>
      <c r="B67" s="49" t="s">
        <v>39</v>
      </c>
      <c r="C67" s="74">
        <v>114.75080172450851</v>
      </c>
      <c r="D67" s="74">
        <v>116.00594352172895</v>
      </c>
      <c r="E67" s="55" t="s">
        <v>2</v>
      </c>
      <c r="F67" s="74">
        <v>116.67157574623113</v>
      </c>
      <c r="G67" s="74">
        <v>117.76252803697621</v>
      </c>
      <c r="H67" s="34" t="s">
        <v>2</v>
      </c>
      <c r="I67" s="71">
        <f>(F67/C67-1)*100</f>
        <v>1.6738654483076987</v>
      </c>
      <c r="J67" s="71"/>
      <c r="K67" s="71">
        <f>(G67/D67-1)*100</f>
        <v>1.5142194114547536</v>
      </c>
      <c r="L67" s="45"/>
    </row>
    <row r="68" spans="1:12" s="46" customFormat="1" ht="11.1" customHeight="1">
      <c r="A68" s="41" t="s">
        <v>55</v>
      </c>
      <c r="B68" s="49" t="s">
        <v>19</v>
      </c>
      <c r="C68" s="72">
        <v>358.21699999999998</v>
      </c>
      <c r="D68" s="72">
        <v>358.21699999999998</v>
      </c>
      <c r="E68" s="72"/>
      <c r="F68" s="72">
        <v>380.98899999999998</v>
      </c>
      <c r="G68" s="72">
        <v>380.98899999999998</v>
      </c>
      <c r="H68" s="37"/>
      <c r="I68" s="70">
        <f>(F68/C68-1)*100</f>
        <v>6.3570405647973116</v>
      </c>
      <c r="J68" s="70"/>
      <c r="K68" s="70">
        <f>(G68/D68-1)*100</f>
        <v>6.3570405647973116</v>
      </c>
      <c r="L68" s="45"/>
    </row>
    <row r="69" spans="1:12" ht="2.25" customHeight="1">
      <c r="A69" s="8"/>
      <c r="B69" s="9"/>
      <c r="C69" s="10"/>
      <c r="D69" s="10"/>
      <c r="E69" s="5"/>
      <c r="F69" s="10"/>
      <c r="G69" s="10"/>
      <c r="H69" s="10"/>
      <c r="I69" s="10"/>
      <c r="J69" s="10"/>
      <c r="K69" s="5"/>
      <c r="L69" s="7"/>
    </row>
    <row r="70" spans="1:12" ht="10.5" customHeight="1">
      <c r="A70" s="3" t="s">
        <v>33</v>
      </c>
      <c r="B70" s="1"/>
      <c r="C70" s="2"/>
      <c r="D70" s="2"/>
      <c r="E70" s="2"/>
      <c r="F70" s="2"/>
      <c r="G70" s="2"/>
      <c r="H70" s="2"/>
      <c r="I70" s="2"/>
      <c r="J70" s="2"/>
      <c r="K70" s="2"/>
      <c r="L70" s="3"/>
    </row>
    <row r="71" spans="1:12" ht="10.5" customHeight="1">
      <c r="A71" s="3" t="s">
        <v>54</v>
      </c>
      <c r="B71" s="1"/>
      <c r="C71" s="2"/>
      <c r="D71" s="2"/>
      <c r="E71" s="2"/>
      <c r="F71" s="2"/>
      <c r="G71" s="2"/>
      <c r="H71" s="2"/>
      <c r="I71" s="2"/>
      <c r="J71" s="2"/>
      <c r="K71" s="2"/>
      <c r="L71" s="3"/>
    </row>
    <row r="72" spans="1:12" ht="10.5" customHeight="1">
      <c r="A72" s="20" t="s">
        <v>93</v>
      </c>
      <c r="B72" s="1"/>
      <c r="C72" s="2"/>
      <c r="D72" s="2"/>
      <c r="E72" s="2"/>
      <c r="F72" s="2"/>
      <c r="G72" s="2"/>
      <c r="H72" s="2"/>
      <c r="I72" s="2"/>
      <c r="J72" s="2"/>
      <c r="K72" s="2"/>
      <c r="L72" s="3"/>
    </row>
    <row r="73" spans="1:12" ht="10.5" customHeight="1">
      <c r="A73" s="20" t="s">
        <v>94</v>
      </c>
      <c r="B73" s="1"/>
      <c r="C73" s="2"/>
      <c r="D73" s="2"/>
      <c r="E73" s="2"/>
      <c r="F73" s="2"/>
      <c r="G73" s="2"/>
      <c r="H73" s="2"/>
      <c r="I73" s="2"/>
      <c r="J73" s="2"/>
      <c r="K73" s="2"/>
      <c r="L73" s="3"/>
    </row>
    <row r="74" spans="1:12" ht="10.5" customHeight="1">
      <c r="A74" s="20" t="s">
        <v>95</v>
      </c>
      <c r="B74" s="1"/>
      <c r="C74" s="2"/>
      <c r="D74" s="2"/>
      <c r="E74" s="2"/>
      <c r="F74" s="2"/>
      <c r="G74" s="2"/>
      <c r="H74" s="2"/>
      <c r="I74" s="2"/>
      <c r="J74" s="2"/>
      <c r="K74" s="2"/>
      <c r="L74" s="17"/>
    </row>
    <row r="75" spans="1:12" s="18" customFormat="1" ht="16.5" customHeight="1">
      <c r="A75" s="76" t="s">
        <v>34</v>
      </c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</row>
    <row r="76" spans="1:12" s="18" customFormat="1" ht="10.5" customHeight="1">
      <c r="A76" s="77" t="s">
        <v>35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1:12" ht="9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ht="22.7" customHeight="1"/>
    <row r="79" spans="1:12" ht="14.25" customHeight="1"/>
    <row r="80" spans="1:12" ht="9" customHeight="1"/>
    <row r="81" ht="9" customHeight="1"/>
    <row r="82" ht="9" customHeight="1"/>
    <row r="83" ht="9" customHeight="1"/>
    <row r="84" ht="9" customHeight="1"/>
    <row r="85" ht="9" customHeight="1"/>
  </sheetData>
  <mergeCells count="8">
    <mergeCell ref="A75:L75"/>
    <mergeCell ref="A76:L76"/>
    <mergeCell ref="F3:G4"/>
    <mergeCell ref="A3:A5"/>
    <mergeCell ref="B3:B5"/>
    <mergeCell ref="C3:D4"/>
    <mergeCell ref="I3:K3"/>
    <mergeCell ref="I4:K4"/>
  </mergeCells>
  <pageMargins left="0.78740157480314965" right="0.59055118110236227" top="0.59055118110236227" bottom="0.59055118110236227" header="0" footer="0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2.4.2</vt:lpstr>
      <vt:lpstr>'2.4.2'!Área_de_impresión</vt:lpstr>
      <vt:lpstr>'2.4.2'!Títulos_a_imprimir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AdmLocal</dc:creator>
  <cp:lastModifiedBy>Karen Avalos Gomez</cp:lastModifiedBy>
  <cp:lastPrinted>2020-12-29T16:30:23Z</cp:lastPrinted>
  <dcterms:created xsi:type="dcterms:W3CDTF">2014-05-02T20:19:05Z</dcterms:created>
  <dcterms:modified xsi:type="dcterms:W3CDTF">2023-06-21T15:06:24Z</dcterms:modified>
</cp:coreProperties>
</file>