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28"/>
  <workbookPr/>
  <mc:AlternateContent xmlns:mc="http://schemas.openxmlformats.org/markup-compatibility/2006">
    <mc:Choice Requires="x15">
      <x15ac:absPath xmlns:x15ac="http://schemas.microsoft.com/office/spreadsheetml/2010/11/ac" url="D:\TRABAJO\PLANTILLAS GRATUITAS\Justexw\Cálculo vacaciones\"/>
    </mc:Choice>
  </mc:AlternateContent>
  <xr:revisionPtr revIDLastSave="0" documentId="8_{439D87A1-C0E2-4639-ABC2-8CA28DC06DFA}" xr6:coauthVersionLast="47" xr6:coauthVersionMax="47" xr10:uidLastSave="{00000000-0000-0000-0000-000000000000}"/>
  <bookViews>
    <workbookView xWindow="-120" yWindow="-120" windowWidth="29040" windowHeight="15840" firstSheet="1" activeTab="1" xr2:uid="{00000000-000D-0000-FFFF-FFFF00000000}"/>
  </bookViews>
  <sheets>
    <sheet name="CALCULO" sheetId="21" state="hidden" r:id="rId1"/>
    <sheet name="Cálculo Vacaciones" sheetId="18" r:id="rId2"/>
    <sheet name="Cálculo de fechas" sheetId="22" r:id="rId3"/>
    <sheet name="Otra" sheetId="23" r:id="rId4"/>
  </sheets>
  <definedNames>
    <definedName name="_xlnm.Print_Area" localSheetId="1">'Cálculo Vacaciones'!$C$2:$R$35</definedName>
    <definedName name="asistencial">#REF!</definedName>
    <definedName name="cantidad">#REF!</definedName>
    <definedName name="complementos">#REF!</definedName>
    <definedName name="DEDUCCIONES">#REF!</definedName>
    <definedName name="deducciones2">#REF!</definedName>
    <definedName name="ejemplo">#REF!</definedName>
    <definedName name="EXTRASALARIALES">#REF!</definedName>
    <definedName name="forma">#REF!</definedName>
    <definedName name="forma2">#REF!</definedName>
    <definedName name="IMPORTES">#REF!</definedName>
    <definedName name="info1">#REF!</definedName>
    <definedName name="INFOGRAL">#REF!</definedName>
    <definedName name="IRPF">#REF!</definedName>
    <definedName name="irpf2">#REF!</definedName>
    <definedName name="nosalarial">#REF!</definedName>
    <definedName name="numpaga">#REF!</definedName>
    <definedName name="numpagas">#REF!</definedName>
    <definedName name="paga1">#REF!</definedName>
    <definedName name="paga2">#REF!</definedName>
    <definedName name="paga3">#REF!</definedName>
    <definedName name="paga4">#REF!</definedName>
    <definedName name="PAGAS">#REF!</definedName>
    <definedName name="PAGAS1">#REF!</definedName>
    <definedName name="PAGASEXTRA">#REF!</definedName>
    <definedName name="PARTE1">#REF!</definedName>
    <definedName name="percepcion">#REF!</definedName>
    <definedName name="personal">#REF!</definedName>
    <definedName name="prorrateo2">#REF!</definedName>
    <definedName name="puesto">#REF!</definedName>
    <definedName name="RECOMEND">#REF!</definedName>
    <definedName name="SABERMAS">#REF!</definedName>
    <definedName name="salariales">#REF!</definedName>
    <definedName name="salariales2">#REF!</definedName>
    <definedName name="salario">#REF!</definedName>
    <definedName name="salariobase">#REF!</definedName>
    <definedName name="SALARIOS">#REF!</definedName>
    <definedName name="SINO">#REF!</definedName>
    <definedName name="SISI">#REF!</definedName>
    <definedName name="superior">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1" i="22" l="1"/>
  <c r="D11" i="22" s="1"/>
  <c r="B11" i="22"/>
  <c r="B16" i="22" s="1"/>
  <c r="D6" i="22"/>
  <c r="D14" i="21"/>
  <c r="E12" i="21"/>
  <c r="F12" i="21" s="1"/>
  <c r="D12" i="21"/>
  <c r="E10" i="21" s="1"/>
  <c r="F20" i="18" s="1"/>
  <c r="D10" i="21"/>
  <c r="C16" i="22" l="1"/>
  <c r="D16" i="22"/>
  <c r="H22" i="18"/>
  <c r="H28" i="18" s="1"/>
</calcChain>
</file>

<file path=xl/sharedStrings.xml><?xml version="1.0" encoding="utf-8"?>
<sst xmlns="http://schemas.openxmlformats.org/spreadsheetml/2006/main" count="68" uniqueCount="48">
  <si>
    <t>SI</t>
  </si>
  <si>
    <t>NO</t>
  </si>
  <si>
    <t>Días efectivos</t>
  </si>
  <si>
    <t>DÍAS de VACACIONES</t>
  </si>
  <si>
    <t>CÁLCULO DE LAS VACACIONES</t>
  </si>
  <si>
    <t>IMPORTE DE DÍAS DEVENGADOS</t>
  </si>
  <si>
    <t xml:space="preserve"> SALARIO MENSUAL</t>
  </si>
  <si>
    <t>VALOR DE LOS DÍAS DEVENGADOS</t>
  </si>
  <si>
    <t>CALCULA LA PARTE PROPORCIONAL DE LAS VACACIONES</t>
  </si>
  <si>
    <t>CÁLCULO DE FECHAS: DÍAS DE VACACIONES</t>
  </si>
  <si>
    <t>Forma 1</t>
  </si>
  <si>
    <t>Restando las fechas</t>
  </si>
  <si>
    <t>Festivos</t>
  </si>
  <si>
    <t>Fecha Inicio</t>
  </si>
  <si>
    <t>Fecha Regreso</t>
  </si>
  <si>
    <t>Días Vacaciones</t>
  </si>
  <si>
    <t>Forma 2</t>
  </si>
  <si>
    <t>Sin Contar Fines de Semana</t>
  </si>
  <si>
    <t>Forma 3</t>
  </si>
  <si>
    <t>Sin Contar Fines de Semana ni Festivos</t>
  </si>
  <si>
    <t>Fecha Salida</t>
  </si>
  <si>
    <t>Empleados</t>
  </si>
  <si>
    <t>Fecha Ingreso</t>
  </si>
  <si>
    <t>Días acumulados</t>
  </si>
  <si>
    <t>Años</t>
  </si>
  <si>
    <t>Vacaciones Acumuladas</t>
  </si>
  <si>
    <t>Días</t>
  </si>
  <si>
    <t>Miguel Vela Iberico</t>
  </si>
  <si>
    <t>Juan Carlos Sanchez Paredes</t>
  </si>
  <si>
    <t>Martha Gongora Toledo</t>
  </si>
  <si>
    <t>Lizeth Lozano Rojas</t>
  </si>
  <si>
    <t>Pedro Larrea Peres</t>
  </si>
  <si>
    <t>María Palomino Garcia</t>
  </si>
  <si>
    <t>Ivan Santilla Vega</t>
  </si>
  <si>
    <t>Leodan Puelles Vasquez</t>
  </si>
  <si>
    <t>Martín Vela Lozano</t>
  </si>
  <si>
    <t>Julio Altamirano Peres</t>
  </si>
  <si>
    <t>Carlos Montalvan Velis</t>
  </si>
  <si>
    <t>Marco Garcia Paredes</t>
  </si>
  <si>
    <t>Ibeth Rojas Vega</t>
  </si>
  <si>
    <t>Pamela Adanis Larrea</t>
  </si>
  <si>
    <t>Días por año trabajado</t>
  </si>
  <si>
    <t>Fecha final del cálculo</t>
  </si>
  <si>
    <t>Fecha inicio del cálculo</t>
  </si>
  <si>
    <t>Fecha de alta</t>
  </si>
  <si>
    <t>Pendientes</t>
  </si>
  <si>
    <t>Vacaciones Presentes</t>
  </si>
  <si>
    <t>Salida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</si>
</sst>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#,##0.00\ &quot;€&quot;;[Red]\-#,##0.00\ &quot;€&quot;"/>
    <numFmt numFmtId="164" formatCode="#,##0\ &quot;€&quot;"/>
    <numFmt numFmtId="165" formatCode="#,##0_ ;[Red]\-#,##0\ "/>
  </numFmts>
  <fonts count="16" x14ac:knownFonts="1">
    <font>
      <sz val="10"/>
      <name val="Arial"/>
    </font>
    <font>
      <sz val="8"/>
      <name val="Arial"/>
    </font>
    <font>
      <sz val="10"/>
      <name val="Lato"/>
      <family val="2"/>
    </font>
    <font>
      <sz val="11"/>
      <name val="Lato"/>
      <family val="2"/>
    </font>
    <font>
      <sz val="10"/>
      <color theme="0"/>
      <name val="Open Sans"/>
      <family val="2"/>
    </font>
    <font>
      <b/>
      <sz val="18"/>
      <color theme="0"/>
      <name val="Open Sans"/>
      <family val="2"/>
    </font>
    <font>
      <sz val="11"/>
      <color theme="0"/>
      <name val="Open Sans"/>
      <family val="2"/>
    </font>
    <font>
      <b/>
      <sz val="11"/>
      <color theme="0"/>
      <name val="Open Sans"/>
      <family val="2"/>
    </font>
    <font>
      <b/>
      <sz val="14"/>
      <color theme="0"/>
      <name val="Open Sans"/>
      <family val="2"/>
    </font>
    <font>
      <sz val="12"/>
      <color theme="0"/>
      <name val="Open Sans"/>
      <family val="2"/>
    </font>
    <font>
      <b/>
      <sz val="12"/>
      <color theme="0"/>
      <name val="Open Sans"/>
      <family val="2"/>
    </font>
    <font>
      <b/>
      <sz val="14"/>
      <color theme="1" tint="0.34998626667073579"/>
      <name val="Open Sans"/>
      <family val="2"/>
    </font>
    <font>
      <b/>
      <sz val="10"/>
      <color theme="0"/>
      <name val="Open Sans"/>
      <family val="2"/>
    </font>
    <font>
      <b/>
      <sz val="12"/>
      <color theme="1" tint="0.34998626667073579"/>
      <name val="Open Sans"/>
      <family val="2"/>
    </font>
    <font>
      <b/>
      <sz val="16"/>
      <color theme="0"/>
      <name val="Open Sans"/>
      <family val="2"/>
    </font>
    <font>
      <sz val="10"/>
      <color theme="1" tint="0.34998626667073579"/>
      <name val="Open Sans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38A894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6"/>
        <bgColor indexed="64"/>
      </patternFill>
    </fill>
  </fills>
  <borders count="19">
    <border>
      <left/>
      <right/>
      <top/>
      <bottom/>
      <diagonal/>
    </border>
    <border>
      <left/>
      <right style="thin">
        <color indexed="22"/>
      </right>
      <top/>
      <bottom/>
      <diagonal/>
    </border>
    <border>
      <left/>
      <right/>
      <top/>
      <bottom style="thin">
        <color indexed="22"/>
      </bottom>
      <diagonal/>
    </border>
    <border>
      <left/>
      <right style="thin">
        <color indexed="22"/>
      </right>
      <top/>
      <bottom style="thin">
        <color indexed="2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theme="6"/>
      </left>
      <right/>
      <top style="medium">
        <color theme="6"/>
      </top>
      <bottom style="medium">
        <color theme="6"/>
      </bottom>
      <diagonal/>
    </border>
    <border>
      <left/>
      <right/>
      <top style="medium">
        <color theme="6"/>
      </top>
      <bottom style="medium">
        <color theme="6"/>
      </bottom>
      <diagonal/>
    </border>
    <border>
      <left/>
      <right style="medium">
        <color theme="6"/>
      </right>
      <top style="medium">
        <color theme="6"/>
      </top>
      <bottom style="medium">
        <color theme="6"/>
      </bottom>
      <diagonal/>
    </border>
    <border>
      <left style="medium">
        <color theme="0" tint="-0.249977111117893"/>
      </left>
      <right/>
      <top style="medium">
        <color theme="0" tint="-0.249977111117893"/>
      </top>
      <bottom/>
      <diagonal/>
    </border>
    <border>
      <left/>
      <right/>
      <top style="medium">
        <color theme="0" tint="-0.249977111117893"/>
      </top>
      <bottom/>
      <diagonal/>
    </border>
    <border>
      <left/>
      <right style="medium">
        <color theme="0" tint="-0.249977111117893"/>
      </right>
      <top style="medium">
        <color theme="0" tint="-0.249977111117893"/>
      </top>
      <bottom/>
      <diagonal/>
    </border>
    <border>
      <left style="medium">
        <color theme="0" tint="-0.249977111117893"/>
      </left>
      <right style="medium">
        <color theme="0" tint="-0.249977111117893"/>
      </right>
      <top style="medium">
        <color theme="0" tint="-0.249977111117893"/>
      </top>
      <bottom style="medium">
        <color theme="0" tint="-0.249977111117893"/>
      </bottom>
      <diagonal/>
    </border>
    <border>
      <left style="medium">
        <color theme="0" tint="-0.249977111117893"/>
      </left>
      <right/>
      <top/>
      <bottom/>
      <diagonal/>
    </border>
    <border>
      <left/>
      <right style="medium">
        <color theme="0" tint="-0.249977111117893"/>
      </right>
      <top/>
      <bottom/>
      <diagonal/>
    </border>
    <border>
      <left style="medium">
        <color theme="0" tint="-0.249977111117893"/>
      </left>
      <right style="medium">
        <color theme="0" tint="-0.249977111117893"/>
      </right>
      <top style="medium">
        <color theme="0" tint="-0.249977111117893"/>
      </top>
      <bottom style="hair">
        <color theme="0" tint="-0.249977111117893"/>
      </bottom>
      <diagonal/>
    </border>
    <border>
      <left style="medium">
        <color theme="0" tint="-0.249977111117893"/>
      </left>
      <right/>
      <top/>
      <bottom style="medium">
        <color theme="0" tint="-0.249977111117893"/>
      </bottom>
      <diagonal/>
    </border>
    <border>
      <left/>
      <right/>
      <top/>
      <bottom style="medium">
        <color theme="0" tint="-0.249977111117893"/>
      </bottom>
      <diagonal/>
    </border>
    <border>
      <left/>
      <right style="medium">
        <color theme="0" tint="-0.249977111117893"/>
      </right>
      <top/>
      <bottom style="medium">
        <color theme="0" tint="-0.249977111117893"/>
      </bottom>
      <diagonal/>
    </border>
    <border>
      <left style="medium">
        <color theme="0" tint="-0.249977111117893"/>
      </left>
      <right style="medium">
        <color theme="0" tint="-0.249977111117893"/>
      </right>
      <top/>
      <bottom style="medium">
        <color theme="0" tint="-0.249977111117893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2" fillId="2" borderId="0" xfId="0" applyFont="1" applyFill="1"/>
    <xf numFmtId="0" fontId="2" fillId="0" borderId="0" xfId="0" applyFont="1"/>
    <xf numFmtId="0" fontId="3" fillId="2" borderId="0" xfId="0" applyFont="1" applyFill="1"/>
    <xf numFmtId="2" fontId="2" fillId="2" borderId="0" xfId="0" applyNumberFormat="1" applyFont="1" applyFill="1" applyBorder="1" applyAlignment="1" applyProtection="1">
      <alignment horizontal="right"/>
    </xf>
    <xf numFmtId="0" fontId="3" fillId="2" borderId="0" xfId="0" applyFont="1" applyFill="1" applyBorder="1"/>
    <xf numFmtId="0" fontId="7" fillId="3" borderId="0" xfId="0" applyFont="1" applyFill="1" applyBorder="1" applyAlignment="1">
      <alignment horizontal="center" vertical="center"/>
    </xf>
    <xf numFmtId="0" fontId="7" fillId="4" borderId="0" xfId="0" applyFont="1" applyFill="1" applyBorder="1" applyAlignment="1">
      <alignment horizontal="center" vertical="center"/>
    </xf>
    <xf numFmtId="0" fontId="8" fillId="6" borderId="0" xfId="0" applyFont="1" applyFill="1" applyBorder="1" applyAlignment="1">
      <alignment horizontal="center" vertical="center"/>
    </xf>
    <xf numFmtId="0" fontId="10" fillId="7" borderId="5" xfId="0" applyFont="1" applyFill="1" applyBorder="1" applyAlignment="1">
      <alignment horizontal="center" vertical="center"/>
    </xf>
    <xf numFmtId="0" fontId="10" fillId="7" borderId="6" xfId="0" applyFont="1" applyFill="1" applyBorder="1" applyAlignment="1">
      <alignment horizontal="center" vertical="center"/>
    </xf>
    <xf numFmtId="0" fontId="10" fillId="7" borderId="7" xfId="0" applyFont="1" applyFill="1" applyBorder="1" applyAlignment="1">
      <alignment horizontal="center" vertical="center"/>
    </xf>
    <xf numFmtId="0" fontId="4" fillId="3" borderId="0" xfId="0" applyFont="1" applyFill="1" applyAlignment="1">
      <alignment vertical="center"/>
    </xf>
    <xf numFmtId="0" fontId="12" fillId="3" borderId="0" xfId="0" applyFont="1" applyFill="1" applyAlignment="1">
      <alignment horizontal="center" vertical="center"/>
    </xf>
    <xf numFmtId="14" fontId="4" fillId="3" borderId="0" xfId="0" applyNumberFormat="1" applyFont="1" applyFill="1" applyAlignment="1">
      <alignment horizontal="center" vertical="center"/>
    </xf>
    <xf numFmtId="1" fontId="4" fillId="3" borderId="0" xfId="0" applyNumberFormat="1" applyFont="1" applyFill="1" applyAlignment="1">
      <alignment horizontal="center" vertical="center"/>
    </xf>
    <xf numFmtId="0" fontId="7" fillId="6" borderId="8" xfId="0" applyFont="1" applyFill="1" applyBorder="1" applyAlignment="1">
      <alignment horizontal="center" vertical="center"/>
    </xf>
    <xf numFmtId="0" fontId="7" fillId="6" borderId="8" xfId="0" applyFont="1" applyFill="1" applyBorder="1" applyAlignment="1">
      <alignment horizontal="center" vertical="center"/>
    </xf>
    <xf numFmtId="0" fontId="7" fillId="6" borderId="12" xfId="0" applyFont="1" applyFill="1" applyBorder="1" applyAlignment="1">
      <alignment horizontal="center" vertical="center"/>
    </xf>
    <xf numFmtId="14" fontId="13" fillId="5" borderId="15" xfId="0" applyNumberFormat="1" applyFont="1" applyFill="1" applyBorder="1" applyAlignment="1">
      <alignment horizontal="center" vertical="center"/>
    </xf>
    <xf numFmtId="14" fontId="13" fillId="5" borderId="16" xfId="0" applyNumberFormat="1" applyFont="1" applyFill="1" applyBorder="1" applyAlignment="1">
      <alignment horizontal="center" vertical="center"/>
    </xf>
    <xf numFmtId="1" fontId="13" fillId="5" borderId="17" xfId="0" applyNumberFormat="1" applyFont="1" applyFill="1" applyBorder="1" applyAlignment="1">
      <alignment horizontal="center" vertical="center"/>
    </xf>
    <xf numFmtId="14" fontId="13" fillId="5" borderId="14" xfId="0" applyNumberFormat="1" applyFont="1" applyFill="1" applyBorder="1" applyAlignment="1">
      <alignment horizontal="center" vertical="center"/>
    </xf>
    <xf numFmtId="14" fontId="13" fillId="5" borderId="18" xfId="0" applyNumberFormat="1" applyFont="1" applyFill="1" applyBorder="1" applyAlignment="1">
      <alignment horizontal="center" vertical="center"/>
    </xf>
    <xf numFmtId="0" fontId="7" fillId="4" borderId="12" xfId="0" applyFont="1" applyFill="1" applyBorder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0" fontId="7" fillId="4" borderId="13" xfId="0" applyFont="1" applyFill="1" applyBorder="1" applyAlignment="1">
      <alignment horizontal="center" vertical="center"/>
    </xf>
    <xf numFmtId="0" fontId="7" fillId="8" borderId="9" xfId="0" applyFont="1" applyFill="1" applyBorder="1" applyAlignment="1">
      <alignment horizontal="center" vertical="center"/>
    </xf>
    <xf numFmtId="0" fontId="7" fillId="8" borderId="10" xfId="0" applyFont="1" applyFill="1" applyBorder="1" applyAlignment="1">
      <alignment horizontal="center" vertical="center"/>
    </xf>
    <xf numFmtId="0" fontId="7" fillId="8" borderId="0" xfId="0" applyFont="1" applyFill="1" applyAlignment="1">
      <alignment horizontal="center" vertical="center"/>
    </xf>
    <xf numFmtId="0" fontId="7" fillId="8" borderId="13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10" fillId="3" borderId="0" xfId="0" applyFont="1" applyFill="1" applyBorder="1" applyAlignment="1">
      <alignment horizontal="center" vertical="center"/>
    </xf>
    <xf numFmtId="164" fontId="11" fillId="5" borderId="0" xfId="0" applyNumberFormat="1" applyFont="1" applyFill="1" applyBorder="1" applyAlignment="1" applyProtection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14" fontId="11" fillId="5" borderId="0" xfId="0" applyNumberFormat="1" applyFont="1" applyFill="1" applyBorder="1" applyAlignment="1" applyProtection="1">
      <alignment horizontal="center" vertical="center" shrinkToFit="1"/>
      <protection locked="0"/>
    </xf>
    <xf numFmtId="0" fontId="9" fillId="3" borderId="0" xfId="0" applyFont="1" applyFill="1" applyBorder="1" applyAlignment="1">
      <alignment horizontal="center" vertical="center"/>
    </xf>
    <xf numFmtId="165" fontId="11" fillId="5" borderId="0" xfId="0" applyNumberFormat="1" applyFont="1" applyFill="1" applyBorder="1" applyAlignment="1" applyProtection="1">
      <alignment horizontal="center" vertical="center" shrinkToFit="1"/>
      <protection locked="0"/>
    </xf>
    <xf numFmtId="3" fontId="11" fillId="5" borderId="0" xfId="0" applyNumberFormat="1" applyFont="1" applyFill="1" applyBorder="1" applyAlignment="1">
      <alignment horizontal="center" vertical="center"/>
    </xf>
    <xf numFmtId="3" fontId="5" fillId="3" borderId="0" xfId="0" applyNumberFormat="1" applyFont="1" applyFill="1" applyBorder="1" applyAlignment="1" applyProtection="1">
      <alignment horizontal="center" vertical="center"/>
    </xf>
    <xf numFmtId="8" fontId="11" fillId="5" borderId="0" xfId="0" applyNumberFormat="1" applyFont="1" applyFill="1" applyBorder="1" applyAlignment="1" applyProtection="1">
      <alignment horizontal="center" vertical="center" shrinkToFit="1"/>
      <protection locked="0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0" xfId="0" applyFont="1" applyFill="1" applyAlignment="1">
      <alignment horizontal="left" vertical="center"/>
    </xf>
    <xf numFmtId="0" fontId="7" fillId="6" borderId="4" xfId="0" applyFont="1" applyFill="1" applyBorder="1" applyAlignment="1">
      <alignment horizontal="center" vertical="center"/>
    </xf>
    <xf numFmtId="0" fontId="9" fillId="4" borderId="4" xfId="0" applyFont="1" applyFill="1" applyBorder="1" applyAlignment="1">
      <alignment horizontal="left" vertical="center"/>
    </xf>
    <xf numFmtId="0" fontId="7" fillId="6" borderId="4" xfId="0" applyFont="1" applyFill="1" applyBorder="1" applyAlignment="1">
      <alignment horizontal="center" vertical="center" wrapText="1"/>
    </xf>
    <xf numFmtId="0" fontId="15" fillId="5" borderId="4" xfId="0" applyFont="1" applyFill="1" applyBorder="1" applyAlignment="1">
      <alignment horizontal="center" vertical="center"/>
    </xf>
    <xf numFmtId="14" fontId="15" fillId="5" borderId="4" xfId="0" applyNumberFormat="1" applyFont="1" applyFill="1" applyBorder="1" applyAlignment="1">
      <alignment horizontal="center" vertical="center"/>
    </xf>
    <xf numFmtId="1" fontId="15" fillId="5" borderId="4" xfId="0" applyNumberFormat="1" applyFont="1" applyFill="1" applyBorder="1" applyAlignment="1">
      <alignment horizontal="center" vertical="center"/>
    </xf>
    <xf numFmtId="2" fontId="15" fillId="5" borderId="4" xfId="0" applyNumberFormat="1" applyFont="1" applyFill="1" applyBorder="1" applyAlignment="1">
      <alignment horizontal="center" vertical="center"/>
    </xf>
    <xf numFmtId="49" fontId="14" fillId="7" borderId="5" xfId="0" applyNumberFormat="1" applyFont="1" applyFill="1" applyBorder="1" applyAlignment="1" applyProtection="1">
      <alignment horizontal="center" vertical="center"/>
    </xf>
    <xf numFmtId="49" fontId="14" fillId="7" borderId="6" xfId="0" applyNumberFormat="1" applyFont="1" applyFill="1" applyBorder="1" applyAlignment="1" applyProtection="1">
      <alignment horizontal="center" vertical="center"/>
    </xf>
    <xf numFmtId="49" fontId="14" fillId="7" borderId="7" xfId="0" applyNumberFormat="1" applyFont="1" applyFill="1" applyBorder="1" applyAlignment="1" applyProtection="1">
      <alignment horizontal="center" vertical="center"/>
    </xf>
  </cellXfs>
  <cellStyles count="1">
    <cellStyle name="Normal" xfId="0" builtinId="0"/>
  </cellStyles>
  <dxfs count="1">
    <dxf>
      <font>
        <b/>
        <i val="0"/>
        <color rgb="FF38A894"/>
      </font>
      <fill>
        <patternFill>
          <bgColor theme="0" tint="-4.9989318521683403E-2"/>
        </patternFill>
      </fill>
    </dxf>
  </dxfs>
  <tableStyles count="0" defaultTableStyle="TableStyleMedium9" defaultPivotStyle="PivotStyleLight16"/>
  <colors>
    <mruColors>
      <color rgb="FF38A894"/>
      <color rgb="FF53844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13" Type="http://schemas.openxmlformats.org/officeDocument/2006/relationships/hyperlink" Target="https://es.justexw.com/categoria-producto/cursos?utm_source=es.justexw.com&amp;utm_medium=plantilla_gratuita&amp;utm_campaign=offline&amp;utm_term=calculo_vacaciones" TargetMode="External"/><Relationship Id="rId18" Type="http://schemas.openxmlformats.org/officeDocument/2006/relationships/image" Target="../media/image9.jpg"/><Relationship Id="rId3" Type="http://schemas.openxmlformats.org/officeDocument/2006/relationships/hyperlink" Target="https://es.linkedin.com/company/justexw" TargetMode="External"/><Relationship Id="rId21" Type="http://schemas.openxmlformats.org/officeDocument/2006/relationships/hyperlink" Target="https://es.justexw.com/producto/plantilla-premium-control-ausencias-y-vacaciones?utm_source=es.justexw.com&amp;utm_medium=plantilla_gratuita&amp;utm_campaign=offline&amp;utm_term=calculo_vacaciones" TargetMode="External"/><Relationship Id="rId7" Type="http://schemas.openxmlformats.org/officeDocument/2006/relationships/hyperlink" Target="https://www.youtube.com/channel/UClMayzt91FnLNBBfwmkPv5Q/videos" TargetMode="External"/><Relationship Id="rId12" Type="http://schemas.openxmlformats.org/officeDocument/2006/relationships/image" Target="../media/image6.png"/><Relationship Id="rId17" Type="http://schemas.openxmlformats.org/officeDocument/2006/relationships/hyperlink" Target="https://es.justexw.com/plantillas?utm_source=es.justexw.com&amp;utm_medium=plantilla_gratuita&amp;utm_campaign=offline&amp;utm_term=calculo_vacaciones" TargetMode="External"/><Relationship Id="rId2" Type="http://schemas.openxmlformats.org/officeDocument/2006/relationships/image" Target="../media/image1.png"/><Relationship Id="rId16" Type="http://schemas.openxmlformats.org/officeDocument/2006/relationships/image" Target="../media/image8.jpg"/><Relationship Id="rId20" Type="http://schemas.openxmlformats.org/officeDocument/2006/relationships/image" Target="../media/image10.jpg"/><Relationship Id="rId1" Type="http://schemas.openxmlformats.org/officeDocument/2006/relationships/hyperlink" Target="https://es.justexw.com?utm_source=es.justexw.com&amp;utm_medium=plantilla_gratuita&amp;utm_campaign=offline&amp;utm_term=calculo_vacaciones" TargetMode="External"/><Relationship Id="rId6" Type="http://schemas.openxmlformats.org/officeDocument/2006/relationships/image" Target="../media/image3.png"/><Relationship Id="rId11" Type="http://schemas.openxmlformats.org/officeDocument/2006/relationships/hyperlink" Target="https://www.pinterest.es/justexw/_created/" TargetMode="External"/><Relationship Id="rId24" Type="http://schemas.openxmlformats.org/officeDocument/2006/relationships/image" Target="../media/image12.jpg"/><Relationship Id="rId5" Type="http://schemas.openxmlformats.org/officeDocument/2006/relationships/hyperlink" Target="https://twitter.com/ExwJust" TargetMode="External"/><Relationship Id="rId15" Type="http://schemas.openxmlformats.org/officeDocument/2006/relationships/hyperlink" Target="https://es.justexw.com/tienda?utm_source=es.justexw.com&amp;utm_medium=plantilla_gratuita&amp;utm_campaign=offline&amp;utm_term=calculo_vacaciones" TargetMode="External"/><Relationship Id="rId23" Type="http://schemas.openxmlformats.org/officeDocument/2006/relationships/hyperlink" Target="https://es.justexw.com/producto/plantilla-premium-control-de-horario-laboral-y-gestion-de-vacaciones?utm_source=es.justexw.com&amp;utm_medium=plantilla_gratuita&amp;utm_campaign=offline&amp;utm_term=calculo_vacaciones" TargetMode="External"/><Relationship Id="rId10" Type="http://schemas.openxmlformats.org/officeDocument/2006/relationships/image" Target="../media/image5.png"/><Relationship Id="rId19" Type="http://schemas.openxmlformats.org/officeDocument/2006/relationships/hyperlink" Target="https://es.justexw.com/producto/plantilla-premium-control-de-turnos-personalizable?utm_source=es.justexw.com&amp;utm_medium=plantilla_gratuita&amp;utm_campaign=offline&amp;utm_term=calculo_vacaciones" TargetMode="External"/><Relationship Id="rId4" Type="http://schemas.openxmlformats.org/officeDocument/2006/relationships/image" Target="../media/image2.png"/><Relationship Id="rId9" Type="http://schemas.openxmlformats.org/officeDocument/2006/relationships/hyperlink" Target="https://www.facebook.com/justexw/" TargetMode="External"/><Relationship Id="rId14" Type="http://schemas.openxmlformats.org/officeDocument/2006/relationships/image" Target="../media/image7.jpg"/><Relationship Id="rId22" Type="http://schemas.openxmlformats.org/officeDocument/2006/relationships/image" Target="../media/image11.jp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3" Type="http://schemas.openxmlformats.org/officeDocument/2006/relationships/hyperlink" Target="https://es.linkedin.com/company/justexw" TargetMode="External"/><Relationship Id="rId7" Type="http://schemas.openxmlformats.org/officeDocument/2006/relationships/hyperlink" Target="https://www.youtube.com/channel/UClMayzt91FnLNBBfwmkPv5Q/videos" TargetMode="External"/><Relationship Id="rId12" Type="http://schemas.openxmlformats.org/officeDocument/2006/relationships/image" Target="../media/image6.png"/><Relationship Id="rId2" Type="http://schemas.openxmlformats.org/officeDocument/2006/relationships/image" Target="../media/image1.png"/><Relationship Id="rId1" Type="http://schemas.openxmlformats.org/officeDocument/2006/relationships/hyperlink" Target="https://es.justexw.com?utm_source=es.justexw.com&amp;utm_medium=plantilla_gratuita&amp;utm_campaign=offline&amp;utm_term=calculo_vacaciones" TargetMode="External"/><Relationship Id="rId6" Type="http://schemas.openxmlformats.org/officeDocument/2006/relationships/image" Target="../media/image3.png"/><Relationship Id="rId11" Type="http://schemas.openxmlformats.org/officeDocument/2006/relationships/hyperlink" Target="https://www.pinterest.es/justexw/_created/" TargetMode="External"/><Relationship Id="rId5" Type="http://schemas.openxmlformats.org/officeDocument/2006/relationships/hyperlink" Target="https://twitter.com/ExwJust" TargetMode="External"/><Relationship Id="rId10" Type="http://schemas.openxmlformats.org/officeDocument/2006/relationships/image" Target="../media/image5.png"/><Relationship Id="rId4" Type="http://schemas.openxmlformats.org/officeDocument/2006/relationships/image" Target="../media/image2.png"/><Relationship Id="rId9" Type="http://schemas.openxmlformats.org/officeDocument/2006/relationships/hyperlink" Target="https://www.facebook.com/justexw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238</xdr:col>
      <xdr:colOff>666750</xdr:colOff>
      <xdr:row>396</xdr:row>
      <xdr:rowOff>95250</xdr:rowOff>
    </xdr:to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4F908BB8-0DB5-9A10-56F6-5426FE592CB1}"/>
            </a:ext>
          </a:extLst>
        </xdr:cNvPr>
        <xdr:cNvSpPr/>
      </xdr:nvSpPr>
      <xdr:spPr bwMode="auto">
        <a:xfrm>
          <a:off x="0" y="0"/>
          <a:ext cx="182022750" cy="75533250"/>
        </a:xfrm>
        <a:prstGeom prst="rect">
          <a:avLst/>
        </a:prstGeom>
        <a:solidFill>
          <a:srgbClr val="FFFFFF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val="000000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l"/>
          <a:endParaRPr lang="es-ES" sz="1100">
            <a:ln>
              <a:noFill/>
            </a:ln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457200</xdr:colOff>
      <xdr:row>0</xdr:row>
      <xdr:rowOff>76901</xdr:rowOff>
    </xdr:from>
    <xdr:to>
      <xdr:col>2</xdr:col>
      <xdr:colOff>2342542</xdr:colOff>
      <xdr:row>1</xdr:row>
      <xdr:rowOff>714376</xdr:rowOff>
    </xdr:to>
    <xdr:pic>
      <xdr:nvPicPr>
        <xdr:cNvPr id="8" name="Imagen 7">
          <a:hlinkClick xmlns:r="http://schemas.openxmlformats.org/officeDocument/2006/relationships" r:id="rId1" tooltip="Visita la web de Justexw"/>
          <a:extLst>
            <a:ext uri="{FF2B5EF4-FFF2-40B4-BE49-F238E27FC236}">
              <a16:creationId xmlns:a16="http://schemas.microsoft.com/office/drawing/2014/main" id="{EB2ADD1A-F883-48B8-BBD4-893340F41C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4850" y="76901"/>
          <a:ext cx="1885342" cy="932750"/>
        </a:xfrm>
        <a:prstGeom prst="rect">
          <a:avLst/>
        </a:prstGeom>
      </xdr:spPr>
    </xdr:pic>
    <xdr:clientData/>
  </xdr:twoCellAnchor>
  <xdr:twoCellAnchor editAs="oneCell">
    <xdr:from>
      <xdr:col>6</xdr:col>
      <xdr:colOff>311925</xdr:colOff>
      <xdr:row>1</xdr:row>
      <xdr:rowOff>66675</xdr:rowOff>
    </xdr:from>
    <xdr:to>
      <xdr:col>7</xdr:col>
      <xdr:colOff>197625</xdr:colOff>
      <xdr:row>1</xdr:row>
      <xdr:rowOff>647700</xdr:rowOff>
    </xdr:to>
    <xdr:pic>
      <xdr:nvPicPr>
        <xdr:cNvPr id="9" name="Imagen 8">
          <a:hlinkClick xmlns:r="http://schemas.openxmlformats.org/officeDocument/2006/relationships" r:id="rId3" tooltip="Ir a Linkedin"/>
          <a:extLst>
            <a:ext uri="{FF2B5EF4-FFF2-40B4-BE49-F238E27FC236}">
              <a16:creationId xmlns:a16="http://schemas.microsoft.com/office/drawing/2014/main" id="{16E1DB74-2C54-499F-A609-743D8FB1A9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79400" y="361950"/>
          <a:ext cx="581025" cy="581025"/>
        </a:xfrm>
        <a:prstGeom prst="rect">
          <a:avLst/>
        </a:prstGeom>
      </xdr:spPr>
    </xdr:pic>
    <xdr:clientData/>
  </xdr:twoCellAnchor>
  <xdr:twoCellAnchor editAs="oneCell">
    <xdr:from>
      <xdr:col>5</xdr:col>
      <xdr:colOff>560175</xdr:colOff>
      <xdr:row>1</xdr:row>
      <xdr:rowOff>66675</xdr:rowOff>
    </xdr:from>
    <xdr:to>
      <xdr:col>6</xdr:col>
      <xdr:colOff>303000</xdr:colOff>
      <xdr:row>1</xdr:row>
      <xdr:rowOff>647700</xdr:rowOff>
    </xdr:to>
    <xdr:pic>
      <xdr:nvPicPr>
        <xdr:cNvPr id="10" name="Imagen 9">
          <a:hlinkClick xmlns:r="http://schemas.openxmlformats.org/officeDocument/2006/relationships" r:id="rId5" tooltip="Ir a Twitter"/>
          <a:extLst>
            <a:ext uri="{FF2B5EF4-FFF2-40B4-BE49-F238E27FC236}">
              <a16:creationId xmlns:a16="http://schemas.microsoft.com/office/drawing/2014/main" id="{617C5BE6-2C2B-4519-80F9-A1BC442BAB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89450" y="361950"/>
          <a:ext cx="581025" cy="581025"/>
        </a:xfrm>
        <a:prstGeom prst="rect">
          <a:avLst/>
        </a:prstGeom>
      </xdr:spPr>
    </xdr:pic>
    <xdr:clientData/>
  </xdr:twoCellAnchor>
  <xdr:twoCellAnchor editAs="oneCell">
    <xdr:from>
      <xdr:col>4</xdr:col>
      <xdr:colOff>2008575</xdr:colOff>
      <xdr:row>1</xdr:row>
      <xdr:rowOff>66675</xdr:rowOff>
    </xdr:from>
    <xdr:to>
      <xdr:col>5</xdr:col>
      <xdr:colOff>551250</xdr:colOff>
      <xdr:row>1</xdr:row>
      <xdr:rowOff>647700</xdr:rowOff>
    </xdr:to>
    <xdr:pic>
      <xdr:nvPicPr>
        <xdr:cNvPr id="11" name="Imagen 10">
          <a:hlinkClick xmlns:r="http://schemas.openxmlformats.org/officeDocument/2006/relationships" r:id="rId7" tooltip="Ir a YouTube"/>
          <a:extLst>
            <a:ext uri="{FF2B5EF4-FFF2-40B4-BE49-F238E27FC236}">
              <a16:creationId xmlns:a16="http://schemas.microsoft.com/office/drawing/2014/main" id="{2DFA83E5-9019-4686-BDAE-C756761483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99500" y="361950"/>
          <a:ext cx="581025" cy="581025"/>
        </a:xfrm>
        <a:prstGeom prst="rect">
          <a:avLst/>
        </a:prstGeom>
      </xdr:spPr>
    </xdr:pic>
    <xdr:clientData/>
  </xdr:twoCellAnchor>
  <xdr:twoCellAnchor editAs="oneCell">
    <xdr:from>
      <xdr:col>4</xdr:col>
      <xdr:colOff>1418625</xdr:colOff>
      <xdr:row>1</xdr:row>
      <xdr:rowOff>66675</xdr:rowOff>
    </xdr:from>
    <xdr:to>
      <xdr:col>4</xdr:col>
      <xdr:colOff>1999650</xdr:colOff>
      <xdr:row>1</xdr:row>
      <xdr:rowOff>647700</xdr:rowOff>
    </xdr:to>
    <xdr:pic>
      <xdr:nvPicPr>
        <xdr:cNvPr id="12" name="Imagen 11">
          <a:hlinkClick xmlns:r="http://schemas.openxmlformats.org/officeDocument/2006/relationships" r:id="rId9" tooltip="Ir a facebook"/>
          <a:extLst>
            <a:ext uri="{FF2B5EF4-FFF2-40B4-BE49-F238E27FC236}">
              <a16:creationId xmlns:a16="http://schemas.microsoft.com/office/drawing/2014/main" id="{0DFD5C9E-C596-4F95-B411-02B6F7504E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09550" y="361950"/>
          <a:ext cx="581025" cy="581025"/>
        </a:xfrm>
        <a:prstGeom prst="rect">
          <a:avLst/>
        </a:prstGeom>
      </xdr:spPr>
    </xdr:pic>
    <xdr:clientData/>
  </xdr:twoCellAnchor>
  <xdr:twoCellAnchor editAs="oneCell">
    <xdr:from>
      <xdr:col>4</xdr:col>
      <xdr:colOff>828675</xdr:colOff>
      <xdr:row>1</xdr:row>
      <xdr:rowOff>66675</xdr:rowOff>
    </xdr:from>
    <xdr:to>
      <xdr:col>4</xdr:col>
      <xdr:colOff>1409700</xdr:colOff>
      <xdr:row>1</xdr:row>
      <xdr:rowOff>647700</xdr:rowOff>
    </xdr:to>
    <xdr:pic>
      <xdr:nvPicPr>
        <xdr:cNvPr id="13" name="Imagen 12">
          <a:hlinkClick xmlns:r="http://schemas.openxmlformats.org/officeDocument/2006/relationships" r:id="rId11" tooltip="Ir a Pinterest"/>
          <a:extLst>
            <a:ext uri="{FF2B5EF4-FFF2-40B4-BE49-F238E27FC236}">
              <a16:creationId xmlns:a16="http://schemas.microsoft.com/office/drawing/2014/main" id="{2A9BD929-37B4-4ED0-BC0C-12EE1B6AEB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19600" y="361950"/>
          <a:ext cx="581025" cy="581025"/>
        </a:xfrm>
        <a:prstGeom prst="rect">
          <a:avLst/>
        </a:prstGeom>
      </xdr:spPr>
    </xdr:pic>
    <xdr:clientData/>
  </xdr:twoCellAnchor>
  <xdr:twoCellAnchor editAs="oneCell">
    <xdr:from>
      <xdr:col>1</xdr:col>
      <xdr:colOff>228600</xdr:colOff>
      <xdr:row>3</xdr:row>
      <xdr:rowOff>0</xdr:rowOff>
    </xdr:from>
    <xdr:to>
      <xdr:col>3</xdr:col>
      <xdr:colOff>219075</xdr:colOff>
      <xdr:row>13</xdr:row>
      <xdr:rowOff>304800</xdr:rowOff>
    </xdr:to>
    <xdr:pic>
      <xdr:nvPicPr>
        <xdr:cNvPr id="14" name="Imagen 13">
          <a:hlinkClick xmlns:r="http://schemas.openxmlformats.org/officeDocument/2006/relationships" r:id="rId13" tooltip="Aprende Excel con nuestros cursos online"/>
          <a:extLst>
            <a:ext uri="{FF2B5EF4-FFF2-40B4-BE49-F238E27FC236}">
              <a16:creationId xmlns:a16="http://schemas.microsoft.com/office/drawing/2014/main" id="{4E586812-1B48-4BBE-86AA-D30F0EB641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8600" y="381000"/>
          <a:ext cx="3200400" cy="1828800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1</xdr:col>
      <xdr:colOff>228600</xdr:colOff>
      <xdr:row>21</xdr:row>
      <xdr:rowOff>342900</xdr:rowOff>
    </xdr:from>
    <xdr:to>
      <xdr:col>3</xdr:col>
      <xdr:colOff>219075</xdr:colOff>
      <xdr:row>30</xdr:row>
      <xdr:rowOff>95250</xdr:rowOff>
    </xdr:to>
    <xdr:pic>
      <xdr:nvPicPr>
        <xdr:cNvPr id="15" name="Imagen 14">
          <a:hlinkClick xmlns:r="http://schemas.openxmlformats.org/officeDocument/2006/relationships" r:id="rId15" tooltip="Descubre nuestras plantillas PREMIUM"/>
          <a:extLst>
            <a:ext uri="{FF2B5EF4-FFF2-40B4-BE49-F238E27FC236}">
              <a16:creationId xmlns:a16="http://schemas.microsoft.com/office/drawing/2014/main" id="{29615DB8-0C1C-4476-ADC2-E469018CEA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8600" y="4267200"/>
          <a:ext cx="3200400" cy="1828800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1</xdr:col>
      <xdr:colOff>228600</xdr:colOff>
      <xdr:row>14</xdr:row>
      <xdr:rowOff>28575</xdr:rowOff>
    </xdr:from>
    <xdr:to>
      <xdr:col>3</xdr:col>
      <xdr:colOff>219075</xdr:colOff>
      <xdr:row>21</xdr:row>
      <xdr:rowOff>219075</xdr:rowOff>
    </xdr:to>
    <xdr:pic>
      <xdr:nvPicPr>
        <xdr:cNvPr id="16" name="Imagen 15">
          <a:hlinkClick xmlns:r="http://schemas.openxmlformats.org/officeDocument/2006/relationships" r:id="rId17" tooltip="Descarga plantillas de Excel GRATIS"/>
          <a:extLst>
            <a:ext uri="{FF2B5EF4-FFF2-40B4-BE49-F238E27FC236}">
              <a16:creationId xmlns:a16="http://schemas.microsoft.com/office/drawing/2014/main" id="{D457B471-6FC0-4589-BE3C-DB5EBC2865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8600" y="2314575"/>
          <a:ext cx="3200400" cy="1828800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>
    <xdr:from>
      <xdr:col>8</xdr:col>
      <xdr:colOff>752475</xdr:colOff>
      <xdr:row>1</xdr:row>
      <xdr:rowOff>142875</xdr:rowOff>
    </xdr:from>
    <xdr:to>
      <xdr:col>19</xdr:col>
      <xdr:colOff>104775</xdr:colOff>
      <xdr:row>1</xdr:row>
      <xdr:rowOff>676275</xdr:rowOff>
    </xdr:to>
    <xdr:sp macro="" textlink="">
      <xdr:nvSpPr>
        <xdr:cNvPr id="17" name="Rectángulo 16">
          <a:hlinkClick xmlns:r="http://schemas.openxmlformats.org/officeDocument/2006/relationships" r:id="rId15" tooltip="Visita la tienda de justexw"/>
          <a:extLst>
            <a:ext uri="{FF2B5EF4-FFF2-40B4-BE49-F238E27FC236}">
              <a16:creationId xmlns:a16="http://schemas.microsoft.com/office/drawing/2014/main" id="{6E7A9695-8B63-4BB1-95B9-A138C1317788}"/>
            </a:ext>
          </a:extLst>
        </xdr:cNvPr>
        <xdr:cNvSpPr/>
      </xdr:nvSpPr>
      <xdr:spPr>
        <a:xfrm>
          <a:off x="9410700" y="438150"/>
          <a:ext cx="6391275" cy="533400"/>
        </a:xfrm>
        <a:prstGeom prst="rect">
          <a:avLst/>
        </a:prstGeom>
        <a:solidFill>
          <a:srgbClr val="38A894"/>
        </a:solidFill>
        <a:ln w="28575">
          <a:solidFill>
            <a:schemeClr val="accent3"/>
          </a:solidFill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VE" sz="1200" b="1">
              <a:solidFill>
                <a:schemeClr val="bg1"/>
              </a:solidFill>
              <a:latin typeface="Google Sans" panose="020B0503030502040204" pitchFamily="34" charset="0"/>
              <a:ea typeface="Source Sans Pro" panose="020B0503030403020204" pitchFamily="34" charset="0"/>
            </a:rPr>
            <a:t>DESCUBRE MÁS PLANTILLAS DE JUSTEXW</a:t>
          </a:r>
        </a:p>
      </xdr:txBody>
    </xdr:sp>
    <xdr:clientData/>
  </xdr:twoCellAnchor>
  <xdr:twoCellAnchor editAs="oneCell">
    <xdr:from>
      <xdr:col>11</xdr:col>
      <xdr:colOff>581025</xdr:colOff>
      <xdr:row>17</xdr:row>
      <xdr:rowOff>238124</xdr:rowOff>
    </xdr:from>
    <xdr:to>
      <xdr:col>15</xdr:col>
      <xdr:colOff>560115</xdr:colOff>
      <xdr:row>28</xdr:row>
      <xdr:rowOff>100049</xdr:rowOff>
    </xdr:to>
    <xdr:pic>
      <xdr:nvPicPr>
        <xdr:cNvPr id="3" name="Imagen 2">
          <a:hlinkClick xmlns:r="http://schemas.openxmlformats.org/officeDocument/2006/relationships" r:id="rId19" tooltip="Ver más detalles de la plantilla"/>
          <a:extLst>
            <a:ext uri="{FF2B5EF4-FFF2-40B4-BE49-F238E27FC236}">
              <a16:creationId xmlns:a16="http://schemas.microsoft.com/office/drawing/2014/main" id="{25ACA204-B2D9-96E5-DBE5-DA17394EE5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49000" y="3867149"/>
          <a:ext cx="3103290" cy="258607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13</xdr:col>
      <xdr:colOff>702450</xdr:colOff>
      <xdr:row>2</xdr:row>
      <xdr:rowOff>73799</xdr:rowOff>
    </xdr:from>
    <xdr:to>
      <xdr:col>19</xdr:col>
      <xdr:colOff>138615</xdr:colOff>
      <xdr:row>17</xdr:row>
      <xdr:rowOff>88124</xdr:rowOff>
    </xdr:to>
    <xdr:pic>
      <xdr:nvPicPr>
        <xdr:cNvPr id="5" name="Imagen 4">
          <a:hlinkClick xmlns:r="http://schemas.openxmlformats.org/officeDocument/2006/relationships" r:id="rId21" tooltip="Ver más detalles de la plantilla"/>
          <a:extLst>
            <a:ext uri="{FF2B5EF4-FFF2-40B4-BE49-F238E27FC236}">
              <a16:creationId xmlns:a16="http://schemas.microsoft.com/office/drawing/2014/main" id="{0712D03B-BF3A-112F-88D9-0E4434C328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32525" y="1131074"/>
          <a:ext cx="3103290" cy="258607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9</xdr:col>
      <xdr:colOff>33300</xdr:colOff>
      <xdr:row>3</xdr:row>
      <xdr:rowOff>4724</xdr:rowOff>
    </xdr:from>
    <xdr:to>
      <xdr:col>13</xdr:col>
      <xdr:colOff>545790</xdr:colOff>
      <xdr:row>17</xdr:row>
      <xdr:rowOff>114299</xdr:rowOff>
    </xdr:to>
    <xdr:pic>
      <xdr:nvPicPr>
        <xdr:cNvPr id="7" name="Imagen 6">
          <a:hlinkClick xmlns:r="http://schemas.openxmlformats.org/officeDocument/2006/relationships" r:id="rId23" tooltip="Ver más detalles de la plantilla"/>
          <a:extLst>
            <a:ext uri="{FF2B5EF4-FFF2-40B4-BE49-F238E27FC236}">
              <a16:creationId xmlns:a16="http://schemas.microsoft.com/office/drawing/2014/main" id="{BF18D16E-2051-5BC3-E499-21925F7ED4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72575" y="1157249"/>
          <a:ext cx="3103290" cy="258607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647700</xdr:colOff>
      <xdr:row>6</xdr:row>
      <xdr:rowOff>114300</xdr:rowOff>
    </xdr:from>
    <xdr:to>
      <xdr:col>5</xdr:col>
      <xdr:colOff>2533042</xdr:colOff>
      <xdr:row>10</xdr:row>
      <xdr:rowOff>46925</xdr:rowOff>
    </xdr:to>
    <xdr:pic>
      <xdr:nvPicPr>
        <xdr:cNvPr id="2" name="Imagen 1">
          <a:hlinkClick xmlns:r="http://schemas.openxmlformats.org/officeDocument/2006/relationships" r:id="rId1" tooltip="Visita la web de Justexw"/>
          <a:extLst>
            <a:ext uri="{FF2B5EF4-FFF2-40B4-BE49-F238E27FC236}">
              <a16:creationId xmlns:a16="http://schemas.microsoft.com/office/drawing/2014/main" id="{CE9855D2-1FB1-4533-B17E-E381C9778D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0" y="2076450"/>
          <a:ext cx="1885342" cy="932750"/>
        </a:xfrm>
        <a:prstGeom prst="rect">
          <a:avLst/>
        </a:prstGeom>
      </xdr:spPr>
    </xdr:pic>
    <xdr:clientData/>
  </xdr:twoCellAnchor>
  <xdr:twoCellAnchor editAs="oneCell">
    <xdr:from>
      <xdr:col>5</xdr:col>
      <xdr:colOff>2445525</xdr:colOff>
      <xdr:row>10</xdr:row>
      <xdr:rowOff>199324</xdr:rowOff>
    </xdr:from>
    <xdr:to>
      <xdr:col>6</xdr:col>
      <xdr:colOff>16650</xdr:colOff>
      <xdr:row>12</xdr:row>
      <xdr:rowOff>275524</xdr:rowOff>
    </xdr:to>
    <xdr:pic>
      <xdr:nvPicPr>
        <xdr:cNvPr id="3" name="Imagen 2">
          <a:hlinkClick xmlns:r="http://schemas.openxmlformats.org/officeDocument/2006/relationships" r:id="rId3" tooltip="Ir a Linkedin"/>
          <a:extLst>
            <a:ext uri="{FF2B5EF4-FFF2-40B4-BE49-F238E27FC236}">
              <a16:creationId xmlns:a16="http://schemas.microsoft.com/office/drawing/2014/main" id="{2301D4B9-621E-4374-B724-DAEF02632E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5325" y="3161599"/>
          <a:ext cx="581025" cy="581025"/>
        </a:xfrm>
        <a:prstGeom prst="rect">
          <a:avLst/>
        </a:prstGeom>
      </xdr:spPr>
    </xdr:pic>
    <xdr:clientData/>
  </xdr:twoCellAnchor>
  <xdr:twoCellAnchor editAs="oneCell">
    <xdr:from>
      <xdr:col>5</xdr:col>
      <xdr:colOff>1855575</xdr:colOff>
      <xdr:row>10</xdr:row>
      <xdr:rowOff>199324</xdr:rowOff>
    </xdr:from>
    <xdr:to>
      <xdr:col>5</xdr:col>
      <xdr:colOff>2436600</xdr:colOff>
      <xdr:row>12</xdr:row>
      <xdr:rowOff>275524</xdr:rowOff>
    </xdr:to>
    <xdr:pic>
      <xdr:nvPicPr>
        <xdr:cNvPr id="4" name="Imagen 3">
          <a:hlinkClick xmlns:r="http://schemas.openxmlformats.org/officeDocument/2006/relationships" r:id="rId5" tooltip="Ir a Twitter"/>
          <a:extLst>
            <a:ext uri="{FF2B5EF4-FFF2-40B4-BE49-F238E27FC236}">
              <a16:creationId xmlns:a16="http://schemas.microsoft.com/office/drawing/2014/main" id="{75C7DBC8-8AAD-49EC-A628-195D8A461A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75375" y="3161599"/>
          <a:ext cx="581025" cy="581025"/>
        </a:xfrm>
        <a:prstGeom prst="rect">
          <a:avLst/>
        </a:prstGeom>
      </xdr:spPr>
    </xdr:pic>
    <xdr:clientData/>
  </xdr:twoCellAnchor>
  <xdr:twoCellAnchor editAs="oneCell">
    <xdr:from>
      <xdr:col>5</xdr:col>
      <xdr:colOff>1265625</xdr:colOff>
      <xdr:row>10</xdr:row>
      <xdr:rowOff>199324</xdr:rowOff>
    </xdr:from>
    <xdr:to>
      <xdr:col>5</xdr:col>
      <xdr:colOff>1846650</xdr:colOff>
      <xdr:row>12</xdr:row>
      <xdr:rowOff>275524</xdr:rowOff>
    </xdr:to>
    <xdr:pic>
      <xdr:nvPicPr>
        <xdr:cNvPr id="5" name="Imagen 4">
          <a:hlinkClick xmlns:r="http://schemas.openxmlformats.org/officeDocument/2006/relationships" r:id="rId7" tooltip="Ir a YouTube"/>
          <a:extLst>
            <a:ext uri="{FF2B5EF4-FFF2-40B4-BE49-F238E27FC236}">
              <a16:creationId xmlns:a16="http://schemas.microsoft.com/office/drawing/2014/main" id="{92903CDF-6DC0-47F3-8D2D-A1BEE1BAF0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85425" y="3161599"/>
          <a:ext cx="581025" cy="581025"/>
        </a:xfrm>
        <a:prstGeom prst="rect">
          <a:avLst/>
        </a:prstGeom>
      </xdr:spPr>
    </xdr:pic>
    <xdr:clientData/>
  </xdr:twoCellAnchor>
  <xdr:twoCellAnchor editAs="oneCell">
    <xdr:from>
      <xdr:col>5</xdr:col>
      <xdr:colOff>675675</xdr:colOff>
      <xdr:row>10</xdr:row>
      <xdr:rowOff>199324</xdr:rowOff>
    </xdr:from>
    <xdr:to>
      <xdr:col>5</xdr:col>
      <xdr:colOff>1256700</xdr:colOff>
      <xdr:row>12</xdr:row>
      <xdr:rowOff>275524</xdr:rowOff>
    </xdr:to>
    <xdr:pic>
      <xdr:nvPicPr>
        <xdr:cNvPr id="6" name="Imagen 5">
          <a:hlinkClick xmlns:r="http://schemas.openxmlformats.org/officeDocument/2006/relationships" r:id="rId9" tooltip="Ir a facebook"/>
          <a:extLst>
            <a:ext uri="{FF2B5EF4-FFF2-40B4-BE49-F238E27FC236}">
              <a16:creationId xmlns:a16="http://schemas.microsoft.com/office/drawing/2014/main" id="{C24D548F-41A6-49AC-ABD9-AF9BE0E85F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95475" y="3161599"/>
          <a:ext cx="581025" cy="581025"/>
        </a:xfrm>
        <a:prstGeom prst="rect">
          <a:avLst/>
        </a:prstGeom>
      </xdr:spPr>
    </xdr:pic>
    <xdr:clientData/>
  </xdr:twoCellAnchor>
  <xdr:twoCellAnchor editAs="oneCell">
    <xdr:from>
      <xdr:col>5</xdr:col>
      <xdr:colOff>85725</xdr:colOff>
      <xdr:row>10</xdr:row>
      <xdr:rowOff>199324</xdr:rowOff>
    </xdr:from>
    <xdr:to>
      <xdr:col>5</xdr:col>
      <xdr:colOff>666750</xdr:colOff>
      <xdr:row>12</xdr:row>
      <xdr:rowOff>275524</xdr:rowOff>
    </xdr:to>
    <xdr:pic>
      <xdr:nvPicPr>
        <xdr:cNvPr id="7" name="Imagen 6">
          <a:hlinkClick xmlns:r="http://schemas.openxmlformats.org/officeDocument/2006/relationships" r:id="rId11" tooltip="Ir a Pinterest"/>
          <a:extLst>
            <a:ext uri="{FF2B5EF4-FFF2-40B4-BE49-F238E27FC236}">
              <a16:creationId xmlns:a16="http://schemas.microsoft.com/office/drawing/2014/main" id="{092DC1F5-5C02-467C-9B0B-96D3A8B99B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05525" y="3161599"/>
          <a:ext cx="581025" cy="5810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val="000000">
              <a:gamma/>
              <a:shade val="60000"/>
              <a:invGamma/>
            </a:srgbClr>
          </a:prstShdw>
        </a:effec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val="000000">
              <a:gamma/>
              <a:shade val="60000"/>
              <a:invGamma/>
            </a:srgbClr>
          </a:prstShdw>
        </a:effec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1" tint="0.14999847407452621"/>
  </sheetPr>
  <dimension ref="B5:M26"/>
  <sheetViews>
    <sheetView showGridLines="0" zoomScale="98" zoomScaleNormal="98" workbookViewId="0">
      <selection activeCell="I67" sqref="I67"/>
    </sheetView>
  </sheetViews>
  <sheetFormatPr baseColWidth="10" defaultRowHeight="12.75" x14ac:dyDescent="0.2"/>
  <cols>
    <col min="1" max="16384" width="11.42578125" style="2"/>
  </cols>
  <sheetData>
    <row r="5" spans="2:13" x14ac:dyDescent="0.2"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2:13" x14ac:dyDescent="0.2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spans="2:13" x14ac:dyDescent="0.2"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</row>
    <row r="8" spans="2:13" x14ac:dyDescent="0.2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2:13" ht="14.25" x14ac:dyDescent="0.2">
      <c r="B9" s="1"/>
      <c r="C9" s="1"/>
      <c r="D9" s="3"/>
      <c r="E9" s="3"/>
      <c r="F9" s="3"/>
      <c r="G9" s="1"/>
      <c r="H9" s="1"/>
      <c r="I9" s="1"/>
      <c r="J9" s="1"/>
      <c r="K9" s="1"/>
      <c r="L9" s="1"/>
      <c r="M9" s="1"/>
    </row>
    <row r="10" spans="2:13" ht="14.25" x14ac:dyDescent="0.2">
      <c r="B10" s="1"/>
      <c r="C10" s="1"/>
      <c r="D10" s="4">
        <f>DATEDIF('Cálculo Vacaciones'!$F$12,'Cálculo Vacaciones'!$F$16+1,"d")</f>
        <v>1918</v>
      </c>
      <c r="E10" s="5">
        <f>IF('Cálculo Vacaciones'!F12&lt;'Cálculo Vacaciones'!F14,D12,D10)</f>
        <v>212</v>
      </c>
      <c r="F10" s="5"/>
      <c r="G10" s="1"/>
      <c r="H10" s="1"/>
      <c r="I10" s="1"/>
      <c r="J10" s="1"/>
      <c r="K10" s="1"/>
      <c r="L10" s="1"/>
      <c r="M10" s="1"/>
    </row>
    <row r="11" spans="2:13" ht="14.25" x14ac:dyDescent="0.2">
      <c r="B11" s="1"/>
      <c r="C11" s="1"/>
      <c r="D11" s="5"/>
      <c r="E11" s="5"/>
      <c r="F11" s="5"/>
      <c r="G11" s="1"/>
      <c r="H11" s="1"/>
      <c r="I11" s="1"/>
      <c r="J11" s="1"/>
      <c r="K11" s="1"/>
      <c r="L11" s="1"/>
      <c r="M11" s="1"/>
    </row>
    <row r="12" spans="2:13" ht="14.25" x14ac:dyDescent="0.2">
      <c r="B12" s="1"/>
      <c r="C12" s="1"/>
      <c r="D12" s="4">
        <f>DATEDIF('Cálculo Vacaciones'!$F$14,'Cálculo Vacaciones'!$F$16+1,"d")</f>
        <v>212</v>
      </c>
      <c r="E12" s="5">
        <f>IF('Cálculo Vacaciones'!F18=0,0,'Cálculo Vacaciones'!F18/12)</f>
        <v>2.5</v>
      </c>
      <c r="F12" s="5">
        <f>IF('Cálculo Vacaciones'!F18=0,0,E12/30)</f>
        <v>8.3333333333333329E-2</v>
      </c>
      <c r="G12" s="1"/>
      <c r="H12" s="1"/>
      <c r="I12" s="1"/>
      <c r="J12" s="1"/>
      <c r="K12" s="1"/>
      <c r="L12" s="1"/>
      <c r="M12" s="1"/>
    </row>
    <row r="13" spans="2:13" ht="14.25" x14ac:dyDescent="0.2">
      <c r="B13" s="1"/>
      <c r="C13" s="1"/>
      <c r="D13" s="3"/>
      <c r="E13" s="3"/>
      <c r="F13" s="3"/>
      <c r="G13" s="1"/>
      <c r="H13" s="1"/>
      <c r="I13" s="1"/>
      <c r="J13" s="1"/>
      <c r="K13" s="1"/>
      <c r="L13" s="1"/>
      <c r="M13" s="1"/>
    </row>
    <row r="14" spans="2:13" ht="14.25" x14ac:dyDescent="0.2">
      <c r="B14" s="1"/>
      <c r="C14" s="1"/>
      <c r="D14" s="3">
        <f>IF('Cálculo Vacaciones'!F26=0,0,'Cálculo Vacaciones'!F26/30)</f>
        <v>33.333333333333336</v>
      </c>
      <c r="E14" s="3"/>
      <c r="F14" s="3"/>
      <c r="G14" s="1"/>
      <c r="H14" s="1"/>
      <c r="I14" s="1"/>
      <c r="J14" s="1"/>
      <c r="K14" s="1"/>
      <c r="L14" s="1"/>
      <c r="M14" s="1"/>
    </row>
    <row r="15" spans="2:13" ht="14.25" x14ac:dyDescent="0.2">
      <c r="B15" s="1"/>
      <c r="C15" s="1"/>
      <c r="D15" s="3"/>
      <c r="E15" s="3"/>
      <c r="F15" s="3"/>
      <c r="G15" s="1"/>
      <c r="H15" s="1"/>
      <c r="I15" s="1"/>
      <c r="J15" s="1"/>
      <c r="K15" s="1"/>
      <c r="L15" s="1"/>
      <c r="M15" s="1"/>
    </row>
    <row r="16" spans="2:13" ht="14.25" x14ac:dyDescent="0.2">
      <c r="B16" s="1"/>
      <c r="C16" s="1"/>
      <c r="D16" s="3"/>
      <c r="E16" s="3"/>
      <c r="F16" s="3"/>
      <c r="G16" s="1"/>
      <c r="H16" s="1"/>
      <c r="I16" s="1"/>
      <c r="J16" s="1"/>
      <c r="K16" s="1"/>
      <c r="L16" s="1"/>
      <c r="M16" s="1"/>
    </row>
    <row r="17" spans="2:13" x14ac:dyDescent="0.2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2:13" x14ac:dyDescent="0.2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</row>
    <row r="19" spans="2:13" x14ac:dyDescent="0.2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2:13" x14ac:dyDescent="0.2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2:13" x14ac:dyDescent="0.2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2:13" x14ac:dyDescent="0.2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</row>
    <row r="23" spans="2:13" x14ac:dyDescent="0.2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2:13" x14ac:dyDescent="0.2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</row>
    <row r="25" spans="2:13" x14ac:dyDescent="0.2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2:13" x14ac:dyDescent="0.2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</row>
  </sheetData>
  <phoneticPr fontId="1" type="noConversion"/>
  <pageMargins left="0.75" right="0.75" top="1" bottom="1" header="0" footer="0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499984740745262"/>
    <pageSetUpPr fitToPage="1"/>
  </sheetPr>
  <dimension ref="A1:AG106"/>
  <sheetViews>
    <sheetView showGridLines="0" showZeros="0" tabSelected="1" showOutlineSymbols="0" topLeftCell="B1" zoomScaleNormal="100" workbookViewId="0">
      <selection activeCell="T26" sqref="T26"/>
    </sheetView>
  </sheetViews>
  <sheetFormatPr baseColWidth="10" defaultRowHeight="15" x14ac:dyDescent="0.2"/>
  <cols>
    <col min="1" max="1" width="3" style="36" hidden="1" customWidth="1" collapsed="1"/>
    <col min="2" max="2" width="3.7109375" style="36" customWidth="1" collapsed="1"/>
    <col min="3" max="3" width="44.42578125" style="36" customWidth="1" collapsed="1"/>
    <col min="4" max="4" width="9.42578125" style="36" customWidth="1" collapsed="1"/>
    <col min="5" max="5" width="30.5703125" style="36" customWidth="1" collapsed="1"/>
    <col min="6" max="6" width="12.5703125" style="36" customWidth="1" collapsed="1"/>
    <col min="7" max="7" width="10.42578125" style="36" customWidth="1" collapsed="1"/>
    <col min="8" max="8" width="18.7109375" style="36" customWidth="1" collapsed="1"/>
    <col min="9" max="9" width="11.7109375" style="36" customWidth="1" collapsed="1"/>
    <col min="10" max="10" width="7.28515625" style="36" customWidth="1" collapsed="1"/>
    <col min="11" max="11" width="8.140625" style="36" customWidth="1" collapsed="1"/>
    <col min="12" max="16" width="11.7109375" style="36" customWidth="1" collapsed="1"/>
    <col min="17" max="17" width="5.7109375" style="36" customWidth="1" collapsed="1"/>
    <col min="18" max="18" width="2.7109375" style="36" customWidth="1" collapsed="1"/>
    <col min="19" max="16384" width="11.42578125" style="36"/>
  </cols>
  <sheetData>
    <row r="1" spans="1:33" ht="23.25" customHeight="1" x14ac:dyDescent="0.2">
      <c r="A1" s="32"/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35"/>
    </row>
    <row r="2" spans="1:33" ht="60" customHeight="1" x14ac:dyDescent="0.2">
      <c r="A2" s="32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5"/>
    </row>
    <row r="3" spans="1:33" ht="8.1" customHeight="1" thickBot="1" x14ac:dyDescent="0.25">
      <c r="A3" s="32"/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5"/>
    </row>
    <row r="4" spans="1:33" ht="42" customHeight="1" thickBot="1" x14ac:dyDescent="0.25">
      <c r="A4" s="32"/>
      <c r="B4" s="32"/>
      <c r="C4" s="32"/>
      <c r="E4" s="56" t="s">
        <v>4</v>
      </c>
      <c r="F4" s="57"/>
      <c r="G4" s="57"/>
      <c r="H4" s="58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5"/>
    </row>
    <row r="5" spans="1:33" ht="9.75" hidden="1" customHeight="1" x14ac:dyDescent="0.2">
      <c r="A5" s="32"/>
      <c r="B5" s="32"/>
      <c r="C5" s="32"/>
      <c r="D5" s="32"/>
      <c r="E5" s="32"/>
      <c r="F5" s="32"/>
      <c r="G5" s="32"/>
      <c r="H5" s="32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5"/>
    </row>
    <row r="6" spans="1:33" ht="9.75" hidden="1" customHeight="1" x14ac:dyDescent="0.2">
      <c r="A6" s="32"/>
      <c r="B6" s="32"/>
      <c r="C6" s="32"/>
      <c r="D6" s="32"/>
      <c r="E6" s="32"/>
      <c r="F6" s="32"/>
      <c r="G6" s="32"/>
      <c r="H6" s="32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5"/>
    </row>
    <row r="7" spans="1:33" ht="9.75" hidden="1" customHeight="1" x14ac:dyDescent="0.2">
      <c r="A7" s="32"/>
      <c r="B7" s="32"/>
      <c r="C7" s="32"/>
      <c r="D7" s="32"/>
      <c r="E7" s="32"/>
      <c r="F7" s="32"/>
      <c r="G7" s="32"/>
      <c r="H7" s="32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5"/>
    </row>
    <row r="8" spans="1:33" s="39" customFormat="1" ht="7.5" customHeight="1" x14ac:dyDescent="0.2">
      <c r="A8" s="37"/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8"/>
    </row>
    <row r="9" spans="1:33" s="39" customFormat="1" ht="8.1" customHeight="1" x14ac:dyDescent="0.2">
      <c r="A9" s="37"/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8"/>
    </row>
    <row r="10" spans="1:33" ht="18" x14ac:dyDescent="0.2">
      <c r="A10" s="32"/>
      <c r="B10" s="32"/>
      <c r="C10" s="32"/>
      <c r="D10" s="32"/>
      <c r="E10" s="33" t="s">
        <v>8</v>
      </c>
      <c r="F10" s="33"/>
      <c r="G10" s="33"/>
      <c r="H10" s="33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5"/>
    </row>
    <row r="11" spans="1:33" s="39" customFormat="1" ht="8.1" customHeight="1" x14ac:dyDescent="0.2">
      <c r="A11" s="37"/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8"/>
    </row>
    <row r="12" spans="1:33" s="39" customFormat="1" ht="30" customHeight="1" x14ac:dyDescent="0.2">
      <c r="A12" s="37"/>
      <c r="B12" s="37"/>
      <c r="C12" s="37"/>
      <c r="D12" s="6"/>
      <c r="E12" s="7" t="s">
        <v>44</v>
      </c>
      <c r="F12" s="40">
        <v>42856</v>
      </c>
      <c r="G12" s="40"/>
      <c r="H12" s="37"/>
      <c r="I12" s="41"/>
      <c r="J12" s="6"/>
      <c r="K12" s="6"/>
      <c r="L12" s="6"/>
      <c r="M12" s="6"/>
      <c r="N12" s="6"/>
      <c r="O12" s="6"/>
      <c r="P12" s="6"/>
      <c r="Q12" s="6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8"/>
    </row>
    <row r="13" spans="1:33" s="39" customFormat="1" ht="8.1" customHeight="1" x14ac:dyDescent="0.2">
      <c r="A13" s="37"/>
      <c r="B13" s="37"/>
      <c r="C13" s="37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8"/>
    </row>
    <row r="14" spans="1:33" s="39" customFormat="1" ht="30" customHeight="1" x14ac:dyDescent="0.2">
      <c r="A14" s="37"/>
      <c r="B14" s="37"/>
      <c r="C14" s="37"/>
      <c r="D14" s="6"/>
      <c r="E14" s="7" t="s">
        <v>43</v>
      </c>
      <c r="F14" s="40">
        <v>44562</v>
      </c>
      <c r="G14" s="40"/>
      <c r="H14" s="6"/>
      <c r="I14" s="6"/>
      <c r="J14" s="6"/>
      <c r="K14" s="6"/>
      <c r="L14" s="6"/>
      <c r="M14" s="6"/>
      <c r="N14" s="6"/>
      <c r="O14" s="6"/>
      <c r="P14" s="6"/>
      <c r="Q14" s="6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8"/>
    </row>
    <row r="15" spans="1:33" s="39" customFormat="1" ht="8.1" customHeight="1" x14ac:dyDescent="0.2">
      <c r="A15" s="37"/>
      <c r="B15" s="37"/>
      <c r="C15" s="37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8"/>
    </row>
    <row r="16" spans="1:33" s="39" customFormat="1" ht="30" customHeight="1" x14ac:dyDescent="0.2">
      <c r="A16" s="37"/>
      <c r="B16" s="37"/>
      <c r="C16" s="37"/>
      <c r="D16" s="6"/>
      <c r="E16" s="7" t="s">
        <v>42</v>
      </c>
      <c r="F16" s="40">
        <v>44773</v>
      </c>
      <c r="G16" s="40"/>
      <c r="H16" s="6"/>
      <c r="I16" s="6"/>
      <c r="J16" s="6"/>
      <c r="K16" s="6"/>
      <c r="L16" s="6"/>
      <c r="M16" s="6"/>
      <c r="N16" s="6"/>
      <c r="O16" s="6"/>
      <c r="P16" s="6"/>
      <c r="Q16" s="6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8"/>
    </row>
    <row r="17" spans="1:33" s="39" customFormat="1" ht="8.1" customHeight="1" x14ac:dyDescent="0.2">
      <c r="A17" s="37"/>
      <c r="B17" s="37"/>
      <c r="C17" s="37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38"/>
    </row>
    <row r="18" spans="1:33" s="39" customFormat="1" ht="30" customHeight="1" x14ac:dyDescent="0.2">
      <c r="A18" s="37"/>
      <c r="B18" s="37"/>
      <c r="C18" s="37"/>
      <c r="D18" s="6"/>
      <c r="E18" s="7" t="s">
        <v>41</v>
      </c>
      <c r="F18" s="42">
        <v>30</v>
      </c>
      <c r="G18" s="42"/>
      <c r="H18" s="6"/>
      <c r="I18" s="6"/>
      <c r="J18" s="6"/>
      <c r="K18" s="6"/>
      <c r="L18" s="6"/>
      <c r="M18" s="6"/>
      <c r="N18" s="6"/>
      <c r="O18" s="6"/>
      <c r="P18" s="6"/>
      <c r="Q18" s="6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37"/>
      <c r="AG18" s="38"/>
    </row>
    <row r="19" spans="1:33" s="39" customFormat="1" ht="8.1" customHeight="1" x14ac:dyDescent="0.2">
      <c r="A19" s="37"/>
      <c r="B19" s="37"/>
      <c r="C19" s="37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8"/>
    </row>
    <row r="20" spans="1:33" s="39" customFormat="1" ht="30" customHeight="1" x14ac:dyDescent="0.2">
      <c r="A20" s="37"/>
      <c r="B20" s="37"/>
      <c r="C20" s="37"/>
      <c r="D20" s="6"/>
      <c r="E20" s="7" t="s">
        <v>2</v>
      </c>
      <c r="F20" s="43">
        <f>CALCULO!$E$10</f>
        <v>212</v>
      </c>
      <c r="G20" s="43"/>
      <c r="H20" s="6"/>
      <c r="I20" s="6"/>
      <c r="J20" s="6"/>
      <c r="K20" s="6"/>
      <c r="L20" s="6"/>
      <c r="M20" s="6"/>
      <c r="N20" s="6"/>
      <c r="O20" s="6"/>
      <c r="P20" s="6"/>
      <c r="Q20" s="6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8"/>
    </row>
    <row r="21" spans="1:33" s="39" customFormat="1" ht="16.5" x14ac:dyDescent="0.2">
      <c r="A21" s="37"/>
      <c r="B21" s="37"/>
      <c r="C21" s="37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  <c r="AG21" s="38"/>
    </row>
    <row r="22" spans="1:33" s="39" customFormat="1" ht="30" customHeight="1" x14ac:dyDescent="0.2">
      <c r="A22" s="37"/>
      <c r="B22" s="37"/>
      <c r="C22" s="37"/>
      <c r="D22" s="6"/>
      <c r="E22" s="8" t="s">
        <v>3</v>
      </c>
      <c r="F22" s="8"/>
      <c r="G22" s="8"/>
      <c r="H22" s="44">
        <f>+F20*CALCULO!F12</f>
        <v>17.666666666666664</v>
      </c>
      <c r="I22" s="6"/>
      <c r="J22" s="6"/>
      <c r="K22" s="6"/>
      <c r="L22" s="6"/>
      <c r="M22" s="6"/>
      <c r="N22" s="6"/>
      <c r="O22" s="6"/>
      <c r="P22" s="6"/>
      <c r="Q22" s="6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8"/>
    </row>
    <row r="23" spans="1:33" s="39" customFormat="1" ht="7.5" customHeight="1" x14ac:dyDescent="0.2">
      <c r="A23" s="37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8"/>
    </row>
    <row r="24" spans="1:33" s="39" customFormat="1" ht="18" x14ac:dyDescent="0.2">
      <c r="A24" s="37"/>
      <c r="B24" s="37"/>
      <c r="C24" s="37"/>
      <c r="D24" s="37"/>
      <c r="E24" s="33" t="s">
        <v>7</v>
      </c>
      <c r="F24" s="33"/>
      <c r="G24" s="33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8"/>
    </row>
    <row r="25" spans="1:33" s="39" customFormat="1" ht="8.1" customHeight="1" x14ac:dyDescent="0.2">
      <c r="A25" s="37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8"/>
    </row>
    <row r="26" spans="1:33" s="39" customFormat="1" ht="30" customHeight="1" x14ac:dyDescent="0.2">
      <c r="A26" s="37"/>
      <c r="B26" s="37"/>
      <c r="C26" s="37"/>
      <c r="D26" s="37"/>
      <c r="E26" s="7" t="s">
        <v>6</v>
      </c>
      <c r="F26" s="45">
        <v>1000</v>
      </c>
      <c r="G26" s="45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8"/>
    </row>
    <row r="27" spans="1:33" s="39" customFormat="1" ht="8.1" customHeight="1" x14ac:dyDescent="0.2">
      <c r="A27" s="37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8"/>
    </row>
    <row r="28" spans="1:33" s="39" customFormat="1" ht="30" customHeight="1" x14ac:dyDescent="0.2">
      <c r="A28" s="37"/>
      <c r="B28" s="37"/>
      <c r="C28" s="37"/>
      <c r="D28" s="37"/>
      <c r="E28" s="8" t="s">
        <v>5</v>
      </c>
      <c r="F28" s="8"/>
      <c r="G28" s="8"/>
      <c r="H28" s="34">
        <f>+H22*CALCULO!D14</f>
        <v>588.8888888888888</v>
      </c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8"/>
    </row>
    <row r="29" spans="1:33" s="39" customFormat="1" ht="16.5" x14ac:dyDescent="0.2">
      <c r="A29" s="37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8"/>
    </row>
    <row r="30" spans="1:33" s="39" customFormat="1" ht="16.5" x14ac:dyDescent="0.2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38"/>
    </row>
    <row r="31" spans="1:33" s="39" customFormat="1" ht="16.5" x14ac:dyDescent="0.2">
      <c r="A31" s="37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7"/>
      <c r="AE31" s="37"/>
      <c r="AF31" s="37"/>
      <c r="AG31" s="38"/>
    </row>
    <row r="32" spans="1:33" s="39" customFormat="1" ht="16.5" x14ac:dyDescent="0.2">
      <c r="A32" s="37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8"/>
    </row>
    <row r="33" spans="1:33" s="39" customFormat="1" ht="15" customHeight="1" x14ac:dyDescent="0.2">
      <c r="A33" s="37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38"/>
    </row>
    <row r="34" spans="1:33" ht="15" customHeight="1" x14ac:dyDescent="0.2">
      <c r="A34" s="32"/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  <c r="AG34" s="35"/>
    </row>
    <row r="35" spans="1:33" ht="15" customHeight="1" x14ac:dyDescent="0.2">
      <c r="A35" s="32"/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  <c r="AG35" s="35"/>
    </row>
    <row r="36" spans="1:33" ht="15" customHeight="1" x14ac:dyDescent="0.2">
      <c r="A36" s="32"/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  <c r="AG36" s="35"/>
    </row>
    <row r="37" spans="1:33" ht="15" customHeight="1" x14ac:dyDescent="0.2">
      <c r="A37" s="32"/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  <c r="AG37" s="35"/>
    </row>
    <row r="38" spans="1:33" ht="15" customHeight="1" x14ac:dyDescent="0.2">
      <c r="A38" s="32"/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  <c r="AG38" s="35"/>
    </row>
    <row r="39" spans="1:33" ht="15" customHeight="1" x14ac:dyDescent="0.2">
      <c r="A39" s="32"/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  <c r="AG39" s="35"/>
    </row>
    <row r="40" spans="1:33" ht="15" customHeight="1" x14ac:dyDescent="0.2">
      <c r="A40" s="32"/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  <c r="AG40" s="35"/>
    </row>
    <row r="41" spans="1:33" ht="15" customHeight="1" x14ac:dyDescent="0.2">
      <c r="A41" s="32"/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  <c r="AG41" s="35"/>
    </row>
    <row r="42" spans="1:33" ht="15" customHeight="1" x14ac:dyDescent="0.2">
      <c r="A42" s="32"/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  <c r="AG42" s="35"/>
    </row>
    <row r="43" spans="1:33" ht="15" customHeight="1" x14ac:dyDescent="0.2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  <c r="AG43" s="35"/>
    </row>
    <row r="44" spans="1:33" ht="15" customHeight="1" x14ac:dyDescent="0.2">
      <c r="A44" s="32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  <c r="AG44" s="35"/>
    </row>
    <row r="45" spans="1:33" x14ac:dyDescent="0.2">
      <c r="A45" s="32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  <c r="AD45" s="32"/>
      <c r="AE45" s="32"/>
      <c r="AF45" s="32"/>
      <c r="AG45" s="35"/>
    </row>
    <row r="46" spans="1:33" x14ac:dyDescent="0.2">
      <c r="A46" s="32"/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32"/>
      <c r="AG46" s="35"/>
    </row>
    <row r="47" spans="1:33" x14ac:dyDescent="0.2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  <c r="AF47" s="32"/>
      <c r="AG47" s="35"/>
    </row>
    <row r="48" spans="1:33" x14ac:dyDescent="0.2">
      <c r="A48" s="32"/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2"/>
      <c r="AG48" s="35"/>
    </row>
    <row r="49" spans="1:33" x14ac:dyDescent="0.2">
      <c r="A49" s="32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5"/>
    </row>
    <row r="50" spans="1:33" x14ac:dyDescent="0.2">
      <c r="A50" s="32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5"/>
    </row>
    <row r="51" spans="1:33" x14ac:dyDescent="0.2">
      <c r="A51" s="32"/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5"/>
    </row>
    <row r="52" spans="1:33" x14ac:dyDescent="0.2">
      <c r="A52" s="32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5"/>
    </row>
    <row r="53" spans="1:33" x14ac:dyDescent="0.2">
      <c r="A53" s="32"/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5"/>
    </row>
    <row r="54" spans="1:33" x14ac:dyDescent="0.2">
      <c r="A54" s="32"/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5"/>
    </row>
    <row r="55" spans="1:33" x14ac:dyDescent="0.2">
      <c r="A55" s="32"/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5"/>
    </row>
    <row r="56" spans="1:33" x14ac:dyDescent="0.2">
      <c r="A56" s="32"/>
      <c r="B56" s="32"/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5"/>
    </row>
    <row r="57" spans="1:33" x14ac:dyDescent="0.2">
      <c r="A57" s="32"/>
      <c r="B57" s="32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5"/>
    </row>
    <row r="58" spans="1:33" x14ac:dyDescent="0.2">
      <c r="A58" s="32"/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5"/>
    </row>
    <row r="59" spans="1:33" x14ac:dyDescent="0.2">
      <c r="A59" s="32"/>
      <c r="B59" s="32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2"/>
      <c r="AG59" s="35"/>
    </row>
    <row r="60" spans="1:33" x14ac:dyDescent="0.2">
      <c r="A60" s="32"/>
      <c r="B60" s="32"/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  <c r="AG60" s="35"/>
    </row>
    <row r="61" spans="1:33" x14ac:dyDescent="0.2">
      <c r="A61" s="32"/>
      <c r="B61" s="32"/>
      <c r="C61" s="32"/>
      <c r="D61" s="32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2"/>
      <c r="AG61" s="35"/>
    </row>
    <row r="62" spans="1:33" x14ac:dyDescent="0.2">
      <c r="A62" s="32"/>
      <c r="B62" s="32"/>
      <c r="C62" s="32"/>
      <c r="D62" s="32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2"/>
      <c r="AG62" s="35"/>
    </row>
    <row r="63" spans="1:33" x14ac:dyDescent="0.2">
      <c r="A63" s="32"/>
      <c r="B63" s="32"/>
      <c r="C63" s="32"/>
      <c r="D63" s="32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2"/>
      <c r="AG63" s="35"/>
    </row>
    <row r="64" spans="1:33" x14ac:dyDescent="0.2">
      <c r="A64" s="32"/>
      <c r="B64" s="32"/>
      <c r="C64" s="32"/>
      <c r="D64" s="32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2"/>
      <c r="AG64" s="35"/>
    </row>
    <row r="65" spans="1:33" x14ac:dyDescent="0.2">
      <c r="A65" s="32"/>
      <c r="B65" s="32"/>
      <c r="C65" s="32"/>
      <c r="D65" s="32"/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2"/>
      <c r="AG65" s="35"/>
    </row>
    <row r="66" spans="1:33" x14ac:dyDescent="0.2">
      <c r="A66" s="32"/>
      <c r="B66" s="32"/>
      <c r="C66" s="32"/>
      <c r="D66" s="32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2"/>
      <c r="AG66" s="35"/>
    </row>
    <row r="67" spans="1:33" x14ac:dyDescent="0.2">
      <c r="A67" s="32"/>
      <c r="B67" s="32"/>
      <c r="C67" s="32"/>
      <c r="D67" s="32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  <c r="AG67" s="35"/>
    </row>
    <row r="68" spans="1:33" x14ac:dyDescent="0.2">
      <c r="A68" s="32"/>
      <c r="B68" s="32"/>
      <c r="C68" s="32"/>
      <c r="D68" s="32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2"/>
      <c r="AG68" s="35"/>
    </row>
    <row r="69" spans="1:33" x14ac:dyDescent="0.2">
      <c r="A69" s="32"/>
      <c r="B69" s="32"/>
      <c r="C69" s="32"/>
      <c r="D69" s="32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2"/>
      <c r="AF69" s="32"/>
      <c r="AG69" s="35"/>
    </row>
    <row r="70" spans="1:33" x14ac:dyDescent="0.2">
      <c r="A70" s="32"/>
      <c r="B70" s="32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 s="32"/>
      <c r="AF70" s="32"/>
      <c r="AG70" s="35"/>
    </row>
    <row r="71" spans="1:33" x14ac:dyDescent="0.2">
      <c r="A71" s="32"/>
      <c r="B71" s="32"/>
      <c r="C71" s="32"/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32"/>
      <c r="AE71" s="32"/>
      <c r="AF71" s="32"/>
      <c r="AG71" s="35"/>
    </row>
    <row r="72" spans="1:33" x14ac:dyDescent="0.2">
      <c r="A72" s="32"/>
      <c r="B72" s="32"/>
      <c r="C72" s="32"/>
      <c r="D72" s="32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2"/>
      <c r="AG72" s="35"/>
    </row>
    <row r="73" spans="1:33" x14ac:dyDescent="0.2">
      <c r="A73" s="32"/>
      <c r="B73" s="32"/>
      <c r="C73" s="32"/>
      <c r="D73" s="32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  <c r="AG73" s="35"/>
    </row>
    <row r="74" spans="1:33" x14ac:dyDescent="0.2">
      <c r="A74" s="32"/>
      <c r="B74" s="32"/>
      <c r="C74" s="32"/>
      <c r="D74" s="32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  <c r="AG74" s="35"/>
    </row>
    <row r="75" spans="1:33" x14ac:dyDescent="0.2">
      <c r="A75" s="32"/>
      <c r="B75" s="32"/>
      <c r="C75" s="32"/>
      <c r="D75" s="32"/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2"/>
      <c r="AG75" s="35"/>
    </row>
    <row r="76" spans="1:33" x14ac:dyDescent="0.2">
      <c r="A76" s="32"/>
      <c r="B76" s="32"/>
      <c r="C76" s="32"/>
      <c r="D76" s="32"/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32"/>
      <c r="AE76" s="32"/>
      <c r="AF76" s="32"/>
      <c r="AG76" s="35"/>
    </row>
    <row r="77" spans="1:33" x14ac:dyDescent="0.2">
      <c r="A77" s="32"/>
      <c r="B77" s="32"/>
      <c r="C77" s="32"/>
      <c r="D77" s="32"/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32"/>
      <c r="AD77" s="32"/>
      <c r="AE77" s="32"/>
      <c r="AF77" s="32"/>
      <c r="AG77" s="35"/>
    </row>
    <row r="78" spans="1:33" x14ac:dyDescent="0.2">
      <c r="A78" s="32"/>
      <c r="B78" s="32"/>
      <c r="C78" s="32"/>
      <c r="D78" s="32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  <c r="AE78" s="32"/>
      <c r="AF78" s="32"/>
      <c r="AG78" s="35"/>
    </row>
    <row r="79" spans="1:33" x14ac:dyDescent="0.2">
      <c r="A79" s="32"/>
      <c r="B79" s="32"/>
      <c r="C79" s="32"/>
      <c r="D79" s="32"/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  <c r="AE79" s="32"/>
      <c r="AF79" s="32"/>
      <c r="AG79" s="35"/>
    </row>
    <row r="80" spans="1:33" x14ac:dyDescent="0.2">
      <c r="A80" s="32"/>
      <c r="B80" s="32"/>
      <c r="C80" s="32"/>
      <c r="D80" s="32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  <c r="AE80" s="32"/>
      <c r="AF80" s="32"/>
      <c r="AG80" s="35"/>
    </row>
    <row r="81" spans="1:33" x14ac:dyDescent="0.2">
      <c r="A81" s="32"/>
      <c r="B81" s="32"/>
      <c r="C81" s="32"/>
      <c r="D81" s="32"/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2"/>
      <c r="AF81" s="32"/>
      <c r="AG81" s="35"/>
    </row>
    <row r="82" spans="1:33" x14ac:dyDescent="0.2">
      <c r="A82" s="32"/>
      <c r="B82" s="32"/>
      <c r="C82" s="32"/>
      <c r="D82" s="32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32"/>
      <c r="AF82" s="32"/>
      <c r="AG82" s="35"/>
    </row>
    <row r="83" spans="1:33" x14ac:dyDescent="0.2">
      <c r="A83" s="32"/>
      <c r="B83" s="32"/>
      <c r="C83" s="32"/>
      <c r="D83" s="32"/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32"/>
      <c r="AD83" s="32"/>
      <c r="AE83" s="32"/>
      <c r="AF83" s="32"/>
      <c r="AG83" s="35"/>
    </row>
    <row r="84" spans="1:33" x14ac:dyDescent="0.2">
      <c r="A84" s="32"/>
      <c r="B84" s="32"/>
      <c r="C84" s="32"/>
      <c r="D84" s="32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32"/>
      <c r="AD84" s="32"/>
      <c r="AE84" s="32"/>
      <c r="AF84" s="32"/>
      <c r="AG84" s="35"/>
    </row>
    <row r="85" spans="1:33" x14ac:dyDescent="0.2">
      <c r="A85" s="32"/>
      <c r="B85" s="32"/>
      <c r="C85" s="32"/>
      <c r="D85" s="32"/>
      <c r="E85" s="32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2"/>
      <c r="AD85" s="32"/>
      <c r="AE85" s="32"/>
      <c r="AF85" s="32"/>
      <c r="AG85" s="35"/>
    </row>
    <row r="86" spans="1:33" x14ac:dyDescent="0.2">
      <c r="A86" s="32"/>
      <c r="B86" s="32"/>
      <c r="C86" s="32"/>
      <c r="D86" s="32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  <c r="AE86" s="32"/>
      <c r="AF86" s="32"/>
      <c r="AG86" s="35"/>
    </row>
    <row r="87" spans="1:33" x14ac:dyDescent="0.2">
      <c r="A87" s="32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  <c r="AG87" s="35"/>
    </row>
    <row r="88" spans="1:33" x14ac:dyDescent="0.2">
      <c r="A88" s="32"/>
      <c r="B88" s="32"/>
      <c r="C88" s="32"/>
      <c r="D88" s="32"/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  <c r="AG88" s="35"/>
    </row>
    <row r="89" spans="1:33" x14ac:dyDescent="0.2">
      <c r="A89" s="32"/>
      <c r="B89" s="32"/>
      <c r="C89" s="32"/>
      <c r="D89" s="32"/>
      <c r="E89" s="32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  <c r="AG89" s="35"/>
    </row>
    <row r="90" spans="1:33" x14ac:dyDescent="0.2">
      <c r="A90" s="32"/>
      <c r="B90" s="32"/>
      <c r="C90" s="32"/>
      <c r="D90" s="32"/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  <c r="AG90" s="35"/>
    </row>
    <row r="91" spans="1:33" x14ac:dyDescent="0.2">
      <c r="A91" s="32"/>
      <c r="B91" s="32"/>
      <c r="C91" s="32"/>
      <c r="D91" s="32"/>
      <c r="E91" s="32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  <c r="AG91" s="35"/>
    </row>
    <row r="92" spans="1:33" x14ac:dyDescent="0.2">
      <c r="A92" s="32"/>
      <c r="B92" s="32"/>
      <c r="C92" s="32"/>
      <c r="D92" s="32"/>
      <c r="E92" s="32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  <c r="AG92" s="35"/>
    </row>
    <row r="93" spans="1:33" x14ac:dyDescent="0.2">
      <c r="A93" s="32"/>
      <c r="B93" s="32"/>
      <c r="C93" s="32"/>
      <c r="D93" s="32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  <c r="AG93" s="35"/>
    </row>
    <row r="94" spans="1:33" x14ac:dyDescent="0.2">
      <c r="A94" s="32"/>
      <c r="B94" s="32"/>
      <c r="C94" s="32"/>
      <c r="D94" s="32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32"/>
      <c r="AD94" s="32"/>
      <c r="AE94" s="32"/>
      <c r="AF94" s="32"/>
      <c r="AG94" s="35"/>
    </row>
    <row r="95" spans="1:33" x14ac:dyDescent="0.2">
      <c r="A95" s="32"/>
      <c r="B95" s="32"/>
      <c r="C95" s="32"/>
      <c r="D95" s="32"/>
      <c r="E95" s="32"/>
      <c r="F95" s="32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32"/>
      <c r="AD95" s="32"/>
      <c r="AE95" s="32"/>
      <c r="AF95" s="32"/>
      <c r="AG95" s="35"/>
    </row>
    <row r="96" spans="1:33" x14ac:dyDescent="0.2">
      <c r="A96" s="32"/>
      <c r="B96" s="32"/>
      <c r="C96" s="32"/>
      <c r="D96" s="32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2"/>
      <c r="AG96" s="35"/>
    </row>
    <row r="97" spans="1:33" x14ac:dyDescent="0.2">
      <c r="A97" s="32"/>
      <c r="B97" s="32"/>
      <c r="C97" s="32"/>
      <c r="D97" s="32"/>
      <c r="E97" s="32"/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  <c r="AG97" s="35"/>
    </row>
    <row r="98" spans="1:33" x14ac:dyDescent="0.2">
      <c r="A98" s="32"/>
      <c r="B98" s="32"/>
      <c r="C98" s="32"/>
      <c r="D98" s="32"/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  <c r="AG98" s="35"/>
    </row>
    <row r="99" spans="1:33" x14ac:dyDescent="0.2">
      <c r="A99" s="32"/>
      <c r="B99" s="32"/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2"/>
      <c r="AG99" s="35"/>
    </row>
    <row r="100" spans="1:33" x14ac:dyDescent="0.2">
      <c r="A100" s="32"/>
      <c r="B100" s="32"/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  <c r="AE100" s="32"/>
      <c r="AF100" s="32"/>
      <c r="AG100" s="35"/>
    </row>
    <row r="101" spans="1:33" x14ac:dyDescent="0.2">
      <c r="A101" s="32"/>
      <c r="B101" s="32"/>
      <c r="C101" s="32"/>
      <c r="D101" s="32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32"/>
      <c r="AD101" s="32"/>
      <c r="AE101" s="32"/>
      <c r="AF101" s="32"/>
      <c r="AG101" s="35"/>
    </row>
    <row r="102" spans="1:33" x14ac:dyDescent="0.2">
      <c r="A102" s="32"/>
      <c r="B102" s="32"/>
      <c r="C102" s="32"/>
      <c r="D102" s="32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32"/>
      <c r="AC102" s="32"/>
      <c r="AD102" s="32"/>
      <c r="AE102" s="32"/>
      <c r="AF102" s="32"/>
      <c r="AG102" s="35"/>
    </row>
    <row r="103" spans="1:33" x14ac:dyDescent="0.2">
      <c r="A103" s="32"/>
      <c r="B103" s="32"/>
      <c r="C103" s="32"/>
      <c r="D103" s="32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32"/>
      <c r="AD103" s="32"/>
      <c r="AE103" s="32"/>
      <c r="AF103" s="32"/>
      <c r="AG103" s="35"/>
    </row>
    <row r="104" spans="1:33" x14ac:dyDescent="0.2">
      <c r="A104" s="32"/>
      <c r="B104" s="32"/>
      <c r="C104" s="32"/>
      <c r="D104" s="32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32"/>
      <c r="AD104" s="32"/>
      <c r="AE104" s="32"/>
      <c r="AF104" s="32"/>
      <c r="AG104" s="35"/>
    </row>
    <row r="105" spans="1:33" x14ac:dyDescent="0.2">
      <c r="A105" s="32"/>
      <c r="B105" s="32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2"/>
      <c r="AE105" s="32"/>
      <c r="AF105" s="32"/>
      <c r="AG105" s="35"/>
    </row>
    <row r="106" spans="1:33" x14ac:dyDescent="0.2">
      <c r="A106" s="46"/>
      <c r="B106" s="46"/>
      <c r="C106" s="46"/>
      <c r="D106" s="46"/>
      <c r="E106" s="46"/>
      <c r="F106" s="46"/>
      <c r="G106" s="46"/>
      <c r="H106" s="46"/>
      <c r="I106" s="46"/>
      <c r="J106" s="46"/>
      <c r="K106" s="46"/>
      <c r="L106" s="46"/>
      <c r="M106" s="46"/>
      <c r="N106" s="46"/>
      <c r="O106" s="46"/>
      <c r="P106" s="46"/>
      <c r="Q106" s="46"/>
      <c r="R106" s="46"/>
      <c r="S106" s="46"/>
      <c r="T106" s="46"/>
      <c r="U106" s="46"/>
      <c r="V106" s="46"/>
      <c r="W106" s="46"/>
      <c r="X106" s="46"/>
      <c r="Y106" s="46"/>
      <c r="Z106" s="46"/>
      <c r="AA106" s="46"/>
      <c r="AB106" s="46"/>
      <c r="AC106" s="46"/>
      <c r="AD106" s="46"/>
      <c r="AE106" s="46"/>
      <c r="AF106" s="46"/>
      <c r="AG106" s="47"/>
    </row>
  </sheetData>
  <mergeCells count="11">
    <mergeCell ref="E4:H4"/>
    <mergeCell ref="E24:G24"/>
    <mergeCell ref="F26:G26"/>
    <mergeCell ref="E28:G28"/>
    <mergeCell ref="E22:G22"/>
    <mergeCell ref="F12:G12"/>
    <mergeCell ref="F14:G14"/>
    <mergeCell ref="F16:G16"/>
    <mergeCell ref="F18:G18"/>
    <mergeCell ref="F20:G20"/>
    <mergeCell ref="E10:H10"/>
  </mergeCells>
  <phoneticPr fontId="1" type="noConversion"/>
  <conditionalFormatting sqref="H22">
    <cfRule type="cellIs" dxfId="0" priority="1" stopIfTrue="1" operator="greaterThan">
      <formula>0</formula>
    </cfRule>
  </conditionalFormatting>
  <dataValidations count="7">
    <dataValidation allowBlank="1" showInputMessage="1" showErrorMessage="1" promptTitle="IMPORTE COMPLETO SALARIO MENSUAL" prompt="Importe total bruto (no proporcional)" sqref="E26" xr:uid="{00000000-0002-0000-0200-000000000000}"/>
    <dataValidation type="date" allowBlank="1" showInputMessage="1" showErrorMessage="1" errorTitle="ERROR DE FORMATO" error="Pon la fecha DD/MM/AAAA" sqref="F18:G18 F14:G14 F12:G12 F16:G16 F26:G26" xr:uid="{00000000-0002-0000-0200-000001000000}">
      <formula1>1</formula1>
      <formula2>54789</formula2>
    </dataValidation>
    <dataValidation allowBlank="1" showInputMessage="1" showErrorMessage="1" promptTitle="DÍAS EFECTIVOS EN EL PERÍODO" prompt="Días para cálculo" sqref="E20" xr:uid="{00000000-0002-0000-0200-000002000000}"/>
    <dataValidation allowBlank="1" showInputMessage="1" showErrorMessage="1" promptTitle="FECHA DE ALTA EN LA EMPRESA" prompt="Fecha de alta en la empresa. primer día de trabajo" sqref="E12" xr:uid="{00000000-0002-0000-0200-000003000000}"/>
    <dataValidation allowBlank="1" showInputMessage="1" showErrorMessage="1" promptTitle="ÚLTIMO DÍA A TENER EN CUENTA" prompt=": Último día para el cálculo. Si pones la fecha de hoy, te dará las vacaciones devengadas (a que tienes derecho) hasta hoy._x000a_" sqref="E16" xr:uid="{00000000-0002-0000-0200-000004000000}"/>
    <dataValidation allowBlank="1" showInputMessage="1" showErrorMessage="1" promptTitle="FECHA COMIENZO DEVENGO" prompt="Fecha en que se comienzan a devengar vacaciones (normalmente el 1 de Enero)." sqref="E14" xr:uid="{00000000-0002-0000-0200-000005000000}"/>
    <dataValidation allowBlank="1" showInputMessage="1" showErrorMessage="1" promptTitle="DÍAS DE VACACIONES POR CADA AÑO" prompt="Número de días de vacaciones por cada año trabajado, normalmente 30._x000a_" sqref="E18" xr:uid="{00000000-0002-0000-0200-000006000000}"/>
  </dataValidations>
  <printOptions horizontalCentered="1" verticalCentered="1"/>
  <pageMargins left="0.78740157480314965" right="0.78740157480314965" top="0.98425196850393704" bottom="0.98425196850393704" header="0" footer="0"/>
  <pageSetup paperSize="9" scale="74" orientation="landscape" horizontalDpi="4294967295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70259-86E4-40B9-8DB9-40F9D925BF74}">
  <sheetPr>
    <tabColor theme="8" tint="-0.249977111117893"/>
  </sheetPr>
  <dimension ref="B1:F16"/>
  <sheetViews>
    <sheetView showGridLines="0" workbookViewId="0">
      <selection activeCell="F24" sqref="F24"/>
    </sheetView>
  </sheetViews>
  <sheetFormatPr baseColWidth="10" defaultRowHeight="15" x14ac:dyDescent="0.2"/>
  <cols>
    <col min="1" max="1" width="3" style="12" customWidth="1"/>
    <col min="2" max="3" width="30.7109375" style="12" customWidth="1"/>
    <col min="4" max="4" width="23.28515625" style="12" customWidth="1"/>
    <col min="5" max="5" width="2.5703125" style="12" customWidth="1"/>
    <col min="6" max="6" width="45.140625" style="12" customWidth="1"/>
    <col min="7" max="16384" width="11.42578125" style="12"/>
  </cols>
  <sheetData>
    <row r="1" spans="2:6" ht="15.75" thickBot="1" x14ac:dyDescent="0.25"/>
    <row r="2" spans="2:6" ht="33" customHeight="1" thickBot="1" x14ac:dyDescent="0.25">
      <c r="B2" s="9" t="s">
        <v>9</v>
      </c>
      <c r="C2" s="10"/>
      <c r="D2" s="10"/>
      <c r="E2" s="10"/>
      <c r="F2" s="11"/>
    </row>
    <row r="3" spans="2:6" ht="15.75" thickBot="1" x14ac:dyDescent="0.25">
      <c r="B3" s="13"/>
      <c r="C3" s="13"/>
      <c r="D3" s="13"/>
    </row>
    <row r="4" spans="2:6" ht="30" customHeight="1" thickBot="1" x14ac:dyDescent="0.25">
      <c r="B4" s="16" t="s">
        <v>10</v>
      </c>
      <c r="C4" s="27" t="s">
        <v>11</v>
      </c>
      <c r="D4" s="28"/>
      <c r="F4" s="31" t="s">
        <v>12</v>
      </c>
    </row>
    <row r="5" spans="2:6" ht="30" customHeight="1" x14ac:dyDescent="0.2">
      <c r="B5" s="24" t="s">
        <v>13</v>
      </c>
      <c r="C5" s="25" t="s">
        <v>14</v>
      </c>
      <c r="D5" s="26" t="s">
        <v>15</v>
      </c>
      <c r="F5" s="22">
        <v>44777</v>
      </c>
    </row>
    <row r="6" spans="2:6" ht="30" customHeight="1" thickBot="1" x14ac:dyDescent="0.25">
      <c r="B6" s="19">
        <v>44774</v>
      </c>
      <c r="C6" s="20">
        <v>44788</v>
      </c>
      <c r="D6" s="21">
        <f>C6-B6</f>
        <v>14</v>
      </c>
      <c r="F6" s="23">
        <v>44784</v>
      </c>
    </row>
    <row r="7" spans="2:6" ht="9.75" customHeight="1" thickBot="1" x14ac:dyDescent="0.25">
      <c r="B7" s="14"/>
      <c r="C7" s="14"/>
      <c r="D7" s="15"/>
    </row>
    <row r="8" spans="2:6" ht="30" customHeight="1" x14ac:dyDescent="0.2">
      <c r="B8" s="17" t="s">
        <v>16</v>
      </c>
      <c r="C8" s="27" t="s">
        <v>17</v>
      </c>
      <c r="D8" s="28"/>
    </row>
    <row r="9" spans="2:6" ht="9" customHeight="1" x14ac:dyDescent="0.2">
      <c r="B9" s="18"/>
      <c r="C9" s="29"/>
      <c r="D9" s="30"/>
    </row>
    <row r="10" spans="2:6" ht="30" customHeight="1" x14ac:dyDescent="0.2">
      <c r="B10" s="24" t="s">
        <v>13</v>
      </c>
      <c r="C10" s="25" t="s">
        <v>14</v>
      </c>
      <c r="D10" s="26" t="s">
        <v>15</v>
      </c>
    </row>
    <row r="11" spans="2:6" ht="30" customHeight="1" thickBot="1" x14ac:dyDescent="0.25">
      <c r="B11" s="19">
        <f>B6</f>
        <v>44774</v>
      </c>
      <c r="C11" s="20">
        <f>C6</f>
        <v>44788</v>
      </c>
      <c r="D11" s="21">
        <f>NETWORKDAYS(B11,C11-1)</f>
        <v>10</v>
      </c>
    </row>
    <row r="12" spans="2:6" ht="9.75" customHeight="1" thickBot="1" x14ac:dyDescent="0.25">
      <c r="B12" s="14"/>
      <c r="C12" s="14"/>
      <c r="D12" s="15"/>
    </row>
    <row r="13" spans="2:6" ht="30" customHeight="1" x14ac:dyDescent="0.2">
      <c r="B13" s="17" t="s">
        <v>18</v>
      </c>
      <c r="C13" s="27" t="s">
        <v>19</v>
      </c>
      <c r="D13" s="28"/>
    </row>
    <row r="14" spans="2:6" ht="8.25" customHeight="1" x14ac:dyDescent="0.2">
      <c r="B14" s="18"/>
      <c r="C14" s="29"/>
      <c r="D14" s="30"/>
    </row>
    <row r="15" spans="2:6" ht="30" customHeight="1" x14ac:dyDescent="0.2">
      <c r="B15" s="24" t="s">
        <v>20</v>
      </c>
      <c r="C15" s="25" t="s">
        <v>14</v>
      </c>
      <c r="D15" s="26" t="s">
        <v>15</v>
      </c>
    </row>
    <row r="16" spans="2:6" ht="30" customHeight="1" thickBot="1" x14ac:dyDescent="0.25">
      <c r="B16" s="19">
        <f>B11</f>
        <v>44774</v>
      </c>
      <c r="C16" s="20">
        <f>C11</f>
        <v>44788</v>
      </c>
      <c r="D16" s="21">
        <f>NETWORKDAYS(B16,C16-1,F5:F6)</f>
        <v>8</v>
      </c>
    </row>
  </sheetData>
  <mergeCells count="6">
    <mergeCell ref="B2:F2"/>
    <mergeCell ref="C4:D4"/>
    <mergeCell ref="B8:B9"/>
    <mergeCell ref="C8:D9"/>
    <mergeCell ref="B13:B14"/>
    <mergeCell ref="C13:D1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672F4-7419-465A-9123-ACF805385096}">
  <sheetPr>
    <tabColor theme="8" tint="0.39997558519241921"/>
  </sheetPr>
  <dimension ref="B4:N22"/>
  <sheetViews>
    <sheetView showGridLines="0" workbookViewId="0">
      <selection activeCell="G16" sqref="G16"/>
    </sheetView>
  </sheetViews>
  <sheetFormatPr baseColWidth="10" defaultRowHeight="15" x14ac:dyDescent="0.2"/>
  <cols>
    <col min="1" max="1" width="1.5703125" style="36" customWidth="1"/>
    <col min="2" max="2" width="38.5703125" style="48" customWidth="1"/>
    <col min="3" max="9" width="20.7109375" style="36" customWidth="1"/>
    <col min="10" max="10" width="3.85546875" style="36" customWidth="1"/>
    <col min="11" max="14" width="15.7109375" style="36" customWidth="1"/>
    <col min="15" max="16384" width="11.42578125" style="36"/>
  </cols>
  <sheetData>
    <row r="4" spans="2:14" ht="54" customHeight="1" x14ac:dyDescent="0.2">
      <c r="B4" s="49" t="s">
        <v>21</v>
      </c>
      <c r="C4" s="49" t="s">
        <v>45</v>
      </c>
      <c r="D4" s="49" t="s">
        <v>22</v>
      </c>
      <c r="E4" s="49" t="s">
        <v>23</v>
      </c>
      <c r="F4" s="49" t="s">
        <v>24</v>
      </c>
      <c r="G4" s="51" t="s">
        <v>46</v>
      </c>
      <c r="H4" s="51" t="s">
        <v>25</v>
      </c>
      <c r="I4" s="49" t="s">
        <v>47</v>
      </c>
      <c r="J4" s="39"/>
      <c r="K4" s="49" t="s">
        <v>26</v>
      </c>
      <c r="L4" s="49" t="s">
        <v>24</v>
      </c>
      <c r="M4" s="49" t="s">
        <v>26</v>
      </c>
      <c r="N4" s="51" t="s">
        <v>23</v>
      </c>
    </row>
    <row r="5" spans="2:14" ht="30" customHeight="1" x14ac:dyDescent="0.2">
      <c r="B5" s="50" t="s">
        <v>27</v>
      </c>
      <c r="C5" s="52" t="s">
        <v>1</v>
      </c>
      <c r="D5" s="53">
        <v>40941</v>
      </c>
      <c r="E5" s="54"/>
      <c r="F5" s="55"/>
      <c r="G5" s="52"/>
      <c r="H5" s="54"/>
      <c r="I5" s="53"/>
      <c r="K5" s="52"/>
      <c r="L5" s="52">
        <v>1</v>
      </c>
      <c r="M5" s="52">
        <v>15</v>
      </c>
      <c r="N5" s="52"/>
    </row>
    <row r="6" spans="2:14" ht="30" customHeight="1" x14ac:dyDescent="0.2">
      <c r="B6" s="50" t="s">
        <v>28</v>
      </c>
      <c r="C6" s="52" t="s">
        <v>1</v>
      </c>
      <c r="D6" s="53">
        <v>40943</v>
      </c>
      <c r="E6" s="54"/>
      <c r="F6" s="55"/>
      <c r="G6" s="52"/>
      <c r="H6" s="54"/>
      <c r="I6" s="53"/>
      <c r="K6" s="52"/>
      <c r="L6" s="52">
        <v>2</v>
      </c>
      <c r="M6" s="52">
        <v>16</v>
      </c>
      <c r="N6" s="52"/>
    </row>
    <row r="7" spans="2:14" ht="30" customHeight="1" x14ac:dyDescent="0.2">
      <c r="B7" s="50" t="s">
        <v>29</v>
      </c>
      <c r="C7" s="52" t="s">
        <v>1</v>
      </c>
      <c r="D7" s="53">
        <v>40942</v>
      </c>
      <c r="E7" s="54"/>
      <c r="F7" s="55"/>
      <c r="G7" s="52"/>
      <c r="H7" s="54"/>
      <c r="I7" s="53"/>
      <c r="K7" s="52"/>
      <c r="L7" s="52">
        <v>3</v>
      </c>
      <c r="M7" s="52">
        <v>17</v>
      </c>
      <c r="N7" s="52"/>
    </row>
    <row r="8" spans="2:14" ht="30" customHeight="1" x14ac:dyDescent="0.2">
      <c r="B8" s="50" t="s">
        <v>30</v>
      </c>
      <c r="C8" s="52" t="s">
        <v>1</v>
      </c>
      <c r="D8" s="53">
        <v>44635</v>
      </c>
      <c r="E8" s="54"/>
      <c r="F8" s="55"/>
      <c r="G8" s="52"/>
      <c r="H8" s="54"/>
      <c r="I8" s="53"/>
      <c r="K8" s="52"/>
      <c r="L8" s="52">
        <v>4</v>
      </c>
      <c r="M8" s="52">
        <v>18</v>
      </c>
      <c r="N8" s="52"/>
    </row>
    <row r="9" spans="2:14" ht="30" customHeight="1" x14ac:dyDescent="0.2">
      <c r="B9" s="50" t="s">
        <v>31</v>
      </c>
      <c r="C9" s="52" t="s">
        <v>1</v>
      </c>
      <c r="D9" s="53">
        <v>40955</v>
      </c>
      <c r="E9" s="54"/>
      <c r="F9" s="55"/>
      <c r="G9" s="52"/>
      <c r="H9" s="54"/>
      <c r="I9" s="53"/>
      <c r="K9" s="52"/>
      <c r="L9" s="52">
        <v>5</v>
      </c>
      <c r="M9" s="52">
        <v>19</v>
      </c>
      <c r="N9" s="52"/>
    </row>
    <row r="10" spans="2:14" ht="30" customHeight="1" x14ac:dyDescent="0.2">
      <c r="B10" s="50" t="s">
        <v>32</v>
      </c>
      <c r="C10" s="52" t="s">
        <v>1</v>
      </c>
      <c r="D10" s="53">
        <v>41002</v>
      </c>
      <c r="E10" s="54"/>
      <c r="F10" s="55"/>
      <c r="G10" s="52"/>
      <c r="H10" s="54"/>
      <c r="I10" s="53"/>
      <c r="K10" s="52"/>
      <c r="L10" s="52">
        <v>6</v>
      </c>
      <c r="M10" s="52">
        <v>20</v>
      </c>
      <c r="N10" s="52"/>
    </row>
    <row r="11" spans="2:14" ht="30" customHeight="1" x14ac:dyDescent="0.2">
      <c r="B11" s="50" t="s">
        <v>33</v>
      </c>
      <c r="C11" s="52" t="s">
        <v>1</v>
      </c>
      <c r="D11" s="53">
        <v>42384</v>
      </c>
      <c r="E11" s="54"/>
      <c r="F11" s="55"/>
      <c r="G11" s="52"/>
      <c r="H11" s="54"/>
      <c r="I11" s="53"/>
      <c r="K11" s="52"/>
      <c r="L11" s="52">
        <v>7</v>
      </c>
      <c r="M11" s="52">
        <v>20</v>
      </c>
      <c r="N11" s="52"/>
    </row>
    <row r="12" spans="2:14" ht="30" customHeight="1" x14ac:dyDescent="0.2">
      <c r="B12" s="50" t="s">
        <v>34</v>
      </c>
      <c r="C12" s="52" t="s">
        <v>1</v>
      </c>
      <c r="D12" s="53">
        <v>43863</v>
      </c>
      <c r="E12" s="54"/>
      <c r="F12" s="55"/>
      <c r="G12" s="52"/>
      <c r="H12" s="54"/>
      <c r="I12" s="53"/>
      <c r="K12" s="52"/>
      <c r="L12" s="52">
        <v>8</v>
      </c>
      <c r="M12" s="52">
        <v>22</v>
      </c>
      <c r="N12" s="52"/>
    </row>
    <row r="13" spans="2:14" ht="30" customHeight="1" x14ac:dyDescent="0.2">
      <c r="B13" s="50" t="s">
        <v>35</v>
      </c>
      <c r="C13" s="52" t="s">
        <v>0</v>
      </c>
      <c r="D13" s="53">
        <v>42372</v>
      </c>
      <c r="E13" s="54"/>
      <c r="F13" s="55"/>
      <c r="G13" s="52"/>
      <c r="H13" s="54"/>
      <c r="I13" s="53"/>
      <c r="K13" s="52"/>
      <c r="L13" s="52">
        <v>9</v>
      </c>
      <c r="M13" s="52">
        <v>22</v>
      </c>
      <c r="N13" s="52"/>
    </row>
    <row r="14" spans="2:14" ht="30" customHeight="1" x14ac:dyDescent="0.2">
      <c r="B14" s="50" t="s">
        <v>36</v>
      </c>
      <c r="C14" s="52" t="s">
        <v>0</v>
      </c>
      <c r="D14" s="53">
        <v>42739</v>
      </c>
      <c r="E14" s="54"/>
      <c r="F14" s="55"/>
      <c r="G14" s="52"/>
      <c r="H14" s="54"/>
      <c r="I14" s="53"/>
      <c r="K14" s="52"/>
      <c r="L14" s="52">
        <v>10</v>
      </c>
      <c r="M14" s="52">
        <v>23</v>
      </c>
      <c r="N14" s="52"/>
    </row>
    <row r="15" spans="2:14" ht="30" customHeight="1" x14ac:dyDescent="0.2">
      <c r="B15" s="50" t="s">
        <v>37</v>
      </c>
      <c r="C15" s="52" t="s">
        <v>1</v>
      </c>
      <c r="D15" s="53">
        <v>42019</v>
      </c>
      <c r="E15" s="54"/>
      <c r="F15" s="55"/>
      <c r="G15" s="52"/>
      <c r="H15" s="54"/>
      <c r="I15" s="53"/>
      <c r="K15" s="52"/>
      <c r="L15" s="52">
        <v>11</v>
      </c>
      <c r="M15" s="52">
        <v>24</v>
      </c>
      <c r="N15" s="52"/>
    </row>
    <row r="16" spans="2:14" ht="30" customHeight="1" x14ac:dyDescent="0.2">
      <c r="B16" s="50" t="s">
        <v>38</v>
      </c>
      <c r="C16" s="52" t="s">
        <v>1</v>
      </c>
      <c r="D16" s="53">
        <v>43196</v>
      </c>
      <c r="E16" s="54"/>
      <c r="F16" s="55"/>
      <c r="G16" s="52"/>
      <c r="H16" s="54"/>
      <c r="I16" s="53"/>
    </row>
    <row r="17" spans="2:9" ht="30" customHeight="1" x14ac:dyDescent="0.2">
      <c r="B17" s="50" t="s">
        <v>39</v>
      </c>
      <c r="C17" s="52" t="s">
        <v>1</v>
      </c>
      <c r="D17" s="53">
        <v>42132</v>
      </c>
      <c r="E17" s="54"/>
      <c r="F17" s="55"/>
      <c r="G17" s="52"/>
      <c r="H17" s="54"/>
      <c r="I17" s="53"/>
    </row>
    <row r="18" spans="2:9" ht="30" customHeight="1" x14ac:dyDescent="0.2">
      <c r="B18" s="50" t="s">
        <v>40</v>
      </c>
      <c r="C18" s="52" t="s">
        <v>1</v>
      </c>
      <c r="D18" s="53">
        <v>40270</v>
      </c>
      <c r="E18" s="54"/>
      <c r="F18" s="55"/>
      <c r="G18" s="52"/>
      <c r="H18" s="54"/>
      <c r="I18" s="53"/>
    </row>
    <row r="19" spans="2:9" ht="30" customHeight="1" x14ac:dyDescent="0.2"/>
    <row r="20" spans="2:9" ht="30" customHeight="1" x14ac:dyDescent="0.2"/>
    <row r="21" spans="2:9" ht="30" customHeight="1" x14ac:dyDescent="0.2"/>
    <row r="22" spans="2:9" ht="30" customHeight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CALCULO</vt:lpstr>
      <vt:lpstr>Cálculo Vacaciones</vt:lpstr>
      <vt:lpstr>Cálculo de fechas</vt:lpstr>
      <vt:lpstr>Otra</vt:lpstr>
      <vt:lpstr>'Cálculo Vacaciones'!Área_de_impresión</vt:lpstr>
    </vt:vector>
  </TitlesOfParts>
  <Company>Justexw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CALCULOS SALARIALES PE164G</dc:title>
  <dc:creator>Justexw</dc:creator>
  <dc:description>PRODUCTO GRATUITO</dc:description>
  <cp:lastModifiedBy>Just EXW</cp:lastModifiedBy>
  <cp:lastPrinted>2009-03-25T11:16:33Z</cp:lastPrinted>
  <dcterms:created xsi:type="dcterms:W3CDTF">2007-10-12T15:08:44Z</dcterms:created>
  <dcterms:modified xsi:type="dcterms:W3CDTF">2022-05-18T07:59:07Z</dcterms:modified>
</cp:coreProperties>
</file>