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/Desktop/ME 416/"/>
    </mc:Choice>
  </mc:AlternateContent>
  <xr:revisionPtr revIDLastSave="0" documentId="8_{7E2DB447-0036-7045-BE31-36FC5569084E}" xr6:coauthVersionLast="47" xr6:coauthVersionMax="47" xr10:uidLastSave="{00000000-0000-0000-0000-000000000000}"/>
  <bookViews>
    <workbookView xWindow="0" yWindow="5320" windowWidth="28500" windowHeight="16140" xr2:uid="{5A3F5031-DFCE-484E-AE5C-F78BC439FE6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  <c r="H74" i="1"/>
  <c r="H73" i="1"/>
  <c r="H72" i="1"/>
  <c r="H71" i="1"/>
  <c r="H69" i="1"/>
  <c r="H68" i="1"/>
  <c r="H66" i="1"/>
  <c r="H65" i="1"/>
  <c r="H63" i="1"/>
  <c r="H62" i="1"/>
  <c r="H61" i="1"/>
  <c r="H60" i="1"/>
  <c r="H59" i="1"/>
  <c r="H58" i="1"/>
  <c r="H54" i="1"/>
  <c r="H52" i="1"/>
  <c r="H43" i="1"/>
  <c r="H42" i="1"/>
  <c r="H41" i="1"/>
  <c r="H40" i="1"/>
  <c r="H39" i="1"/>
  <c r="H38" i="1"/>
  <c r="H37" i="1"/>
  <c r="H36" i="1"/>
  <c r="H35" i="1"/>
  <c r="H34" i="1"/>
  <c r="H30" i="1"/>
  <c r="H29" i="1"/>
  <c r="H28" i="1"/>
  <c r="H27" i="1"/>
  <c r="H22" i="1"/>
  <c r="H19" i="1"/>
  <c r="H18" i="1"/>
  <c r="H15" i="1"/>
  <c r="H14" i="1"/>
  <c r="H13" i="1"/>
  <c r="H12" i="1"/>
  <c r="H10" i="1"/>
  <c r="H9" i="1"/>
  <c r="H8" i="1"/>
  <c r="H76" i="1"/>
  <c r="H17" i="1"/>
  <c r="H79" i="1"/>
  <c r="H80" i="1"/>
  <c r="H81" i="1"/>
  <c r="H82" i="1"/>
  <c r="H83" i="1"/>
  <c r="H45" i="1"/>
  <c r="H46" i="1"/>
  <c r="H47" i="1"/>
  <c r="H48" i="1"/>
  <c r="H49" i="1"/>
  <c r="H50" i="1"/>
  <c r="H51" i="1"/>
  <c r="H23" i="1" l="1"/>
  <c r="H87" i="1"/>
  <c r="H88" i="1" s="1"/>
</calcChain>
</file>

<file path=xl/sharedStrings.xml><?xml version="1.0" encoding="utf-8"?>
<sst xmlns="http://schemas.openxmlformats.org/spreadsheetml/2006/main" count="491" uniqueCount="263">
  <si>
    <t>BoM</t>
  </si>
  <si>
    <t>Section</t>
  </si>
  <si>
    <t>Subsection</t>
  </si>
  <si>
    <t>Item</t>
  </si>
  <si>
    <t>Description</t>
  </si>
  <si>
    <t>Quantity</t>
  </si>
  <si>
    <t>Price/unit</t>
  </si>
  <si>
    <t>Part Number</t>
  </si>
  <si>
    <t>Source</t>
  </si>
  <si>
    <t>Link</t>
  </si>
  <si>
    <t>Order Status</t>
  </si>
  <si>
    <t>Purpose</t>
  </si>
  <si>
    <t>Hazards</t>
  </si>
  <si>
    <t>Notes</t>
  </si>
  <si>
    <t>Structural</t>
  </si>
  <si>
    <t>Table</t>
  </si>
  <si>
    <t>Bosch 45mm  square tube with T rails</t>
  </si>
  <si>
    <t xml:space="preserve">28.457" </t>
  </si>
  <si>
    <t>Cougar Shop</t>
  </si>
  <si>
    <t>https://www.boschrexroth.com/en/xc/products/direct-entry?cat=global-portfolio&amp;language=&amp;m=XC&amp;u=si&amp;o=portal&amp;p=p846120</t>
  </si>
  <si>
    <t>Installed</t>
  </si>
  <si>
    <t>Frame</t>
  </si>
  <si>
    <t>Waiting for Kurt to give us itemized recipt of materials and time. need by 12/14/21</t>
  </si>
  <si>
    <t>^</t>
  </si>
  <si>
    <t>34.457"</t>
  </si>
  <si>
    <t>installed</t>
  </si>
  <si>
    <t>32"</t>
  </si>
  <si>
    <t>16"</t>
  </si>
  <si>
    <t>Bosch Corner Gusset</t>
  </si>
  <si>
    <t>45mm x 45mm</t>
  </si>
  <si>
    <t>https://www.boschrexroth.com/en/xc/products/direct-entry?cat=global-portfolio&amp;language=&amp;m=XC&amp;u=si&amp;o=portal&amp;p=p1040253</t>
  </si>
  <si>
    <t>T-Bolt &amp; Flange Nut*</t>
  </si>
  <si>
    <t>M8 x 26mm</t>
  </si>
  <si>
    <t>8 981 021 344</t>
  </si>
  <si>
    <t>https://www.boschrexroth.com/en/xc/products/direct-entry?cat=global-portfolio&amp;language=&amp;m=XC&amp;u=si&amp;o=portal&amp;p=p879660</t>
  </si>
  <si>
    <t>Frame joints &amp; caster plates</t>
  </si>
  <si>
    <t>Aluminum Top Plate</t>
  </si>
  <si>
    <t>38"x32"x0.5"</t>
  </si>
  <si>
    <t>N/A</t>
  </si>
  <si>
    <t>Alcobra</t>
  </si>
  <si>
    <t>Top</t>
  </si>
  <si>
    <t>Cap Screw</t>
  </si>
  <si>
    <t>1/4-20x1"</t>
  </si>
  <si>
    <t>ETRL/Cougar Shop</t>
  </si>
  <si>
    <t>Hold Top Down</t>
  </si>
  <si>
    <t>T-nut</t>
  </si>
  <si>
    <t>Bosch 8mm</t>
  </si>
  <si>
    <t>3 842 536 599</t>
  </si>
  <si>
    <t>Washer</t>
  </si>
  <si>
    <t>9/32" inner  1 1/4 outer</t>
  </si>
  <si>
    <t>Repurposed</t>
  </si>
  <si>
    <t>Hex Screw</t>
  </si>
  <si>
    <t>S-12 x 30</t>
  </si>
  <si>
    <t>Bosch-Rexroth</t>
  </si>
  <si>
    <t>Hold top corners down</t>
  </si>
  <si>
    <t>Plywood Shelf</t>
  </si>
  <si>
    <t>38"x32"x0.5" corners cut to 45mm corner gussets to fit, reference CAD</t>
  </si>
  <si>
    <t>Scrap</t>
  </si>
  <si>
    <t>Lower Shelf</t>
  </si>
  <si>
    <t>Lead Brick</t>
  </si>
  <si>
    <t>10kg Each Need 80kg at least weight on shelf</t>
  </si>
  <si>
    <t>Weight for Stability</t>
  </si>
  <si>
    <t>Toxicity hazard, handle with gloves and wash hands afterwards, do not touch face, nose, mouth or eyes after contacting</t>
  </si>
  <si>
    <t>It would be best not to use these in the future.  Replace with equivalent mass of some other metal.</t>
  </si>
  <si>
    <t>Casters</t>
  </si>
  <si>
    <t>Leveling Caster with Nonmarking Black Nylon Wheel 2" dia. Thumbwheel adjustment, black aluminum frame</t>
  </si>
  <si>
    <t>24125T23</t>
  </si>
  <si>
    <t>McMaster-Carr</t>
  </si>
  <si>
    <t>https://www.mcmaster.com/24125T23/</t>
  </si>
  <si>
    <t>Table Levelling</t>
  </si>
  <si>
    <t>Under heavy load, care should be taken with fingers when adjusting</t>
  </si>
  <si>
    <t>4.5"x4.5"x0.5"</t>
  </si>
  <si>
    <t>Caster Mounting</t>
  </si>
  <si>
    <t>These could be .25" thick</t>
  </si>
  <si>
    <t>Caster Bolts</t>
  </si>
  <si>
    <t>M6 x 12mm</t>
  </si>
  <si>
    <t>Steel Robot Mount Plate</t>
  </si>
  <si>
    <t xml:space="preserve">27"x13.5"x3/4" </t>
  </si>
  <si>
    <t>Google (donated w/ robot)</t>
  </si>
  <si>
    <t>Squaring mechanism</t>
  </si>
  <si>
    <t>Bosch 45mm square tube</t>
  </si>
  <si>
    <t>13-1/4"</t>
  </si>
  <si>
    <t>80"</t>
  </si>
  <si>
    <t>Bosch 45mm corner gusset</t>
  </si>
  <si>
    <t>45mm x 45mm x45mm corner gusset</t>
  </si>
  <si>
    <t>Bosch 90mm corner gusset</t>
  </si>
  <si>
    <t>90mmx90mmx45mm corner gusset</t>
  </si>
  <si>
    <t>https://www.boschrexroth.com/en/xc/products/product-groups/assembly-technology/basic-mechanic-elements/connection-elements/bracket/45x90</t>
  </si>
  <si>
    <t>T-Bolt &amp; Flange Nut</t>
  </si>
  <si>
    <t>55"</t>
  </si>
  <si>
    <t>20"</t>
  </si>
  <si>
    <t>45mm x 45mm x45mm triangular gusset</t>
  </si>
  <si>
    <t>cougar Shop</t>
  </si>
  <si>
    <t>90mmx90mmx45mm triangular gusset</t>
  </si>
  <si>
    <t>Clamp</t>
  </si>
  <si>
    <t>Bessey 4" Bar Clamp</t>
  </si>
  <si>
    <t>2702-0270</t>
  </si>
  <si>
    <t>Pullman Building Supply</t>
  </si>
  <si>
    <t>Bosch Leveling Feet</t>
  </si>
  <si>
    <t>M12x72 bolt, 18mm nut</t>
  </si>
  <si>
    <t>3 842 529 025</t>
  </si>
  <si>
    <t>Bosch-RexRoth</t>
  </si>
  <si>
    <t>https://www.boschrexroth.com/en/us/home/search?getfields=searchdcprd_thumbnail.page_category.Search%252525252525252525252Edc_subtitle_en.Search%252525252525252525252Edc_title_en.DCSext%252525252525252525252Ewtg_blogpicture.DCSext%252525252525252525252Ewtg_blogcategory.DCSext%252525252525252525252Ewtg_blogauthor.DCSext%252525252525252525252Ewtg_blogdate.Search%252525252525252525252Edc_fileextension&amp;lang=EN&amp;num=10&amp;origin=header&amp;q=3+842+529+025&amp;s=catalog</t>
  </si>
  <si>
    <t>Threaded Sleeve M12</t>
  </si>
  <si>
    <t>Sleeve to hold leveling feet bolts from top of bosch tubing</t>
  </si>
  <si>
    <t>3 842 504 790</t>
  </si>
  <si>
    <t>https://www.boschrexroth.com/en/us/home/search?getfields=searchdcprd_thumbnail.page_category.Search%2525252525252Edc_subtitle_en.Search%2525252525252Edc_title_en.DCSext%2525252525252Ewtg_blogpicture.DCSext%2525252525252Ewtg_blogcategory.DCSext%2525252525252Ewtg_blogauthor.DCSext%2525252525252Ewtg_blogdate.Search%2525252525252Edc_fileextension&amp;lang=EN&amp;num=10&amp;origin=header&amp;q=3+842+504+790&amp;s=catalog</t>
  </si>
  <si>
    <t>Tablet Bracket</t>
  </si>
  <si>
    <t>Tablet bracket for top and bottom support</t>
  </si>
  <si>
    <t>USB Connector Hub</t>
  </si>
  <si>
    <t>For tablet and tobii coneection to power, left from previous iterations</t>
  </si>
  <si>
    <t>Already in possession</t>
  </si>
  <si>
    <t>12mm flat</t>
  </si>
  <si>
    <t>Dowel Pin</t>
  </si>
  <si>
    <t>3/16"x1"</t>
  </si>
  <si>
    <t>received</t>
  </si>
  <si>
    <t>head mount</t>
  </si>
  <si>
    <t>M8 bolts*</t>
  </si>
  <si>
    <t xml:space="preserve">Bosch T bolts </t>
  </si>
  <si>
    <t>Cap Screws</t>
  </si>
  <si>
    <t>5mmx25mm 0.8 pitch ss socket head cap screw</t>
  </si>
  <si>
    <t>Received</t>
  </si>
  <si>
    <t>Head mount</t>
  </si>
  <si>
    <t>5mm nut</t>
  </si>
  <si>
    <t>For cap screws above</t>
  </si>
  <si>
    <t>5mm flat washer</t>
  </si>
  <si>
    <t>for cap screws above</t>
  </si>
  <si>
    <t>6-32 ss Socket head cap screw (Coarse)</t>
  </si>
  <si>
    <t>#6 Washer</t>
  </si>
  <si>
    <t>For cap screws above, USS flat washer #6</t>
  </si>
  <si>
    <t>Robot</t>
  </si>
  <si>
    <t xml:space="preserve">Epson C8 Robot </t>
  </si>
  <si>
    <t>52kg 6-axis robot, donated with components</t>
  </si>
  <si>
    <t>electrical hazard with all wires, consult safety documentation</t>
  </si>
  <si>
    <t>D-Sub wire</t>
  </si>
  <si>
    <t>User wire for end effector</t>
  </si>
  <si>
    <t>Robot Power Wire</t>
  </si>
  <si>
    <t xml:space="preserve">208V Single Phase </t>
  </si>
  <si>
    <t>Robot Signal Wire</t>
  </si>
  <si>
    <t>Controls joint motion signals</t>
  </si>
  <si>
    <t xml:space="preserve">Controller </t>
  </si>
  <si>
    <t>RC-700-A</t>
  </si>
  <si>
    <t>Software</t>
  </si>
  <si>
    <t xml:space="preserve">RC 7.0+ SPEL </t>
  </si>
  <si>
    <t>Epson (Donated)</t>
  </si>
  <si>
    <t>Control Software</t>
  </si>
  <si>
    <t>Stanchions</t>
  </si>
  <si>
    <t>For robot area safety</t>
  </si>
  <si>
    <t>B0713XG2QP</t>
  </si>
  <si>
    <t>Amazon</t>
  </si>
  <si>
    <t>Safety Manual</t>
  </si>
  <si>
    <t>For robot safety protocol</t>
  </si>
  <si>
    <t>Epson</t>
  </si>
  <si>
    <t>https://epson.com/Support/Robots/6-Axis-Robots/C-Series/Epson-C8-Compact-6-Axis-Robots/s/SPT_RC8-A701ST75SS</t>
  </si>
  <si>
    <t>Laser Pointer</t>
  </si>
  <si>
    <t xml:space="preserve">Quarton Red Dot Tiny Laser Module  (Mini-Size: Dimensions- D4 x 15 mm, Plastic Lens) </t>
  </si>
  <si>
    <t>VLM-650-21 LPA</t>
  </si>
  <si>
    <t>https://www.amazon.com/dp/B01KUSUBIM/ref=sspa_dk_detail_5?pd_rd_i=B01KUSUBIM&amp;pd_rd_r=0ccf925f-38dc-4714-83f0-e6797af9fa1d&amp;pd_rd_w=91Cgv&amp;pd_rd_wg=2xq7r&amp;pf_rd_p=4269e1a0-a218-4fbd-9748-1cd337d2f2a5&amp;pf_rd_r=C1ZNQKV0FFFNG3VFJB9T&amp;psc=1&amp;spLa=ZW5jcnlwdGVkUXVhbGlmaWVyPUEzRzlZMUo1OUpIOUtWJmVuY3J5cHRlZElkPUEwODExOTk0WEs0VDc4WFNYWlVOJmVuY3J5cHRlZEFkSWQ9QTAwNTU1MzcxMEhDSElDT1FYSTZPJndpZGdldE5hbWU9c3BfZGV0YWlsJmFjdGlvbj1jbGlja1JlZGlyZWN0JmRvTm90TG9nQ2xpY2s9dHJ1ZQ%25252525252525252525253D%25252525252525252525253D</t>
  </si>
  <si>
    <t>Ordered</t>
  </si>
  <si>
    <t>Do not point in eye</t>
  </si>
  <si>
    <t>4 Printed parts  (separate these by name)</t>
  </si>
  <si>
    <t>Hinge Laser HolderV3 - 3D printed</t>
  </si>
  <si>
    <t>Laser Adjustment and holding</t>
  </si>
  <si>
    <t>CAd files</t>
  </si>
  <si>
    <t>Hinge Laser Spacer - 3D printed</t>
  </si>
  <si>
    <t>CAD files</t>
  </si>
  <si>
    <t>Laser Tip Attachment - 3D printed</t>
  </si>
  <si>
    <t>Spring Plunger</t>
  </si>
  <si>
    <t>#6-40 thread 0.5-1 lb. nose force</t>
  </si>
  <si>
    <t>5901A312</t>
  </si>
  <si>
    <t>https://www.mcmaster.com/5901A11/</t>
  </si>
  <si>
    <t>Batteries</t>
  </si>
  <si>
    <t>3V Lithium Coin Battery, Set of 4 (using 1)</t>
  </si>
  <si>
    <t>B009108SGS</t>
  </si>
  <si>
    <t>https://www.amazon.com/dp/B009108SGS/ref=redir_mobile_desktop?_encoding=UTF8&amp;aaxitk=a4bf81c64ce76df12827e8588b641bbb&amp;hsa_cr_id=3896738230901&amp;pd_rd_plhdr=t&amp;pd_rd_r=28445522-5177-48c7-afbc-db1acc2c12b1&amp;pd_rd_w=tap7C&amp;pd_rd_wg=1S2Zn&amp;ref_=sbx_be_s_sparkle_mcd_asin_2_title</t>
  </si>
  <si>
    <t>Powers the laser</t>
  </si>
  <si>
    <t>Coin Cell Battery Holder</t>
  </si>
  <si>
    <t>On/Off Switch Coin Battery Cell, Set of 6</t>
  </si>
  <si>
    <t>B08113GW84</t>
  </si>
  <si>
    <t>https://www.amazon.com/QTEATAK-CR2032-Button-Battery-Holder/dp/B08113GW84/ref=asc_df_B08113GW84/?hvadid=475825775681&amp;hvdev=c&amp;hvdvcmdl=&amp;hvlocint=&amp;hvlocphy=9033767&amp;hvnetw=g&amp;hvpone=&amp;hvpos=&amp;hvptwo=&amp;hvqmt=&amp;hvrand=13796963988662510636&amp;hvtargid=pla-1163174272544&amp;linkCode=df0&amp;psc=1&amp;tag=hyprod-20</t>
  </si>
  <si>
    <t>Laser Power</t>
  </si>
  <si>
    <t>Switch</t>
  </si>
  <si>
    <t>20mm Mini 12 Volt Toggle Switch, Set of 5</t>
  </si>
  <si>
    <t>B07S1MV462</t>
  </si>
  <si>
    <t>https://www.amazon.com/DaierTek-Rocker-Switch-Household-Appliances/dp/B07S1MV462/ref=sr_1_8?keywords=on+off+switch+3-5+Volt&amp;qid=1637256547&amp;s=industrial&amp;sr=1-8</t>
  </si>
  <si>
    <t>Not used; the battery holder we got includes a switch</t>
  </si>
  <si>
    <t>Axial Ball Joint (probably not using this)</t>
  </si>
  <si>
    <t>Socket for laser mount</t>
  </si>
  <si>
    <t>ORN3</t>
  </si>
  <si>
    <t>LsTechnologies</t>
  </si>
  <si>
    <t xml:space="preserve">https://lstechnologies.ca/misc-hardware/ </t>
  </si>
  <si>
    <t>Pinching</t>
  </si>
  <si>
    <t>Device Under Test</t>
  </si>
  <si>
    <t>Tobii</t>
  </si>
  <si>
    <t>Tobii 4c</t>
  </si>
  <si>
    <t>Previous Project</t>
  </si>
  <si>
    <t>https://help.tobii.com/hc/en-us/sections/360001811457-Tobii-Eye-Tracker-4C</t>
  </si>
  <si>
    <t>Surface</t>
  </si>
  <si>
    <t xml:space="preserve">Microsoft Surface Pro 7 </t>
  </si>
  <si>
    <t>B07YNHYQ5Z</t>
  </si>
  <si>
    <t>https://www.amazon.com/New-Microsoft-Surface-Pro-Touch-Screen/dp/B07YNHYQ5Z/ref=sr_1_3?dchild=1&amp;keywords=Microsoft%252525252525252Bservice%252525252525252Bpro%252525252525252B7&amp;qid=1634060213&amp;sr=8-3&amp;th=1</t>
  </si>
  <si>
    <t>Misc</t>
  </si>
  <si>
    <t>1/16 allen key</t>
  </si>
  <si>
    <t>for laser adjustment</t>
  </si>
  <si>
    <t>7122A39</t>
  </si>
  <si>
    <t>https://www.mcmaster.com/7122A39/</t>
  </si>
  <si>
    <t>laser adjustment</t>
  </si>
  <si>
    <t>0.05 allen key</t>
  </si>
  <si>
    <t>7122A38</t>
  </si>
  <si>
    <t>https://www.mcmaster.com/7122A38/</t>
  </si>
  <si>
    <t>Leveling and Squaring</t>
  </si>
  <si>
    <t>L-Square Ruler</t>
  </si>
  <si>
    <t>Anodized aluminum ruler, Set of 3</t>
  </si>
  <si>
    <t>B07N2KLZ9D</t>
  </si>
  <si>
    <t>https://www.amazon.com/POWERTEC-80005-L-Shaped-Square-Levels/dp/B07N2KLZ9D/ref=sr_1_2?keywords=carpenter%252Blevel%252BL%252Bshape&amp;qid=1637254005&amp;sr=8-2&amp;th=1</t>
  </si>
  <si>
    <t>Box Level Beam</t>
  </si>
  <si>
    <t>‎25 x 2.5 x 1.25 inches</t>
  </si>
  <si>
    <t>B07RC8MSX7</t>
  </si>
  <si>
    <t>https://www.amazon.com/CRAFTSMAN-Level-24-Inch-Beam-CMHT82346/dp/B07RC8MSX7/ref=sr_1_3?crid=2E2Z98N2KPGHQ&amp;keywords=carpenter%252Blevel%252B24%252Binch&amp;qid=1637258700&amp;sprefix=carpenter%252Blevel%252B24%252Bin%252Caps%252C315&amp;sr=8-3&amp;th=1</t>
  </si>
  <si>
    <t>Inclinometer</t>
  </si>
  <si>
    <t>Circular Degree Marked Surface Level</t>
  </si>
  <si>
    <t>B07VT4P7TT</t>
  </si>
  <si>
    <t>https://www.amazon.com/Measuring-Circular-Bullseye-Furniture-Instruments/dp/B07VT4P7TT/ref=sr_1_38?keywords=carpenter%252Blevel%252Bcircle%252Bshape&amp;qid=1637253978&amp;sr=8-38&amp;th=1</t>
  </si>
  <si>
    <t>Felt Tape</t>
  </si>
  <si>
    <t>1 mm thick and 4.5 m long</t>
  </si>
  <si>
    <t>B07VPS3HFZ</t>
  </si>
  <si>
    <t>https://www.amazon.com/Onepine-Adhesive-Furniture-Hardwood-Coasters/dp/B07VPS3HFZ/ref=sr_1_2?keywords=1mm+thick+pads&amp;qid=1637256950&amp;s=hi&amp;sr=1-2</t>
  </si>
  <si>
    <t>Head-to-Robot Mount</t>
  </si>
  <si>
    <t>Bottom Plate</t>
  </si>
  <si>
    <t>6.25 x 4 x  1/4 inch 6061-T6 Aluminum</t>
  </si>
  <si>
    <t>Not Made</t>
  </si>
  <si>
    <t>Baseplate</t>
  </si>
  <si>
    <t>6.25 x 7 x  1/4 inch 6061-T6 Aluminum</t>
  </si>
  <si>
    <t>Gusset</t>
  </si>
  <si>
    <t>3 x 3 x 1/2 inch 6061-T6 Aluminum</t>
  </si>
  <si>
    <t>Documentation</t>
  </si>
  <si>
    <t>Binders</t>
  </si>
  <si>
    <t>3 Ring Binders, 2 inch</t>
  </si>
  <si>
    <t>B00C31AK4K</t>
  </si>
  <si>
    <t>https://www.amazon.com/Avery-220-Sheet-Capacity-DuraHinge-17832/dp/B00C31AK4K/ref=sr_1_5?keywords=binder&amp;qid=1637257974&amp;qsid=140-2556934-4937307&amp;sr=8-5&amp;sres=B00C31AG9Y%252CB086M2CR5D%252CB083YN3PT1%252CB00006IEKU%252CB0949S6BYG%252CB01F9R3CY4%252CB000RNJ7F4%252CB00006IELM%252CB00A45VHPS%252CB07ZFYHXQK%252CB07FMXC5YC%252CB08WCYKLGK%252CB083GHP5W3%252CB0006HV1LE%252CB07FW5PHXW%252CB07SM8WHBP%252CB002VL199M%252CB07D8R4872%252CB0911WXK7D%252CB07MJVSRCZ&amp;srpt=STORAGE_BINDER&amp;th=1</t>
  </si>
  <si>
    <t>Pending</t>
  </si>
  <si>
    <t>19mm wrench</t>
  </si>
  <si>
    <t>Must be open-end; socket will not work</t>
  </si>
  <si>
    <t>For adjsting ftablet stand feet</t>
  </si>
  <si>
    <t>Machined Laser Holder</t>
  </si>
  <si>
    <t>mounts to Baseplate</t>
  </si>
  <si>
    <t>LONG NOSE</t>
  </si>
  <si>
    <t>Price</t>
  </si>
  <si>
    <t>$11.67/ft</t>
  </si>
  <si>
    <t>Labor</t>
  </si>
  <si>
    <t>Hours of Labor***</t>
  </si>
  <si>
    <t>misc**</t>
  </si>
  <si>
    <t>Caster Plate****</t>
  </si>
  <si>
    <t>Recommended (not purchased)</t>
  </si>
  <si>
    <t>Table Subtotal</t>
  </si>
  <si>
    <t>Subtotal for all but Table</t>
  </si>
  <si>
    <t>Total including table</t>
  </si>
  <si>
    <t>* T-Bolt and Nut price included in price of gussets</t>
  </si>
  <si>
    <t>** Price included in "Misc. filament, hardware, lead."   Total of these is $50.</t>
  </si>
  <si>
    <t>*** Division of labor is estimated at Table-11h, Tablet Stand-3h, Squaring tool-1h, Laser holder-2h</t>
  </si>
  <si>
    <t>**** All 12 caster plates for the three tables are listed here</t>
  </si>
  <si>
    <t>https://www.amazon.com/US-Weight-Sentry-Stanchion-Retractable/dp/B0713XG2QP/re?th=1</t>
  </si>
  <si>
    <t>Tablet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</si>
</sst>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1111"/>
      <name val="Amazon Ember"/>
      <charset val="1"/>
    </font>
    <font>
      <sz val="11"/>
      <color rgb="FF333333"/>
      <name val="Arial"/>
      <charset val="1"/>
    </font>
    <font>
      <sz val="11"/>
      <color theme="1"/>
      <name val="Calibri"/>
    </font>
    <font>
      <sz val="11"/>
      <color rgb="FF444444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3" xfId="0" applyFill="1" applyBorder="1"/>
    <xf numFmtId="0" fontId="0" fillId="8" borderId="4" xfId="0" applyFill="1" applyBorder="1"/>
    <xf numFmtId="164" fontId="0" fillId="8" borderId="4" xfId="0" applyNumberFormat="1" applyFill="1" applyBorder="1"/>
    <xf numFmtId="0" fontId="2" fillId="8" borderId="4" xfId="1" applyFill="1" applyBorder="1"/>
    <xf numFmtId="164" fontId="0" fillId="7" borderId="4" xfId="0" applyNumberFormat="1" applyFill="1" applyBorder="1"/>
    <xf numFmtId="0" fontId="0" fillId="0" borderId="5" xfId="0" applyFill="1" applyBorder="1"/>
    <xf numFmtId="0" fontId="0" fillId="9" borderId="4" xfId="0" applyFill="1" applyBorder="1"/>
    <xf numFmtId="164" fontId="0" fillId="9" borderId="4" xfId="0" applyNumberFormat="1" applyFill="1" applyBorder="1"/>
    <xf numFmtId="0" fontId="2" fillId="9" borderId="4" xfId="1" applyFill="1" applyBorder="1"/>
    <xf numFmtId="0" fontId="0" fillId="4" borderId="4" xfId="0" applyFill="1" applyBorder="1"/>
    <xf numFmtId="164" fontId="0" fillId="4" borderId="4" xfId="0" applyNumberFormat="1" applyFill="1" applyBorder="1"/>
    <xf numFmtId="0" fontId="0" fillId="0" borderId="4" xfId="0" applyBorder="1"/>
    <xf numFmtId="164" fontId="0" fillId="0" borderId="4" xfId="0" applyNumberFormat="1" applyBorder="1"/>
    <xf numFmtId="0" fontId="2" fillId="0" borderId="4" xfId="1" applyBorder="1"/>
    <xf numFmtId="0" fontId="4" fillId="0" borderId="4" xfId="0" applyFont="1" applyBorder="1"/>
    <xf numFmtId="0" fontId="0" fillId="5" borderId="4" xfId="0" applyFill="1" applyBorder="1"/>
    <xf numFmtId="164" fontId="0" fillId="5" borderId="4" xfId="0" applyNumberFormat="1" applyFill="1" applyBorder="1"/>
    <xf numFmtId="0" fontId="4" fillId="6" borderId="4" xfId="0" applyFont="1" applyFill="1" applyBorder="1" applyAlignment="1">
      <alignment wrapText="1"/>
    </xf>
    <xf numFmtId="0" fontId="0" fillId="10" borderId="4" xfId="0" applyFill="1" applyBorder="1"/>
    <xf numFmtId="164" fontId="0" fillId="10" borderId="4" xfId="0" applyNumberFormat="1" applyFill="1" applyBorder="1"/>
    <xf numFmtId="0" fontId="1" fillId="10" borderId="0" xfId="0" applyFont="1" applyFill="1"/>
    <xf numFmtId="0" fontId="1" fillId="10" borderId="4" xfId="0" applyFont="1" applyFill="1" applyBorder="1"/>
    <xf numFmtId="164" fontId="1" fillId="10" borderId="4" xfId="0" applyNumberFormat="1" applyFont="1" applyFill="1" applyBorder="1"/>
    <xf numFmtId="0" fontId="0" fillId="3" borderId="0" xfId="0" applyFill="1"/>
    <xf numFmtId="0" fontId="0" fillId="3" borderId="4" xfId="0" applyFill="1" applyBorder="1"/>
    <xf numFmtId="164" fontId="0" fillId="3" borderId="4" xfId="0" applyNumberFormat="1" applyFill="1" applyBorder="1"/>
    <xf numFmtId="0" fontId="0" fillId="0" borderId="4" xfId="0" applyFill="1" applyBorder="1"/>
    <xf numFmtId="0" fontId="0" fillId="0" borderId="4" xfId="0" applyFill="1" applyBorder="1" applyAlignment="1">
      <alignment vertical="center"/>
    </xf>
    <xf numFmtId="164" fontId="0" fillId="0" borderId="4" xfId="0" applyNumberFormat="1" applyFill="1" applyBorder="1"/>
    <xf numFmtId="0" fontId="6" fillId="0" borderId="4" xfId="0" applyFont="1" applyFill="1" applyBorder="1"/>
    <xf numFmtId="0" fontId="5" fillId="0" borderId="4" xfId="0" applyFont="1" applyFill="1" applyBorder="1"/>
    <xf numFmtId="0" fontId="2" fillId="0" borderId="4" xfId="1" applyFill="1" applyBorder="1"/>
    <xf numFmtId="0" fontId="3" fillId="0" borderId="4" xfId="0" applyFont="1" applyFill="1" applyBorder="1"/>
    <xf numFmtId="0" fontId="4" fillId="0" borderId="4" xfId="0" applyFont="1" applyFill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schrexroth.com/en/us/home/search?getfields=searchdcprd_thumbnail.page_category.Search%252525252525252525252Edc_subtitle_en.Search%252525252525252525252Edc_title_en.DCSext%252525252525252525252Ewtg_blogpicture.DCSext%252525252525252525252Ewtg_blogcategory.DCSext%252525252525252525252Ewtg_blogauthor.DCSext%252525252525252525252Ewtg_blogdate.Search%252525252525252525252Edc_fileextension&amp;lang=EN&amp;num=10&amp;origin=header&amp;q=3+842+529+025&amp;s=catalog" TargetMode="External"/><Relationship Id="rId18" Type="http://schemas.openxmlformats.org/officeDocument/2006/relationships/hyperlink" Target="https://epson.com/Support/Robots/6-Axis-Robots/C-Series/Epson-C8-Compact-6-Axis-Robots/s/SPT_RC8-A701ST75SS" TargetMode="External"/><Relationship Id="rId26" Type="http://schemas.openxmlformats.org/officeDocument/2006/relationships/hyperlink" Target="https://www.boschrexroth.com/en/xc/products/direct-entry?cat=global-portfolio&amp;language=&amp;m=XC&amp;u=si&amp;o=portal&amp;p=p1040253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boschrexroth.com/en/xc/products/direct-entry?cat=global-portfolio&amp;language=&amp;m=XC&amp;u=si&amp;o=portal&amp;p=p879660" TargetMode="External"/><Relationship Id="rId34" Type="http://schemas.openxmlformats.org/officeDocument/2006/relationships/hyperlink" Target="https://www.boschrexroth.com/en/xc/products/direct-entry?cat=global-portfolio&amp;language=&amp;m=XC&amp;u=si&amp;o=portal&amp;p=p846120" TargetMode="External"/><Relationship Id="rId7" Type="http://schemas.openxmlformats.org/officeDocument/2006/relationships/hyperlink" Target="https://www.amazon.com/Avery-220-Sheet-Capacity-DuraHinge-17832/dp/B00C31AK4K/ref=sr_1_5?keywords=binder&amp;qid=1637257974&amp;qsid=140-2556934-4937307&amp;sr=8-5&amp;sres=B00C31AG9Y%252CB086M2CR5D%252CB083YN3PT1%252CB00006IEKU%252CB0949S6BYG%252CB01F9R3CY4%252CB000RNJ7F4%252CB00006IELM%252CB00A45VHPS%252CB07ZFYHXQK%252CB07FMXC5YC%252CB08WCYKLGK%252CB083GHP5W3%252CB0006HV1LE%252CB07FW5PHXW%252CB07SM8WHBP%252CB002VL199M%252CB07D8R4872%252CB0911WXK7D%252CB07MJVSRCZ&amp;srpt=STORAGE_BINDER&amp;th=1" TargetMode="External"/><Relationship Id="rId12" Type="http://schemas.openxmlformats.org/officeDocument/2006/relationships/hyperlink" Target="https://www.boschrexroth.com/en/us/home/search?getfields=searchdcprd_thumbnail.page_category.Search%2525252525252Edc_subtitle_en.Search%2525252525252Edc_title_en.DCSext%2525252525252Ewtg_blogpicture.DCSext%2525252525252Ewtg_blogcategory.DCSext%2525252525252Ewtg_blogauthor.DCSext%2525252525252Ewtg_blogdate.Search%2525252525252Edc_fileextension&amp;lang=EN&amp;num=10&amp;origin=header&amp;q=3+842+504+790&amp;s=catalog" TargetMode="External"/><Relationship Id="rId17" Type="http://schemas.openxmlformats.org/officeDocument/2006/relationships/hyperlink" Target="https://lstechnologies.ca/misc-hardware/" TargetMode="External"/><Relationship Id="rId25" Type="http://schemas.openxmlformats.org/officeDocument/2006/relationships/hyperlink" Target="https://www.boschrexroth.com/en/xc/products/direct-entry?cat=global-portfolio&amp;language=&amp;m=XC&amp;u=si&amp;o=portal&amp;p=p1040253" TargetMode="External"/><Relationship Id="rId33" Type="http://schemas.openxmlformats.org/officeDocument/2006/relationships/hyperlink" Target="https://www.boschrexroth.com/en/xc/products/direct-entry?cat=global-portfolio&amp;language=&amp;m=XC&amp;u=si&amp;o=portal&amp;p=p846120" TargetMode="External"/><Relationship Id="rId38" Type="http://schemas.openxmlformats.org/officeDocument/2006/relationships/hyperlink" Target="https://www.boschrexroth.com/en/xc/products/direct-entry?cat=global-portfolio&amp;language=&amp;m=XC&amp;u=si&amp;o=portal&amp;p=p879660" TargetMode="External"/><Relationship Id="rId2" Type="http://schemas.openxmlformats.org/officeDocument/2006/relationships/hyperlink" Target="https://www.amazon.com/DaierTek-Rocker-Switch-Household-Appliances/dp/B07S1MV462/ref=sr_1_8?keywords=on+off+switch+3-5+Volt&amp;qid=1637256547&amp;s=industrial&amp;sr=1-8" TargetMode="External"/><Relationship Id="rId16" Type="http://schemas.openxmlformats.org/officeDocument/2006/relationships/hyperlink" Target="https://www.mcmaster.com/7122A39/" TargetMode="External"/><Relationship Id="rId20" Type="http://schemas.openxmlformats.org/officeDocument/2006/relationships/hyperlink" Target="https://www.boschrexroth.com/en/xc/products/direct-entry?cat=global-portfolio&amp;language=&amp;m=XC&amp;u=si&amp;o=portal&amp;p=p879660" TargetMode="External"/><Relationship Id="rId29" Type="http://schemas.openxmlformats.org/officeDocument/2006/relationships/hyperlink" Target="https://www.boschrexroth.com/en/xc/products/direct-entry?cat=global-portfolio&amp;language=&amp;m=XC&amp;u=si&amp;o=portal&amp;p=p846120" TargetMode="External"/><Relationship Id="rId1" Type="http://schemas.openxmlformats.org/officeDocument/2006/relationships/hyperlink" Target="https://www.amazon.com/New-Microsoft-Surface-Pro-Touch-Screen/dp/B07YNHYQ5Z/ref=sr_1_3?dchild=1&amp;keywords=Microsoft%252525252525252Bservice%252525252525252Bpro%252525252525252B7&amp;qid=1634060213&amp;sr=8-3&amp;th=1" TargetMode="External"/><Relationship Id="rId6" Type="http://schemas.openxmlformats.org/officeDocument/2006/relationships/hyperlink" Target="https://help.tobii.com/hc/en-us/sections/360001811457-Tobii-Eye-Tracker-4C" TargetMode="External"/><Relationship Id="rId11" Type="http://schemas.openxmlformats.org/officeDocument/2006/relationships/hyperlink" Target="https://www.amazon.com/Onepine-Adhesive-Furniture-Hardwood-Coasters/dp/B07VPS3HFZ/ref=sr_1_2?keywords=1mm+thick+pads&amp;qid=1637256950&amp;s=hi&amp;sr=1-2" TargetMode="External"/><Relationship Id="rId24" Type="http://schemas.openxmlformats.org/officeDocument/2006/relationships/hyperlink" Target="https://www.boschrexroth.com/en/xc/products/direct-entry?cat=global-portfolio&amp;language=&amp;m=XC&amp;u=si&amp;o=portal&amp;p=p1040253" TargetMode="External"/><Relationship Id="rId32" Type="http://schemas.openxmlformats.org/officeDocument/2006/relationships/hyperlink" Target="https://www.boschrexroth.com/en/xc/products/direct-entry?cat=global-portfolio&amp;language=&amp;m=XC&amp;u=si&amp;o=portal&amp;p=p846120" TargetMode="External"/><Relationship Id="rId37" Type="http://schemas.openxmlformats.org/officeDocument/2006/relationships/hyperlink" Target="https://www.boschrexroth.com/en/xc/products/product-groups/assembly-technology/basic-mechanic-elements/connection-elements/bracket/45x90" TargetMode="External"/><Relationship Id="rId5" Type="http://schemas.openxmlformats.org/officeDocument/2006/relationships/hyperlink" Target="https://www.amazon.com/QTEATAK-CR2032-Button-Battery-Holder/dp/B08113GW84/ref=asc_df_B08113GW84/?hvadid=475825775681&amp;hvdev=c&amp;hvdvcmdl=&amp;hvlocint=&amp;hvlocphy=9033767&amp;hvnetw=g&amp;hvpone=&amp;hvpos=&amp;hvptwo=&amp;hvqmt=&amp;hvrand=13796963988662510636&amp;hvtargid=pla-1163174272544&amp;linkCode=df0&amp;psc=1&amp;tag=hyprod-20" TargetMode="External"/><Relationship Id="rId15" Type="http://schemas.openxmlformats.org/officeDocument/2006/relationships/hyperlink" Target="https://www.mcmaster.com/7122A38/" TargetMode="External"/><Relationship Id="rId23" Type="http://schemas.openxmlformats.org/officeDocument/2006/relationships/hyperlink" Target="https://www.boschrexroth.com/en/xc/products/direct-entry?cat=global-portfolio&amp;language=&amp;m=XC&amp;u=si&amp;o=portal&amp;p=p879660" TargetMode="External"/><Relationship Id="rId28" Type="http://schemas.openxmlformats.org/officeDocument/2006/relationships/hyperlink" Target="https://www.boschrexroth.com/en/xc/products/direct-entry?cat=global-portfolio&amp;language=&amp;m=XC&amp;u=si&amp;o=portal&amp;p=p846120" TargetMode="External"/><Relationship Id="rId36" Type="http://schemas.openxmlformats.org/officeDocument/2006/relationships/hyperlink" Target="https://www.boschrexroth.com/en/xc/products/product-groups/assembly-technology/basic-mechanic-elements/connection-elements/bracket/45x90" TargetMode="External"/><Relationship Id="rId10" Type="http://schemas.openxmlformats.org/officeDocument/2006/relationships/hyperlink" Target="https://www.amazon.com/CRAFTSMAN-Level-24-Inch-Beam-CMHT82346/dp/B07RC8MSX7/ref=sr_1_3?crid=2E2Z98N2KPGHQ&amp;keywords=carpenter%252Blevel%252B24%252Binch&amp;qid=1637258700&amp;sprefix=carpenter%252Blevel%252B24%252Bin%252Caps%252C315&amp;sr=8-3&amp;th=1" TargetMode="External"/><Relationship Id="rId19" Type="http://schemas.openxmlformats.org/officeDocument/2006/relationships/hyperlink" Target="https://www.boschrexroth.com/en/xc/products/direct-entry?cat=global-portfolio&amp;language=&amp;m=XC&amp;u=si&amp;o=portal&amp;p=p879660" TargetMode="External"/><Relationship Id="rId31" Type="http://schemas.openxmlformats.org/officeDocument/2006/relationships/hyperlink" Target="https://www.boschrexroth.com/en/xc/products/direct-entry?cat=global-portfolio&amp;language=&amp;m=XC&amp;u=si&amp;o=portal&amp;p=p846120" TargetMode="External"/><Relationship Id="rId4" Type="http://schemas.openxmlformats.org/officeDocument/2006/relationships/hyperlink" Target="https://www.mcmaster.com/24125T23/" TargetMode="External"/><Relationship Id="rId9" Type="http://schemas.openxmlformats.org/officeDocument/2006/relationships/hyperlink" Target="https://www.amazon.com/Measuring-Circular-Bullseye-Furniture-Instruments/dp/B07VT4P7TT/ref=sr_1_38?keywords=carpenter%252Blevel%252Bcircle%252Bshape&amp;qid=1637253978&amp;sr=8-38&amp;th=1" TargetMode="External"/><Relationship Id="rId14" Type="http://schemas.openxmlformats.org/officeDocument/2006/relationships/hyperlink" Target="https://www.mcmaster.com/5901A11/" TargetMode="External"/><Relationship Id="rId22" Type="http://schemas.openxmlformats.org/officeDocument/2006/relationships/hyperlink" Target="https://www.boschrexroth.com/en/xc/products/direct-entry?cat=global-portfolio&amp;language=&amp;m=XC&amp;u=si&amp;o=portal&amp;p=p879660" TargetMode="External"/><Relationship Id="rId27" Type="http://schemas.openxmlformats.org/officeDocument/2006/relationships/hyperlink" Target="https://www.boschrexroth.com/en/xc/products/direct-entry?cat=global-portfolio&amp;language=&amp;m=XC&amp;u=si&amp;o=portal&amp;p=p846120" TargetMode="External"/><Relationship Id="rId30" Type="http://schemas.openxmlformats.org/officeDocument/2006/relationships/hyperlink" Target="https://www.boschrexroth.com/en/xc/products/direct-entry?cat=global-portfolio&amp;language=&amp;m=XC&amp;u=si&amp;o=portal&amp;p=p846120" TargetMode="External"/><Relationship Id="rId35" Type="http://schemas.openxmlformats.org/officeDocument/2006/relationships/hyperlink" Target="https://www.boschrexroth.com/en/xc/products/direct-entry?cat=global-portfolio&amp;language=&amp;m=XC&amp;u=si&amp;o=portal&amp;p=p846120" TargetMode="External"/><Relationship Id="rId8" Type="http://schemas.openxmlformats.org/officeDocument/2006/relationships/hyperlink" Target="https://www.amazon.com/POWERTEC-80005-L-Shaped-Square-Levels/dp/B07N2KLZ9D/ref=sr_1_2?keywords=carpenter%252Blevel%252BL%252Bshape&amp;qid=1637254005&amp;sr=8-2&amp;th=1" TargetMode="External"/><Relationship Id="rId3" Type="http://schemas.openxmlformats.org/officeDocument/2006/relationships/hyperlink" Target="https://www.amazon.com/dp/B009108SGS/ref=redir_mobile_desktop?_encoding=UTF8&amp;aaxitk=a4bf81c64ce76df12827e8588b641bbb&amp;hsa_cr_id=3896738230901&amp;pd_rd_plhdr=t&amp;pd_rd_r=28445522-5177-48c7-afbc-db1acc2c12b1&amp;pd_rd_w=tap7C&amp;pd_rd_wg=1S2Zn&amp;ref_=sbx_be_s_sparkle_mcd_asin_2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A1AF-D888-4342-8446-88692B043276}">
  <dimension ref="A1:BF111"/>
  <sheetViews>
    <sheetView tabSelected="1" workbookViewId="0">
      <pane ySplit="2" topLeftCell="A70" activePane="bottomLeft" state="frozen"/>
      <selection pane="bottomLeft" activeCell="K15" sqref="K15"/>
    </sheetView>
  </sheetViews>
  <sheetFormatPr baseColWidth="10" defaultColWidth="8.83203125" defaultRowHeight="15"/>
  <cols>
    <col min="1" max="1" width="3" bestFit="1" customWidth="1"/>
    <col min="2" max="2" width="20.33203125" customWidth="1"/>
    <col min="3" max="3" width="22" bestFit="1" customWidth="1"/>
    <col min="4" max="4" width="37.83203125" customWidth="1"/>
    <col min="5" max="5" width="38.1640625" bestFit="1" customWidth="1"/>
    <col min="6" max="6" width="8.33203125" bestFit="1" customWidth="1"/>
    <col min="7" max="7" width="10" style="2" bestFit="1" customWidth="1"/>
    <col min="8" max="8" width="10" style="2" customWidth="1"/>
    <col min="9" max="10" width="16" customWidth="1"/>
    <col min="11" max="11" width="50.83203125" customWidth="1"/>
    <col min="12" max="12" width="11.1640625" bestFit="1" customWidth="1"/>
    <col min="13" max="13" width="11.1640625" customWidth="1"/>
    <col min="14" max="14" width="31.33203125" customWidth="1"/>
    <col min="15" max="15" width="46.6640625" customWidth="1"/>
  </cols>
  <sheetData>
    <row r="1" spans="1:58">
      <c r="D1" t="s">
        <v>0</v>
      </c>
    </row>
    <row r="2" spans="1:58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3" t="s">
        <v>247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t="s">
        <v>13</v>
      </c>
    </row>
    <row r="3" spans="1:58">
      <c r="A3">
        <v>1</v>
      </c>
      <c r="B3" s="4" t="s">
        <v>14</v>
      </c>
      <c r="C3" s="4"/>
      <c r="D3" s="4"/>
      <c r="E3" s="4"/>
      <c r="F3" s="4"/>
      <c r="G3" s="5"/>
      <c r="H3" s="5"/>
      <c r="I3" s="4"/>
      <c r="J3" s="4"/>
      <c r="K3" s="4"/>
      <c r="L3" s="4"/>
      <c r="M3" s="4"/>
      <c r="N3" s="4"/>
    </row>
    <row r="4" spans="1:58">
      <c r="C4" s="11" t="s">
        <v>15</v>
      </c>
      <c r="D4" s="11" t="s">
        <v>16</v>
      </c>
      <c r="E4" s="11" t="s">
        <v>17</v>
      </c>
      <c r="F4" s="11">
        <v>2</v>
      </c>
      <c r="G4" s="12" t="s">
        <v>248</v>
      </c>
      <c r="H4" s="12">
        <v>27.67</v>
      </c>
      <c r="I4" s="11">
        <v>3842992425</v>
      </c>
      <c r="J4" s="11" t="s">
        <v>18</v>
      </c>
      <c r="K4" s="13" t="s">
        <v>19</v>
      </c>
      <c r="L4" s="11" t="s">
        <v>20</v>
      </c>
      <c r="M4" s="11" t="s">
        <v>21</v>
      </c>
      <c r="N4" s="11"/>
      <c r="O4" s="11" t="s">
        <v>22</v>
      </c>
      <c r="P4" s="8"/>
      <c r="Q4" s="7"/>
      <c r="R4" s="7"/>
      <c r="S4" s="7"/>
      <c r="T4" s="7"/>
      <c r="U4" s="7"/>
      <c r="V4" s="7"/>
      <c r="W4" s="7"/>
      <c r="X4" s="8"/>
      <c r="Y4" s="7"/>
      <c r="Z4" s="7"/>
      <c r="AA4" s="7"/>
      <c r="AB4" s="7"/>
      <c r="AC4" s="7"/>
      <c r="AD4" s="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</row>
    <row r="5" spans="1:58">
      <c r="C5" s="11"/>
      <c r="D5" s="11" t="s">
        <v>23</v>
      </c>
      <c r="E5" s="11" t="s">
        <v>24</v>
      </c>
      <c r="F5" s="11">
        <v>6</v>
      </c>
      <c r="G5" s="12" t="s">
        <v>248</v>
      </c>
      <c r="H5" s="12">
        <v>201.01</v>
      </c>
      <c r="I5" s="11">
        <v>3842992425</v>
      </c>
      <c r="J5" s="11" t="s">
        <v>18</v>
      </c>
      <c r="K5" s="13" t="s">
        <v>19</v>
      </c>
      <c r="L5" s="11" t="s">
        <v>25</v>
      </c>
      <c r="M5" s="11" t="s">
        <v>21</v>
      </c>
      <c r="N5" s="11"/>
      <c r="O5" s="11"/>
      <c r="P5" s="8"/>
      <c r="Q5" s="7"/>
      <c r="R5" s="7"/>
      <c r="S5" s="7"/>
      <c r="T5" s="7"/>
      <c r="U5" s="7"/>
      <c r="V5" s="7"/>
      <c r="W5" s="7"/>
      <c r="X5" s="8"/>
      <c r="Y5" s="7"/>
      <c r="Z5" s="7"/>
      <c r="AA5" s="7"/>
      <c r="AB5" s="7"/>
      <c r="AC5" s="7"/>
      <c r="AD5" s="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</row>
    <row r="6" spans="1:58">
      <c r="C6" s="11"/>
      <c r="D6" s="11" t="s">
        <v>23</v>
      </c>
      <c r="E6" s="11" t="s">
        <v>26</v>
      </c>
      <c r="F6" s="11">
        <v>2</v>
      </c>
      <c r="G6" s="12" t="s">
        <v>248</v>
      </c>
      <c r="H6" s="12">
        <v>62.24</v>
      </c>
      <c r="I6" s="11">
        <v>3842992425</v>
      </c>
      <c r="J6" s="11" t="s">
        <v>18</v>
      </c>
      <c r="K6" s="13" t="s">
        <v>19</v>
      </c>
      <c r="L6" s="11" t="s">
        <v>25</v>
      </c>
      <c r="M6" s="11" t="s">
        <v>21</v>
      </c>
      <c r="N6" s="11"/>
      <c r="O6" s="11"/>
      <c r="P6" s="8"/>
      <c r="Q6" s="7"/>
      <c r="R6" s="7"/>
      <c r="S6" s="7"/>
      <c r="T6" s="7"/>
      <c r="U6" s="7"/>
      <c r="V6" s="7"/>
      <c r="W6" s="7"/>
      <c r="X6" s="8"/>
      <c r="Y6" s="7"/>
      <c r="Z6" s="7"/>
      <c r="AA6" s="7"/>
      <c r="AB6" s="7"/>
      <c r="AC6" s="7"/>
      <c r="AD6" s="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</row>
    <row r="7" spans="1:58">
      <c r="C7" s="11"/>
      <c r="D7" s="11" t="s">
        <v>23</v>
      </c>
      <c r="E7" s="11" t="s">
        <v>27</v>
      </c>
      <c r="F7" s="11">
        <v>4</v>
      </c>
      <c r="G7" s="12" t="s">
        <v>248</v>
      </c>
      <c r="H7" s="12">
        <v>62.24</v>
      </c>
      <c r="I7" s="11">
        <v>3842992425</v>
      </c>
      <c r="J7" s="11" t="s">
        <v>18</v>
      </c>
      <c r="K7" s="13" t="s">
        <v>19</v>
      </c>
      <c r="L7" s="11" t="s">
        <v>25</v>
      </c>
      <c r="M7" s="11" t="s">
        <v>21</v>
      </c>
      <c r="N7" s="11"/>
      <c r="O7" s="11"/>
      <c r="P7" s="8"/>
      <c r="Q7" s="7"/>
      <c r="R7" s="7"/>
      <c r="S7" s="7"/>
      <c r="T7" s="7"/>
      <c r="U7" s="7"/>
      <c r="V7" s="7"/>
      <c r="W7" s="7"/>
      <c r="X7" s="8"/>
      <c r="Y7" s="7"/>
      <c r="Z7" s="7"/>
      <c r="AA7" s="7"/>
      <c r="AB7" s="7"/>
      <c r="AC7" s="7"/>
      <c r="AD7" s="7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</row>
    <row r="8" spans="1:58">
      <c r="C8" s="11"/>
      <c r="D8" s="11" t="s">
        <v>28</v>
      </c>
      <c r="E8" s="11" t="s">
        <v>29</v>
      </c>
      <c r="F8" s="11">
        <v>28</v>
      </c>
      <c r="G8" s="12">
        <v>4.8499999999999996</v>
      </c>
      <c r="H8" s="12">
        <f>F8*G8</f>
        <v>135.79999999999998</v>
      </c>
      <c r="I8" s="11">
        <v>38425223561</v>
      </c>
      <c r="J8" s="11" t="s">
        <v>18</v>
      </c>
      <c r="K8" s="13" t="s">
        <v>30</v>
      </c>
      <c r="L8" s="11" t="s">
        <v>25</v>
      </c>
      <c r="M8" s="11" t="s">
        <v>21</v>
      </c>
      <c r="N8" s="11"/>
      <c r="O8" s="11"/>
      <c r="P8" s="8"/>
      <c r="Q8" s="7"/>
      <c r="R8" s="7"/>
      <c r="S8" s="7"/>
      <c r="T8" s="7"/>
      <c r="U8" s="7"/>
      <c r="V8" s="7"/>
      <c r="W8" s="7"/>
      <c r="X8" s="8"/>
      <c r="Y8" s="7"/>
      <c r="Z8" s="7"/>
      <c r="AA8" s="7"/>
      <c r="AB8" s="7"/>
      <c r="AC8" s="7"/>
      <c r="AD8" s="7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</row>
    <row r="9" spans="1:58">
      <c r="C9" s="11"/>
      <c r="D9" s="11" t="s">
        <v>31</v>
      </c>
      <c r="E9" s="11" t="s">
        <v>32</v>
      </c>
      <c r="F9" s="11">
        <v>64</v>
      </c>
      <c r="G9" s="12">
        <v>1.38</v>
      </c>
      <c r="H9" s="12">
        <f>F9*G9</f>
        <v>88.32</v>
      </c>
      <c r="I9" s="11" t="s">
        <v>33</v>
      </c>
      <c r="J9" s="11" t="s">
        <v>18</v>
      </c>
      <c r="K9" s="13" t="s">
        <v>34</v>
      </c>
      <c r="L9" s="11" t="s">
        <v>25</v>
      </c>
      <c r="M9" s="11" t="s">
        <v>35</v>
      </c>
      <c r="N9" s="11"/>
      <c r="O9" s="11"/>
      <c r="P9" s="8"/>
      <c r="Q9" s="7"/>
      <c r="R9" s="7"/>
      <c r="S9" s="7"/>
      <c r="T9" s="7"/>
      <c r="U9" s="7"/>
      <c r="V9" s="7"/>
      <c r="W9" s="7"/>
      <c r="X9" s="7"/>
      <c r="Y9" s="8"/>
      <c r="Z9" s="7"/>
      <c r="AA9" s="7"/>
      <c r="AB9" s="7"/>
      <c r="AC9" s="7"/>
      <c r="AD9" s="7"/>
      <c r="AE9" s="7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</row>
    <row r="10" spans="1:58">
      <c r="C10" s="11"/>
      <c r="D10" s="11" t="s">
        <v>36</v>
      </c>
      <c r="E10" s="11" t="s">
        <v>37</v>
      </c>
      <c r="F10" s="11">
        <v>1</v>
      </c>
      <c r="G10" s="12">
        <v>674.69</v>
      </c>
      <c r="H10" s="12">
        <f>F10*G10</f>
        <v>674.69</v>
      </c>
      <c r="I10" s="11" t="s">
        <v>38</v>
      </c>
      <c r="J10" s="11" t="s">
        <v>39</v>
      </c>
      <c r="K10" s="11" t="s">
        <v>38</v>
      </c>
      <c r="L10" s="11" t="s">
        <v>25</v>
      </c>
      <c r="M10" s="11" t="s">
        <v>40</v>
      </c>
      <c r="N10" s="11"/>
      <c r="O10" s="11"/>
      <c r="P10" s="8"/>
      <c r="Q10" s="7"/>
      <c r="R10" s="7"/>
      <c r="S10" s="7"/>
      <c r="T10" s="7"/>
      <c r="U10" s="7"/>
      <c r="V10" s="7"/>
      <c r="W10" s="7"/>
      <c r="X10" s="8"/>
      <c r="Y10" s="7"/>
      <c r="Z10" s="7"/>
      <c r="AA10" s="7"/>
      <c r="AB10" s="7"/>
      <c r="AC10" s="7"/>
      <c r="AD10" s="7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</row>
    <row r="11" spans="1:58">
      <c r="C11" s="11"/>
      <c r="D11" s="11" t="s">
        <v>41</v>
      </c>
      <c r="E11" s="11" t="s">
        <v>42</v>
      </c>
      <c r="F11" s="11">
        <v>6</v>
      </c>
      <c r="G11" s="12" t="s">
        <v>251</v>
      </c>
      <c r="H11" s="12">
        <v>5</v>
      </c>
      <c r="I11" s="11" t="s">
        <v>38</v>
      </c>
      <c r="J11" s="11" t="s">
        <v>43</v>
      </c>
      <c r="K11" s="11" t="s">
        <v>38</v>
      </c>
      <c r="L11" s="11" t="s">
        <v>25</v>
      </c>
      <c r="M11" s="11" t="s">
        <v>44</v>
      </c>
      <c r="N11" s="11"/>
      <c r="O11" s="11"/>
      <c r="P11" s="8"/>
      <c r="Q11" s="7"/>
      <c r="R11" s="7"/>
      <c r="S11" s="7"/>
      <c r="T11" s="7"/>
      <c r="U11" s="7"/>
      <c r="V11" s="7"/>
      <c r="W11" s="7"/>
      <c r="X11" s="7"/>
      <c r="Y11" s="8"/>
      <c r="Z11" s="7"/>
      <c r="AA11" s="7"/>
      <c r="AB11" s="7"/>
      <c r="AC11" s="7"/>
      <c r="AD11" s="7"/>
      <c r="AE11" s="7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</row>
    <row r="12" spans="1:58">
      <c r="C12" s="11"/>
      <c r="D12" s="11" t="s">
        <v>45</v>
      </c>
      <c r="E12" s="11" t="s">
        <v>46</v>
      </c>
      <c r="F12" s="11">
        <v>6</v>
      </c>
      <c r="G12" s="12">
        <v>0.85</v>
      </c>
      <c r="H12" s="12">
        <f>F12*G12</f>
        <v>5.0999999999999996</v>
      </c>
      <c r="I12" s="11" t="s">
        <v>47</v>
      </c>
      <c r="J12" s="11" t="s">
        <v>18</v>
      </c>
      <c r="K12" s="13" t="s">
        <v>34</v>
      </c>
      <c r="L12" s="11" t="s">
        <v>25</v>
      </c>
      <c r="M12" s="11" t="s">
        <v>44</v>
      </c>
      <c r="N12" s="11"/>
      <c r="O12" s="11"/>
      <c r="P12" s="8"/>
      <c r="Q12" s="7"/>
      <c r="R12" s="7"/>
      <c r="S12" s="7"/>
      <c r="T12" s="7"/>
      <c r="U12" s="7"/>
      <c r="V12" s="7"/>
      <c r="W12" s="7"/>
      <c r="X12" s="7"/>
      <c r="Y12" s="8"/>
      <c r="Z12" s="7"/>
      <c r="AA12" s="7"/>
      <c r="AB12" s="7"/>
      <c r="AC12" s="7"/>
      <c r="AD12" s="7"/>
      <c r="AE12" s="7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</row>
    <row r="13" spans="1:58">
      <c r="C13" s="11"/>
      <c r="D13" s="11" t="s">
        <v>48</v>
      </c>
      <c r="E13" s="11" t="s">
        <v>49</v>
      </c>
      <c r="F13" s="11">
        <v>6</v>
      </c>
      <c r="G13" s="12">
        <v>0</v>
      </c>
      <c r="H13" s="12">
        <f>F13*G13</f>
        <v>0</v>
      </c>
      <c r="I13" s="11" t="s">
        <v>38</v>
      </c>
      <c r="J13" s="11" t="s">
        <v>50</v>
      </c>
      <c r="K13" s="11" t="s">
        <v>38</v>
      </c>
      <c r="L13" s="11" t="s">
        <v>25</v>
      </c>
      <c r="M13" s="11" t="s">
        <v>44</v>
      </c>
      <c r="N13" s="11"/>
      <c r="O13" s="11"/>
      <c r="P13" s="8"/>
      <c r="Q13" s="7"/>
      <c r="R13" s="7"/>
      <c r="S13" s="7"/>
      <c r="T13" s="7"/>
      <c r="U13" s="7"/>
      <c r="V13" s="7"/>
      <c r="W13" s="7"/>
      <c r="X13" s="7"/>
      <c r="Y13" s="8"/>
      <c r="Z13" s="7"/>
      <c r="AA13" s="7"/>
      <c r="AB13" s="7"/>
      <c r="AC13" s="7"/>
      <c r="AD13" s="7"/>
      <c r="AE13" s="7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1:58">
      <c r="C14" s="11"/>
      <c r="D14" s="11" t="s">
        <v>51</v>
      </c>
      <c r="E14" s="11" t="s">
        <v>52</v>
      </c>
      <c r="F14" s="11">
        <v>4</v>
      </c>
      <c r="G14" s="12">
        <v>1.66</v>
      </c>
      <c r="H14" s="12">
        <f>F14*G14</f>
        <v>6.64</v>
      </c>
      <c r="I14" s="11">
        <v>8981021302</v>
      </c>
      <c r="J14" s="11" t="s">
        <v>53</v>
      </c>
      <c r="K14" s="13" t="s">
        <v>34</v>
      </c>
      <c r="L14" s="11" t="s">
        <v>25</v>
      </c>
      <c r="M14" s="11" t="s">
        <v>54</v>
      </c>
      <c r="N14" s="11"/>
      <c r="O14" s="11"/>
      <c r="P14" s="8"/>
      <c r="Q14" s="7"/>
      <c r="R14" s="7"/>
      <c r="S14" s="7"/>
      <c r="T14" s="7"/>
      <c r="U14" s="7"/>
      <c r="V14" s="7"/>
      <c r="W14" s="7"/>
      <c r="X14" s="7"/>
      <c r="Y14" s="8"/>
      <c r="Z14" s="7"/>
      <c r="AA14" s="7"/>
      <c r="AB14" s="7"/>
      <c r="AC14" s="7"/>
      <c r="AD14" s="7"/>
      <c r="AE14" s="7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1:58">
      <c r="C15" s="11"/>
      <c r="D15" s="11" t="s">
        <v>55</v>
      </c>
      <c r="E15" s="11" t="s">
        <v>56</v>
      </c>
      <c r="F15" s="11">
        <v>1</v>
      </c>
      <c r="G15" s="12">
        <v>0</v>
      </c>
      <c r="H15" s="12">
        <f>F15*G15</f>
        <v>0</v>
      </c>
      <c r="I15" s="11" t="s">
        <v>38</v>
      </c>
      <c r="J15" s="11" t="s">
        <v>57</v>
      </c>
      <c r="K15" s="11" t="s">
        <v>38</v>
      </c>
      <c r="L15" s="11" t="s">
        <v>25</v>
      </c>
      <c r="M15" s="11" t="s">
        <v>58</v>
      </c>
      <c r="N15" s="11"/>
      <c r="O15" s="11"/>
      <c r="P15" s="8"/>
      <c r="Q15" s="7"/>
      <c r="R15" s="7"/>
      <c r="S15" s="7"/>
      <c r="T15" s="7"/>
      <c r="U15" s="7"/>
      <c r="V15" s="7"/>
      <c r="W15" s="7"/>
      <c r="X15" s="8"/>
      <c r="Y15" s="7"/>
      <c r="Z15" s="7"/>
      <c r="AA15" s="7"/>
      <c r="AB15" s="7"/>
      <c r="AC15" s="7"/>
      <c r="AD15" s="7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1:58">
      <c r="C16" s="11"/>
      <c r="D16" s="11" t="s">
        <v>59</v>
      </c>
      <c r="E16" s="11" t="s">
        <v>60</v>
      </c>
      <c r="F16" s="11"/>
      <c r="G16" s="12" t="s">
        <v>251</v>
      </c>
      <c r="H16" s="12">
        <v>25</v>
      </c>
      <c r="I16" s="11" t="s">
        <v>38</v>
      </c>
      <c r="J16" s="11" t="s">
        <v>43</v>
      </c>
      <c r="K16" s="11" t="s">
        <v>38</v>
      </c>
      <c r="L16" s="11" t="s">
        <v>25</v>
      </c>
      <c r="M16" s="11" t="s">
        <v>61</v>
      </c>
      <c r="N16" s="11" t="s">
        <v>62</v>
      </c>
      <c r="O16" s="11" t="s">
        <v>63</v>
      </c>
      <c r="P16" s="8"/>
      <c r="Q16" s="7"/>
      <c r="R16" s="7"/>
      <c r="S16" s="7"/>
      <c r="T16" s="7"/>
      <c r="U16" s="7"/>
      <c r="V16" s="7"/>
      <c r="W16" s="7"/>
      <c r="X16" s="8"/>
      <c r="Y16" s="7"/>
      <c r="Z16" s="7"/>
      <c r="AA16" s="7"/>
      <c r="AB16" s="7"/>
      <c r="AC16" s="7"/>
      <c r="AD16" s="7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</row>
    <row r="17" spans="3:58">
      <c r="C17" s="11"/>
      <c r="D17" s="11" t="s">
        <v>117</v>
      </c>
      <c r="E17" s="11" t="s">
        <v>118</v>
      </c>
      <c r="F17" s="11">
        <v>8</v>
      </c>
      <c r="G17" s="12">
        <v>1.38</v>
      </c>
      <c r="H17" s="12">
        <f>F17*G17</f>
        <v>11.04</v>
      </c>
      <c r="I17" s="11" t="s">
        <v>33</v>
      </c>
      <c r="J17" s="11" t="s">
        <v>18</v>
      </c>
      <c r="K17" s="13" t="s">
        <v>34</v>
      </c>
      <c r="L17" s="11"/>
      <c r="M17" s="11"/>
      <c r="N17" s="11"/>
      <c r="O17" s="11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</row>
    <row r="18" spans="3:58">
      <c r="C18" s="11"/>
      <c r="D18" s="11" t="s">
        <v>64</v>
      </c>
      <c r="E18" s="11" t="s">
        <v>65</v>
      </c>
      <c r="F18" s="11">
        <v>4</v>
      </c>
      <c r="G18" s="12">
        <v>40.06</v>
      </c>
      <c r="H18" s="12">
        <f>F18*G18</f>
        <v>160.24</v>
      </c>
      <c r="I18" s="11" t="s">
        <v>66</v>
      </c>
      <c r="J18" s="11" t="s">
        <v>67</v>
      </c>
      <c r="K18" s="13" t="s">
        <v>68</v>
      </c>
      <c r="L18" s="11" t="s">
        <v>20</v>
      </c>
      <c r="M18" s="11" t="s">
        <v>69</v>
      </c>
      <c r="N18" s="11" t="s">
        <v>70</v>
      </c>
      <c r="O18" s="11"/>
      <c r="P18" s="8"/>
      <c r="Q18" s="7"/>
      <c r="R18" s="7"/>
      <c r="S18" s="7"/>
      <c r="T18" s="7"/>
      <c r="U18" s="7"/>
      <c r="V18" s="7"/>
      <c r="W18" s="7"/>
      <c r="X18" s="8"/>
      <c r="Y18" s="7"/>
      <c r="Z18" s="7"/>
      <c r="AA18" s="7"/>
      <c r="AB18" s="7"/>
      <c r="AC18" s="7"/>
      <c r="AD18" s="7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</row>
    <row r="19" spans="3:58">
      <c r="C19" s="11"/>
      <c r="D19" s="11" t="s">
        <v>252</v>
      </c>
      <c r="E19" s="11" t="s">
        <v>71</v>
      </c>
      <c r="F19" s="11">
        <v>12</v>
      </c>
      <c r="G19" s="12">
        <v>7.75</v>
      </c>
      <c r="H19" s="12">
        <f>F19*G19</f>
        <v>93</v>
      </c>
      <c r="I19" s="11" t="s">
        <v>38</v>
      </c>
      <c r="J19" s="11" t="s">
        <v>18</v>
      </c>
      <c r="K19" s="11" t="s">
        <v>38</v>
      </c>
      <c r="L19" s="11" t="s">
        <v>25</v>
      </c>
      <c r="M19" s="11" t="s">
        <v>72</v>
      </c>
      <c r="N19" s="11"/>
      <c r="O19" s="11" t="s">
        <v>73</v>
      </c>
      <c r="P19" s="8"/>
      <c r="Q19" s="7"/>
      <c r="R19" s="7"/>
      <c r="S19" s="7"/>
      <c r="T19" s="7"/>
      <c r="U19" s="7"/>
      <c r="V19" s="7"/>
      <c r="W19" s="7"/>
      <c r="X19" s="8"/>
      <c r="Y19" s="7"/>
      <c r="Z19" s="7"/>
      <c r="AA19" s="7"/>
      <c r="AB19" s="7"/>
      <c r="AC19" s="7"/>
      <c r="AD19" s="7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</row>
    <row r="20" spans="3:58">
      <c r="C20" s="11"/>
      <c r="D20" s="11" t="s">
        <v>74</v>
      </c>
      <c r="E20" s="11" t="s">
        <v>75</v>
      </c>
      <c r="F20" s="11">
        <v>8</v>
      </c>
      <c r="G20" s="12" t="s">
        <v>251</v>
      </c>
      <c r="H20" s="12">
        <v>5</v>
      </c>
      <c r="I20" s="11"/>
      <c r="J20" s="11" t="s">
        <v>18</v>
      </c>
      <c r="K20" s="11" t="s">
        <v>38</v>
      </c>
      <c r="L20" s="11"/>
      <c r="M20" s="11"/>
      <c r="N20" s="11"/>
      <c r="O20" s="11"/>
      <c r="P20" s="15"/>
      <c r="Q20" s="10"/>
      <c r="R20" s="10"/>
      <c r="S20" s="10"/>
      <c r="T20" s="10"/>
      <c r="U20" s="10"/>
      <c r="V20" s="10"/>
      <c r="W20" s="10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</row>
    <row r="21" spans="3:58">
      <c r="C21" s="11"/>
      <c r="D21" s="11" t="s">
        <v>76</v>
      </c>
      <c r="E21" s="11" t="s">
        <v>77</v>
      </c>
      <c r="F21" s="11">
        <v>1</v>
      </c>
      <c r="G21" s="12" t="s">
        <v>38</v>
      </c>
      <c r="H21" s="12"/>
      <c r="I21" s="11" t="s">
        <v>38</v>
      </c>
      <c r="J21" s="11" t="s">
        <v>78</v>
      </c>
      <c r="K21" s="11" t="s">
        <v>38</v>
      </c>
      <c r="L21" s="11" t="s">
        <v>25</v>
      </c>
      <c r="M21" s="11"/>
      <c r="N21" s="11"/>
      <c r="O21" s="11"/>
      <c r="P21" s="15"/>
      <c r="Q21" s="10"/>
      <c r="R21" s="10"/>
      <c r="S21" s="10"/>
      <c r="T21" s="10"/>
      <c r="U21" s="10"/>
      <c r="V21" s="10"/>
      <c r="W21" s="10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</row>
    <row r="22" spans="3:58">
      <c r="C22" s="11"/>
      <c r="D22" s="11" t="s">
        <v>249</v>
      </c>
      <c r="E22" s="11" t="s">
        <v>250</v>
      </c>
      <c r="F22" s="11">
        <v>11</v>
      </c>
      <c r="G22" s="12">
        <v>40</v>
      </c>
      <c r="H22" s="12">
        <f>F22*G22</f>
        <v>440</v>
      </c>
      <c r="I22" s="11"/>
      <c r="J22" s="11"/>
      <c r="K22" s="11"/>
      <c r="L22" s="11"/>
      <c r="M22" s="11"/>
      <c r="N22" s="11"/>
      <c r="O22" s="11"/>
      <c r="P22" s="15"/>
      <c r="Q22" s="10"/>
      <c r="R22" s="10"/>
      <c r="S22" s="10"/>
      <c r="T22" s="10"/>
      <c r="U22" s="10"/>
      <c r="V22" s="10"/>
      <c r="W22" s="10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</row>
    <row r="23" spans="3:58">
      <c r="C23" s="28"/>
      <c r="D23" s="28" t="s">
        <v>254</v>
      </c>
      <c r="E23" s="28"/>
      <c r="F23" s="28"/>
      <c r="G23" s="29"/>
      <c r="H23" s="29">
        <f>SUM(H4:H22)</f>
        <v>2002.99</v>
      </c>
      <c r="I23" s="28"/>
      <c r="J23" s="28"/>
      <c r="K23" s="28"/>
      <c r="L23" s="28"/>
      <c r="M23" s="28"/>
      <c r="N23" s="28"/>
      <c r="O23" s="28"/>
      <c r="P23" s="15"/>
      <c r="Q23" s="10"/>
      <c r="R23" s="10"/>
      <c r="S23" s="10"/>
      <c r="T23" s="10"/>
      <c r="U23" s="10"/>
      <c r="V23" s="10"/>
      <c r="W23" s="10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</row>
    <row r="24" spans="3:58">
      <c r="C24" s="36"/>
      <c r="D24" s="36"/>
      <c r="E24" s="36"/>
      <c r="F24" s="36"/>
      <c r="G24" s="38"/>
      <c r="H24" s="38"/>
      <c r="I24" s="36"/>
      <c r="J24" s="36"/>
      <c r="K24" s="36"/>
      <c r="L24" s="36"/>
      <c r="M24" s="36"/>
      <c r="N24" s="36"/>
      <c r="O24" s="36"/>
      <c r="P24" s="15"/>
      <c r="Q24" s="10"/>
      <c r="R24" s="10"/>
      <c r="S24" s="10"/>
      <c r="T24" s="10"/>
      <c r="U24" s="10"/>
      <c r="V24" s="10"/>
      <c r="W24" s="10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</row>
    <row r="25" spans="3:58">
      <c r="C25" s="16" t="s">
        <v>79</v>
      </c>
      <c r="D25" s="16" t="s">
        <v>80</v>
      </c>
      <c r="E25" s="16" t="s">
        <v>81</v>
      </c>
      <c r="F25" s="16">
        <v>2</v>
      </c>
      <c r="G25" s="17" t="s">
        <v>248</v>
      </c>
      <c r="H25" s="17">
        <v>25.77</v>
      </c>
      <c r="I25" s="16">
        <v>3842992425</v>
      </c>
      <c r="J25" s="16" t="s">
        <v>18</v>
      </c>
      <c r="K25" s="18" t="s">
        <v>19</v>
      </c>
      <c r="L25" s="16" t="s">
        <v>25</v>
      </c>
      <c r="M25" s="16"/>
      <c r="N25" s="16"/>
      <c r="O25" s="16"/>
      <c r="P25" s="8"/>
      <c r="Q25" s="7"/>
      <c r="R25" s="7"/>
      <c r="S25" s="7"/>
      <c r="T25" s="7"/>
      <c r="U25" s="7"/>
      <c r="V25" s="7"/>
      <c r="W25" s="7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</row>
    <row r="26" spans="3:58">
      <c r="C26" s="16"/>
      <c r="D26" s="16" t="s">
        <v>23</v>
      </c>
      <c r="E26" s="16" t="s">
        <v>82</v>
      </c>
      <c r="F26" s="16">
        <v>2</v>
      </c>
      <c r="G26" s="17" t="s">
        <v>248</v>
      </c>
      <c r="H26" s="17">
        <v>155.6</v>
      </c>
      <c r="I26" s="16">
        <v>3842992425</v>
      </c>
      <c r="J26" s="16" t="s">
        <v>18</v>
      </c>
      <c r="K26" s="18" t="s">
        <v>19</v>
      </c>
      <c r="L26" s="16" t="s">
        <v>25</v>
      </c>
      <c r="M26" s="16"/>
      <c r="N26" s="16"/>
      <c r="O26" s="16"/>
      <c r="P26" s="8"/>
      <c r="Q26" s="7"/>
      <c r="R26" s="7"/>
      <c r="S26" s="7"/>
      <c r="T26" s="7"/>
      <c r="U26" s="7"/>
      <c r="V26" s="7"/>
      <c r="W26" s="7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</row>
    <row r="27" spans="3:58">
      <c r="C27" s="16"/>
      <c r="D27" s="16" t="s">
        <v>83</v>
      </c>
      <c r="E27" s="16" t="s">
        <v>84</v>
      </c>
      <c r="F27" s="16">
        <v>2</v>
      </c>
      <c r="G27" s="17">
        <v>4.8499999999999996</v>
      </c>
      <c r="H27" s="17">
        <f>F27*G27</f>
        <v>9.6999999999999993</v>
      </c>
      <c r="I27" s="16">
        <v>34825223561</v>
      </c>
      <c r="J27" s="16" t="s">
        <v>18</v>
      </c>
      <c r="K27" s="18" t="s">
        <v>30</v>
      </c>
      <c r="L27" s="16" t="s">
        <v>25</v>
      </c>
      <c r="M27" s="16"/>
      <c r="N27" s="16"/>
      <c r="O27" s="16"/>
      <c r="P27" s="8"/>
      <c r="Q27" s="7"/>
      <c r="R27" s="7"/>
      <c r="S27" s="7"/>
      <c r="T27" s="7"/>
      <c r="U27" s="7"/>
      <c r="V27" s="7"/>
      <c r="W27" s="7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</row>
    <row r="28" spans="3:58">
      <c r="C28" s="16"/>
      <c r="D28" s="16" t="s">
        <v>85</v>
      </c>
      <c r="E28" s="16" t="s">
        <v>86</v>
      </c>
      <c r="F28" s="16">
        <v>2</v>
      </c>
      <c r="G28" s="17">
        <v>9.06</v>
      </c>
      <c r="H28" s="17">
        <f>F28*G28</f>
        <v>18.12</v>
      </c>
      <c r="I28" s="16">
        <v>34825223570</v>
      </c>
      <c r="J28" s="16" t="s">
        <v>53</v>
      </c>
      <c r="K28" s="18" t="s">
        <v>87</v>
      </c>
      <c r="L28" s="16" t="s">
        <v>25</v>
      </c>
      <c r="M28" s="16"/>
      <c r="N28" s="16"/>
      <c r="O28" s="16"/>
      <c r="P28" s="15"/>
      <c r="Q28" s="10"/>
      <c r="R28" s="10"/>
      <c r="S28" s="10"/>
      <c r="T28" s="10"/>
      <c r="U28" s="10"/>
      <c r="V28" s="10"/>
      <c r="W28" s="10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</row>
    <row r="29" spans="3:58">
      <c r="C29" s="16"/>
      <c r="D29" s="16" t="s">
        <v>88</v>
      </c>
      <c r="E29" s="16" t="s">
        <v>32</v>
      </c>
      <c r="F29" s="16">
        <v>12</v>
      </c>
      <c r="G29" s="17">
        <v>1.38</v>
      </c>
      <c r="H29" s="17">
        <f>F29*G29</f>
        <v>16.559999999999999</v>
      </c>
      <c r="I29" s="16" t="s">
        <v>33</v>
      </c>
      <c r="J29" s="16" t="s">
        <v>18</v>
      </c>
      <c r="K29" s="18" t="s">
        <v>34</v>
      </c>
      <c r="L29" s="16"/>
      <c r="M29" s="16"/>
      <c r="N29" s="16"/>
      <c r="O29" s="16"/>
      <c r="P29" s="15"/>
      <c r="Q29" s="10"/>
      <c r="R29" s="10"/>
      <c r="S29" s="10"/>
      <c r="T29" s="10"/>
      <c r="U29" s="10"/>
      <c r="V29" s="10"/>
      <c r="W29" s="10"/>
      <c r="X29" s="10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3:58">
      <c r="C30" s="16"/>
      <c r="D30" s="16" t="s">
        <v>249</v>
      </c>
      <c r="E30" s="16" t="s">
        <v>250</v>
      </c>
      <c r="F30" s="16">
        <v>1</v>
      </c>
      <c r="G30" s="17">
        <v>40</v>
      </c>
      <c r="H30" s="17">
        <f>F30*G30</f>
        <v>40</v>
      </c>
      <c r="I30" s="16"/>
      <c r="J30" s="16"/>
      <c r="K30" s="16"/>
      <c r="L30" s="16"/>
      <c r="M30" s="16"/>
      <c r="N30" s="16"/>
      <c r="O30" s="16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</row>
    <row r="31" spans="3:58">
      <c r="C31" s="11" t="s">
        <v>262</v>
      </c>
      <c r="D31" s="11" t="s">
        <v>80</v>
      </c>
      <c r="E31" s="11" t="s">
        <v>81</v>
      </c>
      <c r="F31" s="11">
        <v>4</v>
      </c>
      <c r="G31" s="12" t="s">
        <v>248</v>
      </c>
      <c r="H31" s="12">
        <v>51.54</v>
      </c>
      <c r="I31" s="11">
        <v>3842992425</v>
      </c>
      <c r="J31" s="11" t="s">
        <v>18</v>
      </c>
      <c r="K31" s="13" t="s">
        <v>19</v>
      </c>
      <c r="L31" s="11" t="s">
        <v>25</v>
      </c>
      <c r="M31" s="11"/>
      <c r="N31" s="11"/>
      <c r="O31" s="11"/>
      <c r="P31" s="8"/>
      <c r="Q31" s="7"/>
      <c r="R31" s="7"/>
      <c r="S31" s="7"/>
      <c r="T31" s="7"/>
      <c r="U31" s="7"/>
      <c r="V31" s="7"/>
      <c r="W31" s="7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3:58">
      <c r="C32" s="11"/>
      <c r="D32" s="11" t="s">
        <v>23</v>
      </c>
      <c r="E32" s="11" t="s">
        <v>89</v>
      </c>
      <c r="F32" s="11">
        <v>2</v>
      </c>
      <c r="G32" s="12" t="s">
        <v>248</v>
      </c>
      <c r="H32" s="12">
        <v>106.98</v>
      </c>
      <c r="I32" s="11">
        <v>3842992425</v>
      </c>
      <c r="J32" s="11" t="s">
        <v>18</v>
      </c>
      <c r="K32" s="13" t="s">
        <v>19</v>
      </c>
      <c r="L32" s="11" t="s">
        <v>25</v>
      </c>
      <c r="M32" s="11"/>
      <c r="N32" s="11"/>
      <c r="O32" s="11"/>
      <c r="P32" s="8"/>
      <c r="Q32" s="7"/>
      <c r="R32" s="7"/>
      <c r="S32" s="7"/>
      <c r="T32" s="7"/>
      <c r="U32" s="7"/>
      <c r="V32" s="7"/>
      <c r="W32" s="7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>
      <c r="C33" s="11"/>
      <c r="D33" s="11" t="s">
        <v>23</v>
      </c>
      <c r="E33" s="11" t="s">
        <v>90</v>
      </c>
      <c r="F33" s="11">
        <v>2</v>
      </c>
      <c r="G33" s="12" t="s">
        <v>248</v>
      </c>
      <c r="H33" s="12">
        <v>38.9</v>
      </c>
      <c r="I33" s="11">
        <v>3842992425</v>
      </c>
      <c r="J33" s="11" t="s">
        <v>18</v>
      </c>
      <c r="K33" s="13" t="s">
        <v>19</v>
      </c>
      <c r="L33" s="11" t="s">
        <v>25</v>
      </c>
      <c r="M33" s="11"/>
      <c r="N33" s="11"/>
      <c r="O33" s="11"/>
      <c r="P33" s="8"/>
      <c r="Q33" s="7"/>
      <c r="R33" s="7"/>
      <c r="S33" s="7"/>
      <c r="T33" s="7"/>
      <c r="U33" s="7"/>
      <c r="V33" s="7"/>
      <c r="W33" s="7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</row>
    <row r="34" spans="2:58">
      <c r="C34" s="11"/>
      <c r="D34" s="11" t="s">
        <v>83</v>
      </c>
      <c r="E34" s="11" t="s">
        <v>91</v>
      </c>
      <c r="F34" s="11">
        <v>6</v>
      </c>
      <c r="G34" s="12">
        <v>4.8499999999999996</v>
      </c>
      <c r="H34" s="12">
        <f>F34*G34</f>
        <v>29.099999999999998</v>
      </c>
      <c r="I34" s="11">
        <v>34825223561</v>
      </c>
      <c r="J34" s="11" t="s">
        <v>92</v>
      </c>
      <c r="K34" s="13" t="s">
        <v>30</v>
      </c>
      <c r="L34" s="11" t="s">
        <v>25</v>
      </c>
      <c r="M34" s="11"/>
      <c r="N34" s="11"/>
      <c r="O34" s="11"/>
      <c r="P34" s="8"/>
      <c r="Q34" s="7"/>
      <c r="R34" s="7"/>
      <c r="S34" s="7"/>
      <c r="T34" s="7"/>
      <c r="U34" s="7"/>
      <c r="V34" s="7"/>
      <c r="W34" s="7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</row>
    <row r="35" spans="2:58">
      <c r="C35" s="11"/>
      <c r="D35" s="11" t="s">
        <v>85</v>
      </c>
      <c r="E35" s="11" t="s">
        <v>93</v>
      </c>
      <c r="F35" s="11">
        <v>8</v>
      </c>
      <c r="G35" s="12">
        <v>9.06</v>
      </c>
      <c r="H35" s="12">
        <f>F35*G35</f>
        <v>72.48</v>
      </c>
      <c r="I35" s="11">
        <v>38425223570</v>
      </c>
      <c r="J35" s="11" t="s">
        <v>53</v>
      </c>
      <c r="K35" s="13" t="s">
        <v>87</v>
      </c>
      <c r="L35" s="11" t="s">
        <v>20</v>
      </c>
      <c r="M35" s="11"/>
      <c r="N35" s="11"/>
      <c r="O35" s="11"/>
      <c r="P35" s="8"/>
      <c r="Q35" s="7"/>
      <c r="R35" s="7"/>
      <c r="S35" s="7"/>
      <c r="T35" s="7"/>
      <c r="U35" s="7"/>
      <c r="V35" s="7"/>
      <c r="W35" s="7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</row>
    <row r="36" spans="2:58">
      <c r="C36" s="11"/>
      <c r="D36" s="11" t="s">
        <v>94</v>
      </c>
      <c r="E36" s="11" t="s">
        <v>95</v>
      </c>
      <c r="F36" s="11">
        <v>3</v>
      </c>
      <c r="G36" s="12">
        <v>9.99</v>
      </c>
      <c r="H36" s="12">
        <f>F36*G36</f>
        <v>29.97</v>
      </c>
      <c r="I36" s="11" t="s">
        <v>96</v>
      </c>
      <c r="J36" s="11" t="s">
        <v>97</v>
      </c>
      <c r="K36" s="11"/>
      <c r="L36" s="11" t="s">
        <v>25</v>
      </c>
      <c r="M36" s="11"/>
      <c r="N36" s="11"/>
      <c r="O36" s="11"/>
      <c r="P36" s="8"/>
      <c r="Q36" s="7"/>
      <c r="R36" s="7"/>
      <c r="S36" s="7"/>
      <c r="T36" s="7"/>
      <c r="U36" s="7"/>
      <c r="V36" s="7"/>
      <c r="W36" s="7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</row>
    <row r="37" spans="2:58">
      <c r="C37" s="11"/>
      <c r="D37" s="11" t="s">
        <v>98</v>
      </c>
      <c r="E37" s="11" t="s">
        <v>99</v>
      </c>
      <c r="F37" s="11">
        <v>4</v>
      </c>
      <c r="G37" s="12">
        <v>4.34</v>
      </c>
      <c r="H37" s="12">
        <f>F37*G37</f>
        <v>17.36</v>
      </c>
      <c r="I37" s="11" t="s">
        <v>100</v>
      </c>
      <c r="J37" s="11" t="s">
        <v>101</v>
      </c>
      <c r="K37" s="13" t="s">
        <v>102</v>
      </c>
      <c r="L37" s="11" t="s">
        <v>25</v>
      </c>
      <c r="M37" s="11"/>
      <c r="N37" s="11"/>
      <c r="O37" s="11"/>
      <c r="P37" s="8"/>
      <c r="Q37" s="7"/>
      <c r="R37" s="7"/>
      <c r="S37" s="7"/>
      <c r="T37" s="7"/>
      <c r="U37" s="7"/>
      <c r="V37" s="7"/>
      <c r="W37" s="7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</row>
    <row r="38" spans="2:58">
      <c r="C38" s="11"/>
      <c r="D38" s="11" t="s">
        <v>103</v>
      </c>
      <c r="E38" s="11" t="s">
        <v>104</v>
      </c>
      <c r="F38" s="11">
        <v>4</v>
      </c>
      <c r="G38" s="12">
        <v>4.33</v>
      </c>
      <c r="H38" s="12">
        <f>F38*G38</f>
        <v>17.32</v>
      </c>
      <c r="I38" s="11" t="s">
        <v>105</v>
      </c>
      <c r="J38" s="11" t="s">
        <v>53</v>
      </c>
      <c r="K38" s="13" t="s">
        <v>106</v>
      </c>
      <c r="L38" s="11" t="s">
        <v>20</v>
      </c>
      <c r="M38" s="11"/>
      <c r="N38" s="11"/>
      <c r="O38" s="11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</row>
    <row r="39" spans="2:58">
      <c r="C39" s="11"/>
      <c r="D39" s="11" t="s">
        <v>31</v>
      </c>
      <c r="E39" s="11" t="s">
        <v>32</v>
      </c>
      <c r="F39" s="11">
        <v>52</v>
      </c>
      <c r="G39" s="12">
        <v>1.38</v>
      </c>
      <c r="H39" s="12">
        <f>F39*G39</f>
        <v>71.759999999999991</v>
      </c>
      <c r="I39" s="11" t="s">
        <v>33</v>
      </c>
      <c r="J39" s="11" t="s">
        <v>53</v>
      </c>
      <c r="K39" s="13" t="s">
        <v>34</v>
      </c>
      <c r="L39" s="11"/>
      <c r="M39" s="11"/>
      <c r="N39" s="11"/>
      <c r="O39" s="11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</row>
    <row r="40" spans="2:58">
      <c r="C40" s="11"/>
      <c r="D40" s="11" t="s">
        <v>107</v>
      </c>
      <c r="E40" s="11" t="s">
        <v>108</v>
      </c>
      <c r="F40" s="11">
        <v>2</v>
      </c>
      <c r="G40" s="12">
        <v>0</v>
      </c>
      <c r="H40" s="12">
        <f>F40*G40</f>
        <v>0</v>
      </c>
      <c r="I40" s="11" t="s">
        <v>38</v>
      </c>
      <c r="J40" s="11" t="s">
        <v>57</v>
      </c>
      <c r="K40" s="11" t="s">
        <v>38</v>
      </c>
      <c r="L40" s="11"/>
      <c r="M40" s="11"/>
      <c r="N40" s="11"/>
      <c r="O40" s="11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</row>
    <row r="41" spans="2:58">
      <c r="C41" s="11"/>
      <c r="D41" s="11" t="s">
        <v>109</v>
      </c>
      <c r="E41" s="11" t="s">
        <v>110</v>
      </c>
      <c r="F41" s="11">
        <v>1</v>
      </c>
      <c r="G41" s="12">
        <v>0</v>
      </c>
      <c r="H41" s="12">
        <f>F41*G41</f>
        <v>0</v>
      </c>
      <c r="I41" s="11" t="s">
        <v>38</v>
      </c>
      <c r="J41" s="11" t="s">
        <v>111</v>
      </c>
      <c r="K41" s="11" t="s">
        <v>38</v>
      </c>
      <c r="L41" s="11" t="s">
        <v>20</v>
      </c>
      <c r="M41" s="11"/>
      <c r="N41" s="11"/>
      <c r="O41" s="11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</row>
    <row r="42" spans="2:58">
      <c r="C42" s="11"/>
      <c r="D42" s="11" t="s">
        <v>48</v>
      </c>
      <c r="E42" s="11" t="s">
        <v>112</v>
      </c>
      <c r="F42" s="11">
        <v>4</v>
      </c>
      <c r="G42" s="12">
        <v>0</v>
      </c>
      <c r="H42" s="12">
        <f>F42*G42</f>
        <v>0</v>
      </c>
      <c r="I42" s="11"/>
      <c r="J42" s="11" t="s">
        <v>50</v>
      </c>
      <c r="K42" s="11"/>
      <c r="L42" s="11"/>
      <c r="M42" s="11"/>
      <c r="N42" s="11"/>
      <c r="O42" s="11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</row>
    <row r="43" spans="2:58">
      <c r="C43" s="11"/>
      <c r="D43" s="11" t="s">
        <v>249</v>
      </c>
      <c r="E43" s="11" t="s">
        <v>250</v>
      </c>
      <c r="F43" s="11">
        <v>3</v>
      </c>
      <c r="G43" s="12">
        <v>40</v>
      </c>
      <c r="H43" s="12">
        <f>F43*G43</f>
        <v>120</v>
      </c>
      <c r="I43" s="11"/>
      <c r="J43" s="11"/>
      <c r="K43" s="11"/>
      <c r="L43" s="11"/>
      <c r="M43" s="11"/>
      <c r="N43" s="11"/>
      <c r="O43" s="11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</row>
    <row r="44" spans="2:58">
      <c r="B44" s="4" t="s">
        <v>130</v>
      </c>
      <c r="C44" s="19"/>
      <c r="D44" s="19"/>
      <c r="E44" s="19"/>
      <c r="F44" s="19"/>
      <c r="G44" s="20"/>
      <c r="H44" s="20"/>
      <c r="I44" s="19"/>
      <c r="J44" s="19"/>
      <c r="K44" s="19"/>
      <c r="L44" s="19"/>
      <c r="M44" s="19"/>
      <c r="N44" s="19"/>
      <c r="O44" s="21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</row>
    <row r="45" spans="2:58">
      <c r="C45" s="21"/>
      <c r="D45" s="21" t="s">
        <v>131</v>
      </c>
      <c r="E45" s="21" t="s">
        <v>132</v>
      </c>
      <c r="F45" s="21">
        <v>1</v>
      </c>
      <c r="G45" s="22">
        <v>0</v>
      </c>
      <c r="H45" s="22">
        <f>F45*G45</f>
        <v>0</v>
      </c>
      <c r="I45" s="21" t="s">
        <v>38</v>
      </c>
      <c r="J45" s="21" t="s">
        <v>78</v>
      </c>
      <c r="K45" s="21" t="s">
        <v>38</v>
      </c>
      <c r="L45" s="21" t="s">
        <v>20</v>
      </c>
      <c r="M45" s="21"/>
      <c r="N45" s="21" t="s">
        <v>133</v>
      </c>
      <c r="O45" s="21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</row>
    <row r="46" spans="2:58">
      <c r="C46" s="21"/>
      <c r="D46" s="21" t="s">
        <v>134</v>
      </c>
      <c r="E46" s="21" t="s">
        <v>135</v>
      </c>
      <c r="F46" s="21">
        <v>1</v>
      </c>
      <c r="G46" s="22">
        <v>0</v>
      </c>
      <c r="H46" s="22">
        <f>F46*G46</f>
        <v>0</v>
      </c>
      <c r="I46" s="21" t="s">
        <v>38</v>
      </c>
      <c r="J46" s="21" t="s">
        <v>78</v>
      </c>
      <c r="K46" s="21" t="s">
        <v>38</v>
      </c>
      <c r="L46" s="21" t="s">
        <v>121</v>
      </c>
      <c r="M46" s="21"/>
      <c r="N46" s="21"/>
      <c r="O46" s="21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</row>
    <row r="47" spans="2:58">
      <c r="C47" s="21"/>
      <c r="D47" s="21" t="s">
        <v>136</v>
      </c>
      <c r="E47" s="21" t="s">
        <v>137</v>
      </c>
      <c r="F47" s="21">
        <v>1</v>
      </c>
      <c r="G47" s="22">
        <v>0</v>
      </c>
      <c r="H47" s="22">
        <f>F47*G47</f>
        <v>0</v>
      </c>
      <c r="I47" s="21" t="s">
        <v>38</v>
      </c>
      <c r="J47" s="21" t="s">
        <v>78</v>
      </c>
      <c r="K47" s="21" t="s">
        <v>38</v>
      </c>
      <c r="L47" s="21" t="s">
        <v>121</v>
      </c>
      <c r="M47" s="21"/>
      <c r="N47" s="21"/>
      <c r="O47" s="21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</row>
    <row r="48" spans="2:58">
      <c r="C48" s="21"/>
      <c r="D48" s="21" t="s">
        <v>138</v>
      </c>
      <c r="E48" s="21" t="s">
        <v>139</v>
      </c>
      <c r="F48" s="21">
        <v>1</v>
      </c>
      <c r="G48" s="22">
        <v>0</v>
      </c>
      <c r="H48" s="22">
        <f>F48*G48</f>
        <v>0</v>
      </c>
      <c r="I48" s="21" t="s">
        <v>38</v>
      </c>
      <c r="J48" s="21" t="s">
        <v>78</v>
      </c>
      <c r="K48" s="21" t="s">
        <v>38</v>
      </c>
      <c r="L48" s="21" t="s">
        <v>121</v>
      </c>
      <c r="M48" s="21"/>
      <c r="N48" s="21"/>
      <c r="O48" s="21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2:58">
      <c r="C49" s="21"/>
      <c r="D49" s="21" t="s">
        <v>140</v>
      </c>
      <c r="E49" s="21" t="s">
        <v>141</v>
      </c>
      <c r="F49" s="21">
        <v>1</v>
      </c>
      <c r="G49" s="22">
        <v>0</v>
      </c>
      <c r="H49" s="22">
        <f>F49*G49</f>
        <v>0</v>
      </c>
      <c r="I49" s="21" t="s">
        <v>38</v>
      </c>
      <c r="J49" s="21" t="s">
        <v>78</v>
      </c>
      <c r="K49" s="21" t="s">
        <v>38</v>
      </c>
      <c r="L49" s="21" t="s">
        <v>121</v>
      </c>
      <c r="M49" s="21"/>
      <c r="N49" s="21"/>
      <c r="O49" s="21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2:58">
      <c r="C50" s="21"/>
      <c r="D50" s="21" t="s">
        <v>142</v>
      </c>
      <c r="E50" s="21" t="s">
        <v>143</v>
      </c>
      <c r="F50" s="21">
        <v>1</v>
      </c>
      <c r="G50" s="22">
        <v>0</v>
      </c>
      <c r="H50" s="22">
        <f>F50*G50</f>
        <v>0</v>
      </c>
      <c r="I50" s="21" t="s">
        <v>38</v>
      </c>
      <c r="J50" s="21" t="s">
        <v>144</v>
      </c>
      <c r="K50" s="21" t="s">
        <v>38</v>
      </c>
      <c r="L50" s="21" t="s">
        <v>20</v>
      </c>
      <c r="M50" s="21" t="s">
        <v>145</v>
      </c>
      <c r="N50" s="21"/>
      <c r="O50" s="21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</row>
    <row r="51" spans="2:58">
      <c r="C51" s="21"/>
      <c r="D51" s="21" t="s">
        <v>146</v>
      </c>
      <c r="E51" s="21" t="s">
        <v>147</v>
      </c>
      <c r="F51" s="21">
        <v>6</v>
      </c>
      <c r="G51" s="22">
        <v>33.33</v>
      </c>
      <c r="H51" s="22">
        <f>F51*G51</f>
        <v>199.98</v>
      </c>
      <c r="I51" s="21" t="s">
        <v>148</v>
      </c>
      <c r="J51" s="21" t="s">
        <v>149</v>
      </c>
      <c r="K51" s="23" t="s">
        <v>261</v>
      </c>
      <c r="L51" s="21"/>
      <c r="M51" s="21"/>
      <c r="N51" s="21"/>
      <c r="O51" s="21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</row>
    <row r="52" spans="2:58">
      <c r="C52" s="21"/>
      <c r="D52" s="21" t="s">
        <v>150</v>
      </c>
      <c r="E52" s="21" t="s">
        <v>151</v>
      </c>
      <c r="F52" s="21">
        <v>1</v>
      </c>
      <c r="G52" s="22">
        <v>0</v>
      </c>
      <c r="H52" s="38">
        <f>F52*G52</f>
        <v>0</v>
      </c>
      <c r="I52" s="21" t="s">
        <v>38</v>
      </c>
      <c r="J52" s="21" t="s">
        <v>152</v>
      </c>
      <c r="K52" s="23" t="s">
        <v>153</v>
      </c>
      <c r="L52" s="21"/>
      <c r="M52" s="21"/>
      <c r="N52" s="21"/>
      <c r="O52" s="21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</row>
    <row r="53" spans="2:58">
      <c r="B53" s="4" t="s">
        <v>154</v>
      </c>
      <c r="C53" s="19"/>
      <c r="D53" s="19"/>
      <c r="E53" s="19"/>
      <c r="F53" s="19"/>
      <c r="G53" s="20"/>
      <c r="H53" s="20"/>
      <c r="I53" s="19"/>
      <c r="J53" s="19"/>
      <c r="K53" s="19"/>
      <c r="L53" s="19"/>
      <c r="M53" s="19"/>
      <c r="N53" s="19"/>
      <c r="O53" s="21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</row>
    <row r="54" spans="2:58">
      <c r="C54" s="36"/>
      <c r="D54" s="37" t="s">
        <v>155</v>
      </c>
      <c r="E54" s="36"/>
      <c r="F54" s="36">
        <v>1</v>
      </c>
      <c r="G54" s="38">
        <v>30</v>
      </c>
      <c r="H54" s="38">
        <f>F54*G54</f>
        <v>30</v>
      </c>
      <c r="I54" s="39" t="s">
        <v>156</v>
      </c>
      <c r="J54" s="39" t="s">
        <v>149</v>
      </c>
      <c r="K54" s="36" t="s">
        <v>157</v>
      </c>
      <c r="L54" s="36" t="s">
        <v>158</v>
      </c>
      <c r="M54" s="36"/>
      <c r="N54" s="36" t="s">
        <v>159</v>
      </c>
      <c r="O54" s="36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</row>
    <row r="55" spans="2:58">
      <c r="C55" s="36" t="s">
        <v>160</v>
      </c>
      <c r="D55" s="36" t="s">
        <v>161</v>
      </c>
      <c r="E55" s="36" t="s">
        <v>162</v>
      </c>
      <c r="F55" s="36">
        <v>1</v>
      </c>
      <c r="G55" s="38" t="s">
        <v>251</v>
      </c>
      <c r="H55" s="38">
        <v>5</v>
      </c>
      <c r="I55" s="36" t="s">
        <v>38</v>
      </c>
      <c r="J55" s="36" t="s">
        <v>163</v>
      </c>
      <c r="K55" s="36" t="s">
        <v>38</v>
      </c>
      <c r="L55" s="36" t="s">
        <v>20</v>
      </c>
      <c r="M55" s="36"/>
      <c r="N55" s="36"/>
      <c r="O55" s="36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</row>
    <row r="56" spans="2:58">
      <c r="C56" s="36"/>
      <c r="D56" s="36" t="s">
        <v>164</v>
      </c>
      <c r="E56" s="36" t="s">
        <v>162</v>
      </c>
      <c r="F56" s="36">
        <v>1</v>
      </c>
      <c r="G56" s="38" t="s">
        <v>251</v>
      </c>
      <c r="H56" s="38">
        <v>5</v>
      </c>
      <c r="I56" s="36" t="s">
        <v>38</v>
      </c>
      <c r="J56" s="36" t="s">
        <v>165</v>
      </c>
      <c r="K56" s="36" t="s">
        <v>38</v>
      </c>
      <c r="L56" s="36" t="s">
        <v>20</v>
      </c>
      <c r="M56" s="36"/>
      <c r="N56" s="36"/>
      <c r="O56" s="36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</row>
    <row r="57" spans="2:58">
      <c r="C57" s="36"/>
      <c r="D57" s="36" t="s">
        <v>166</v>
      </c>
      <c r="E57" s="36" t="s">
        <v>162</v>
      </c>
      <c r="F57" s="36">
        <v>1</v>
      </c>
      <c r="G57" s="38" t="s">
        <v>251</v>
      </c>
      <c r="H57" s="38">
        <v>5</v>
      </c>
      <c r="I57" s="36" t="s">
        <v>38</v>
      </c>
      <c r="J57" s="36" t="s">
        <v>163</v>
      </c>
      <c r="K57" s="40" t="s">
        <v>38</v>
      </c>
      <c r="L57" s="36" t="s">
        <v>20</v>
      </c>
      <c r="M57" s="36"/>
      <c r="N57" s="36"/>
      <c r="O57" s="36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</row>
    <row r="58" spans="2:58">
      <c r="C58" s="36"/>
      <c r="D58" s="36" t="s">
        <v>167</v>
      </c>
      <c r="E58" s="36" t="s">
        <v>168</v>
      </c>
      <c r="F58" s="36">
        <v>3</v>
      </c>
      <c r="G58" s="38">
        <v>5.05</v>
      </c>
      <c r="H58" s="38">
        <f>F58*G58</f>
        <v>15.149999999999999</v>
      </c>
      <c r="I58" s="36" t="s">
        <v>169</v>
      </c>
      <c r="J58" s="36" t="s">
        <v>67</v>
      </c>
      <c r="K58" s="41" t="s">
        <v>170</v>
      </c>
      <c r="L58" s="36"/>
      <c r="M58" s="36"/>
      <c r="N58" s="36"/>
      <c r="O58" s="36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</row>
    <row r="59" spans="2:58">
      <c r="C59" s="36"/>
      <c r="D59" s="36" t="s">
        <v>171</v>
      </c>
      <c r="E59" s="36" t="s">
        <v>172</v>
      </c>
      <c r="F59" s="36">
        <v>1</v>
      </c>
      <c r="G59" s="38">
        <v>6.75</v>
      </c>
      <c r="H59" s="38">
        <f>F59*G59</f>
        <v>6.75</v>
      </c>
      <c r="I59" s="42" t="s">
        <v>173</v>
      </c>
      <c r="J59" s="42" t="s">
        <v>149</v>
      </c>
      <c r="K59" s="41" t="s">
        <v>174</v>
      </c>
      <c r="L59" s="36" t="s">
        <v>20</v>
      </c>
      <c r="M59" s="36" t="s">
        <v>175</v>
      </c>
      <c r="N59" s="36"/>
      <c r="O59" s="36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</row>
    <row r="60" spans="2:58">
      <c r="C60" s="36"/>
      <c r="D60" s="36" t="s">
        <v>176</v>
      </c>
      <c r="E60" s="36" t="s">
        <v>177</v>
      </c>
      <c r="F60" s="36">
        <v>1</v>
      </c>
      <c r="G60" s="38">
        <v>6.99</v>
      </c>
      <c r="H60" s="38">
        <f>F60*G60</f>
        <v>6.99</v>
      </c>
      <c r="I60" s="43" t="s">
        <v>178</v>
      </c>
      <c r="J60" s="43" t="s">
        <v>149</v>
      </c>
      <c r="K60" s="41" t="s">
        <v>179</v>
      </c>
      <c r="L60" s="36" t="s">
        <v>20</v>
      </c>
      <c r="M60" s="36" t="s">
        <v>180</v>
      </c>
      <c r="N60" s="36"/>
      <c r="O60" s="36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</row>
    <row r="61" spans="2:58">
      <c r="C61" s="36"/>
      <c r="D61" s="36" t="s">
        <v>181</v>
      </c>
      <c r="E61" s="36" t="s">
        <v>182</v>
      </c>
      <c r="F61" s="36">
        <v>1</v>
      </c>
      <c r="G61" s="38">
        <v>6.99</v>
      </c>
      <c r="H61" s="38">
        <f>F61*G61</f>
        <v>6.99</v>
      </c>
      <c r="I61" s="42" t="s">
        <v>183</v>
      </c>
      <c r="J61" s="42" t="s">
        <v>149</v>
      </c>
      <c r="K61" s="41" t="s">
        <v>184</v>
      </c>
      <c r="L61" s="36" t="s">
        <v>20</v>
      </c>
      <c r="M61" s="36" t="s">
        <v>180</v>
      </c>
      <c r="N61" s="36"/>
      <c r="O61" s="36" t="s">
        <v>185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</row>
    <row r="62" spans="2:58">
      <c r="C62" s="36"/>
      <c r="D62" s="36" t="s">
        <v>186</v>
      </c>
      <c r="E62" s="36" t="s">
        <v>187</v>
      </c>
      <c r="F62" s="36">
        <v>2</v>
      </c>
      <c r="G62" s="38">
        <v>4.1900000000000004</v>
      </c>
      <c r="H62" s="38">
        <f>F62*G62</f>
        <v>8.3800000000000008</v>
      </c>
      <c r="I62" s="36" t="s">
        <v>188</v>
      </c>
      <c r="J62" s="36" t="s">
        <v>189</v>
      </c>
      <c r="K62" s="41" t="s">
        <v>190</v>
      </c>
      <c r="L62" s="36" t="s">
        <v>121</v>
      </c>
      <c r="M62" s="36"/>
      <c r="N62" s="36" t="s">
        <v>191</v>
      </c>
      <c r="O62" s="36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</row>
    <row r="63" spans="2:58">
      <c r="C63" s="36"/>
      <c r="D63" s="36" t="s">
        <v>249</v>
      </c>
      <c r="E63" s="36" t="s">
        <v>250</v>
      </c>
      <c r="F63" s="36">
        <v>2</v>
      </c>
      <c r="G63" s="38">
        <v>40</v>
      </c>
      <c r="H63" s="38">
        <f>F63*G63</f>
        <v>80</v>
      </c>
      <c r="I63" s="36"/>
      <c r="J63" s="36"/>
      <c r="K63" s="41"/>
      <c r="L63" s="36"/>
      <c r="M63" s="36"/>
      <c r="N63" s="36"/>
      <c r="O63" s="36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</row>
    <row r="64" spans="2:58">
      <c r="B64" s="4" t="s">
        <v>192</v>
      </c>
      <c r="C64" s="19"/>
      <c r="D64" s="19"/>
      <c r="E64" s="19"/>
      <c r="F64" s="19"/>
      <c r="G64" s="20"/>
      <c r="H64" s="20"/>
      <c r="I64" s="19"/>
      <c r="J64" s="19"/>
      <c r="K64" s="19"/>
      <c r="L64" s="19"/>
      <c r="M64" s="19"/>
      <c r="N64" s="19"/>
      <c r="O64" s="21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</row>
    <row r="65" spans="1:58">
      <c r="C65" s="21"/>
      <c r="D65" s="21" t="s">
        <v>193</v>
      </c>
      <c r="E65" s="21" t="s">
        <v>194</v>
      </c>
      <c r="F65" s="21">
        <v>1</v>
      </c>
      <c r="G65" s="22">
        <v>0</v>
      </c>
      <c r="H65" s="38">
        <f>F65*G65</f>
        <v>0</v>
      </c>
      <c r="I65" s="21" t="s">
        <v>38</v>
      </c>
      <c r="J65" s="21" t="s">
        <v>195</v>
      </c>
      <c r="K65" s="23" t="s">
        <v>196</v>
      </c>
      <c r="L65" s="21" t="s">
        <v>121</v>
      </c>
      <c r="M65" s="21"/>
      <c r="N65" s="21"/>
      <c r="O65" s="21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</row>
    <row r="66" spans="1:58">
      <c r="C66" s="21"/>
      <c r="D66" s="21" t="s">
        <v>197</v>
      </c>
      <c r="E66" s="21" t="s">
        <v>198</v>
      </c>
      <c r="F66" s="21">
        <v>1</v>
      </c>
      <c r="G66" s="22">
        <v>970.68</v>
      </c>
      <c r="H66" s="38">
        <f>F66*G66</f>
        <v>970.68</v>
      </c>
      <c r="I66" s="21" t="s">
        <v>199</v>
      </c>
      <c r="J66" s="21" t="s">
        <v>149</v>
      </c>
      <c r="K66" s="23" t="s">
        <v>200</v>
      </c>
      <c r="L66" s="21" t="s">
        <v>121</v>
      </c>
      <c r="M66" s="21"/>
      <c r="N66" s="21"/>
      <c r="O66" s="21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</row>
    <row r="67" spans="1:58">
      <c r="B67" s="6" t="s">
        <v>201</v>
      </c>
      <c r="C67" s="25"/>
      <c r="D67" s="25"/>
      <c r="E67" s="25"/>
      <c r="F67" s="25"/>
      <c r="G67" s="26"/>
      <c r="H67" s="26"/>
      <c r="I67" s="25"/>
      <c r="J67" s="25"/>
      <c r="K67" s="25"/>
      <c r="L67" s="25"/>
      <c r="M67" s="25"/>
      <c r="N67" s="25"/>
      <c r="O67" s="21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</row>
    <row r="68" spans="1:58">
      <c r="C68" s="21"/>
      <c r="D68" s="21" t="s">
        <v>202</v>
      </c>
      <c r="E68" s="21" t="s">
        <v>203</v>
      </c>
      <c r="F68" s="21">
        <v>1</v>
      </c>
      <c r="G68" s="22">
        <v>0.23</v>
      </c>
      <c r="H68" s="38">
        <f>F68*G68</f>
        <v>0.23</v>
      </c>
      <c r="I68" s="21" t="s">
        <v>204</v>
      </c>
      <c r="J68" s="21" t="s">
        <v>67</v>
      </c>
      <c r="K68" s="23" t="s">
        <v>205</v>
      </c>
      <c r="L68" s="21" t="s">
        <v>121</v>
      </c>
      <c r="M68" s="21" t="s">
        <v>206</v>
      </c>
      <c r="N68" s="21"/>
      <c r="O68" s="21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</row>
    <row r="69" spans="1:58">
      <c r="C69" s="21"/>
      <c r="D69" s="21" t="s">
        <v>207</v>
      </c>
      <c r="E69" s="21" t="s">
        <v>203</v>
      </c>
      <c r="F69" s="21">
        <v>1</v>
      </c>
      <c r="G69" s="22">
        <v>0.19</v>
      </c>
      <c r="H69" s="38">
        <f>F69*G69</f>
        <v>0.19</v>
      </c>
      <c r="I69" s="21" t="s">
        <v>208</v>
      </c>
      <c r="J69" s="21" t="s">
        <v>67</v>
      </c>
      <c r="K69" s="23" t="s">
        <v>209</v>
      </c>
      <c r="L69" s="21" t="s">
        <v>121</v>
      </c>
      <c r="M69" s="21" t="s">
        <v>206</v>
      </c>
      <c r="N69" s="21"/>
      <c r="O69" s="21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</row>
    <row r="70" spans="1:58">
      <c r="B70" s="6" t="s">
        <v>210</v>
      </c>
      <c r="C70" s="25"/>
      <c r="D70" s="25"/>
      <c r="E70" s="25"/>
      <c r="F70" s="25"/>
      <c r="G70" s="26"/>
      <c r="H70" s="26"/>
      <c r="I70" s="25"/>
      <c r="J70" s="25"/>
      <c r="K70" s="25"/>
      <c r="L70" s="25"/>
      <c r="M70" s="25"/>
      <c r="N70" s="25"/>
      <c r="O70" s="21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</row>
    <row r="71" spans="1:58">
      <c r="C71" s="21"/>
      <c r="D71" s="21" t="s">
        <v>211</v>
      </c>
      <c r="E71" s="21" t="s">
        <v>212</v>
      </c>
      <c r="F71" s="21">
        <v>1</v>
      </c>
      <c r="G71" s="22">
        <v>13.19</v>
      </c>
      <c r="H71" s="38">
        <f>F71*G71</f>
        <v>13.19</v>
      </c>
      <c r="I71" s="24" t="s">
        <v>213</v>
      </c>
      <c r="J71" s="24" t="s">
        <v>149</v>
      </c>
      <c r="K71" s="23" t="s">
        <v>214</v>
      </c>
      <c r="L71" s="21" t="s">
        <v>121</v>
      </c>
      <c r="M71" s="21"/>
      <c r="N71" s="21"/>
      <c r="O71" s="21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</row>
    <row r="72" spans="1:58" ht="16">
      <c r="C72" s="21"/>
      <c r="D72" s="21" t="s">
        <v>215</v>
      </c>
      <c r="E72" s="27" t="s">
        <v>216</v>
      </c>
      <c r="F72" s="21">
        <v>1</v>
      </c>
      <c r="G72" s="22">
        <v>22</v>
      </c>
      <c r="H72" s="38">
        <f>F72*G72</f>
        <v>22</v>
      </c>
      <c r="I72" s="24" t="s">
        <v>217</v>
      </c>
      <c r="J72" s="24" t="s">
        <v>149</v>
      </c>
      <c r="K72" s="23" t="s">
        <v>218</v>
      </c>
      <c r="L72" s="21" t="s">
        <v>121</v>
      </c>
      <c r="M72" s="21"/>
      <c r="N72" s="21"/>
      <c r="O72" s="21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</row>
    <row r="73" spans="1:58">
      <c r="C73" s="21"/>
      <c r="D73" s="21" t="s">
        <v>219</v>
      </c>
      <c r="E73" s="21" t="s">
        <v>220</v>
      </c>
      <c r="F73" s="21">
        <v>1</v>
      </c>
      <c r="G73" s="22">
        <v>6.99</v>
      </c>
      <c r="H73" s="38">
        <f>F73*G73</f>
        <v>6.99</v>
      </c>
      <c r="I73" s="24" t="s">
        <v>221</v>
      </c>
      <c r="J73" s="24" t="s">
        <v>149</v>
      </c>
      <c r="K73" s="23" t="s">
        <v>222</v>
      </c>
      <c r="L73" s="21" t="s">
        <v>121</v>
      </c>
      <c r="M73" s="21"/>
      <c r="N73" s="21"/>
      <c r="O73" s="21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</row>
    <row r="74" spans="1:58">
      <c r="C74" s="21"/>
      <c r="D74" s="21" t="s">
        <v>223</v>
      </c>
      <c r="E74" s="21" t="s">
        <v>224</v>
      </c>
      <c r="F74" s="21">
        <v>1</v>
      </c>
      <c r="G74" s="22">
        <v>7.99</v>
      </c>
      <c r="H74" s="38">
        <f>F74*G74</f>
        <v>7.99</v>
      </c>
      <c r="I74" s="24" t="s">
        <v>225</v>
      </c>
      <c r="J74" s="24" t="s">
        <v>149</v>
      </c>
      <c r="K74" s="23" t="s">
        <v>226</v>
      </c>
      <c r="L74" s="21" t="s">
        <v>121</v>
      </c>
      <c r="M74" s="21"/>
      <c r="N74" s="21"/>
      <c r="O74" s="21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</row>
    <row r="75" spans="1:58" s="6" customFormat="1">
      <c r="A75"/>
      <c r="B75" s="6" t="s">
        <v>227</v>
      </c>
      <c r="C75" s="25"/>
      <c r="D75" s="25"/>
      <c r="E75" s="25"/>
      <c r="F75" s="25"/>
      <c r="G75" s="26"/>
      <c r="H75" s="26"/>
      <c r="I75" s="25"/>
      <c r="J75" s="25"/>
      <c r="K75" s="25"/>
      <c r="L75" s="25"/>
      <c r="M75" s="25"/>
      <c r="N75" s="25"/>
      <c r="O75" s="25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</row>
    <row r="76" spans="1:58">
      <c r="C76" s="21"/>
      <c r="D76" s="21" t="s">
        <v>113</v>
      </c>
      <c r="E76" s="21" t="s">
        <v>114</v>
      </c>
      <c r="F76" s="21">
        <v>2</v>
      </c>
      <c r="G76" s="22">
        <v>0.69</v>
      </c>
      <c r="H76" s="22">
        <f>F76*G76</f>
        <v>1.38</v>
      </c>
      <c r="I76" s="21" t="s">
        <v>38</v>
      </c>
      <c r="J76" s="21" t="s">
        <v>97</v>
      </c>
      <c r="K76" s="21"/>
      <c r="L76" s="21" t="s">
        <v>115</v>
      </c>
      <c r="M76" s="21" t="s">
        <v>116</v>
      </c>
      <c r="N76" s="21"/>
      <c r="O76" s="21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</row>
    <row r="77" spans="1:58">
      <c r="C77" s="21"/>
      <c r="D77" s="21" t="s">
        <v>228</v>
      </c>
      <c r="E77" s="21" t="s">
        <v>229</v>
      </c>
      <c r="F77" s="21">
        <v>1</v>
      </c>
      <c r="G77" s="22" t="s">
        <v>38</v>
      </c>
      <c r="H77" s="22"/>
      <c r="I77" s="21" t="s">
        <v>38</v>
      </c>
      <c r="J77" s="21" t="s">
        <v>165</v>
      </c>
      <c r="K77" s="21" t="s">
        <v>38</v>
      </c>
      <c r="L77" s="21" t="s">
        <v>230</v>
      </c>
      <c r="M77" s="21"/>
      <c r="N77" s="21"/>
      <c r="O77" s="21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</row>
    <row r="78" spans="1:58">
      <c r="C78" s="21"/>
      <c r="D78" s="21" t="s">
        <v>231</v>
      </c>
      <c r="E78" s="21" t="s">
        <v>232</v>
      </c>
      <c r="F78" s="21">
        <v>1</v>
      </c>
      <c r="G78" s="22" t="s">
        <v>38</v>
      </c>
      <c r="H78" s="22"/>
      <c r="I78" s="21" t="s">
        <v>38</v>
      </c>
      <c r="J78" s="21" t="s">
        <v>165</v>
      </c>
      <c r="K78" s="21" t="s">
        <v>38</v>
      </c>
      <c r="L78" s="21" t="s">
        <v>230</v>
      </c>
      <c r="M78" s="21"/>
      <c r="N78" s="21"/>
      <c r="O78" s="21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</row>
    <row r="79" spans="1:58">
      <c r="C79" s="21"/>
      <c r="D79" s="21" t="s">
        <v>119</v>
      </c>
      <c r="E79" s="21" t="s">
        <v>120</v>
      </c>
      <c r="F79" s="21">
        <v>4</v>
      </c>
      <c r="G79" s="22">
        <v>1.1499999999999999</v>
      </c>
      <c r="H79" s="22">
        <f>F79*G79</f>
        <v>4.5999999999999996</v>
      </c>
      <c r="I79" s="21" t="s">
        <v>38</v>
      </c>
      <c r="J79" s="21" t="s">
        <v>97</v>
      </c>
      <c r="K79" s="21"/>
      <c r="L79" s="21" t="s">
        <v>121</v>
      </c>
      <c r="M79" s="21" t="s">
        <v>122</v>
      </c>
      <c r="N79" s="21"/>
      <c r="O79" s="21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</row>
    <row r="80" spans="1:58">
      <c r="C80" s="21"/>
      <c r="D80" s="21" t="s">
        <v>123</v>
      </c>
      <c r="E80" s="21" t="s">
        <v>124</v>
      </c>
      <c r="F80" s="21">
        <v>4</v>
      </c>
      <c r="G80" s="22">
        <v>0.37</v>
      </c>
      <c r="H80" s="22">
        <f>F80*G80</f>
        <v>1.48</v>
      </c>
      <c r="I80" s="21" t="s">
        <v>38</v>
      </c>
      <c r="J80" s="21" t="s">
        <v>97</v>
      </c>
      <c r="K80" s="21"/>
      <c r="L80" s="21" t="s">
        <v>121</v>
      </c>
      <c r="M80" s="21" t="s">
        <v>116</v>
      </c>
      <c r="N80" s="21"/>
      <c r="O80" s="21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</row>
    <row r="81" spans="2:58">
      <c r="C81" s="21"/>
      <c r="D81" s="21" t="s">
        <v>125</v>
      </c>
      <c r="E81" s="21" t="s">
        <v>126</v>
      </c>
      <c r="F81" s="21">
        <v>4</v>
      </c>
      <c r="G81" s="22">
        <v>0.17</v>
      </c>
      <c r="H81" s="22">
        <f>F81*G81</f>
        <v>0.68</v>
      </c>
      <c r="I81" s="21" t="s">
        <v>38</v>
      </c>
      <c r="J81" s="21" t="s">
        <v>97</v>
      </c>
      <c r="K81" s="21"/>
      <c r="L81" s="21" t="s">
        <v>121</v>
      </c>
      <c r="M81" s="21" t="s">
        <v>116</v>
      </c>
      <c r="N81" s="21"/>
      <c r="O81" s="21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</row>
    <row r="82" spans="2:58">
      <c r="C82" s="21"/>
      <c r="D82" s="21" t="s">
        <v>119</v>
      </c>
      <c r="E82" s="21" t="s">
        <v>127</v>
      </c>
      <c r="F82" s="21">
        <v>16</v>
      </c>
      <c r="G82" s="22">
        <v>0.5</v>
      </c>
      <c r="H82" s="22">
        <f>F82*G82</f>
        <v>8</v>
      </c>
      <c r="I82" s="21" t="s">
        <v>38</v>
      </c>
      <c r="J82" s="21" t="s">
        <v>97</v>
      </c>
      <c r="K82" s="21"/>
      <c r="L82" s="21" t="s">
        <v>121</v>
      </c>
      <c r="M82" s="21" t="s">
        <v>116</v>
      </c>
      <c r="N82" s="21"/>
      <c r="O82" s="21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</row>
    <row r="83" spans="2:58">
      <c r="C83" s="21"/>
      <c r="D83" s="21" t="s">
        <v>128</v>
      </c>
      <c r="E83" s="21" t="s">
        <v>129</v>
      </c>
      <c r="F83" s="21">
        <v>16</v>
      </c>
      <c r="G83" s="22">
        <v>0.15</v>
      </c>
      <c r="H83" s="22">
        <f>F83*G83</f>
        <v>2.4</v>
      </c>
      <c r="I83" s="21" t="s">
        <v>38</v>
      </c>
      <c r="J83" s="21" t="s">
        <v>97</v>
      </c>
      <c r="K83" s="21"/>
      <c r="L83" s="21" t="s">
        <v>121</v>
      </c>
      <c r="M83" s="21" t="s">
        <v>116</v>
      </c>
      <c r="N83" s="21"/>
      <c r="O83" s="21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</row>
    <row r="84" spans="2:58">
      <c r="C84" s="21"/>
      <c r="D84" s="21" t="s">
        <v>233</v>
      </c>
      <c r="E84" s="21" t="s">
        <v>234</v>
      </c>
      <c r="F84" s="21">
        <v>2</v>
      </c>
      <c r="G84" s="22" t="s">
        <v>38</v>
      </c>
      <c r="H84" s="22"/>
      <c r="I84" s="21" t="s">
        <v>38</v>
      </c>
      <c r="J84" s="21" t="s">
        <v>165</v>
      </c>
      <c r="K84" s="21" t="s">
        <v>38</v>
      </c>
      <c r="L84" s="21" t="s">
        <v>230</v>
      </c>
      <c r="M84" s="21"/>
      <c r="N84" s="21"/>
      <c r="O84" s="21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</row>
    <row r="85" spans="2:58">
      <c r="B85" s="6" t="s">
        <v>235</v>
      </c>
      <c r="C85" s="25"/>
      <c r="D85" s="25"/>
      <c r="E85" s="25"/>
      <c r="F85" s="25"/>
      <c r="G85" s="26"/>
      <c r="H85" s="26"/>
      <c r="I85" s="25"/>
      <c r="J85" s="25"/>
      <c r="K85" s="25"/>
      <c r="L85" s="25"/>
      <c r="M85" s="25"/>
      <c r="N85" s="25"/>
      <c r="O85" s="21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</row>
    <row r="86" spans="2:58">
      <c r="C86" s="21"/>
      <c r="D86" s="21" t="s">
        <v>236</v>
      </c>
      <c r="E86" s="21" t="s">
        <v>237</v>
      </c>
      <c r="F86" s="21">
        <v>2</v>
      </c>
      <c r="G86" s="22">
        <v>4.8899999999999997</v>
      </c>
      <c r="H86" s="14">
        <f>F86*G86</f>
        <v>9.7799999999999994</v>
      </c>
      <c r="I86" s="24" t="s">
        <v>238</v>
      </c>
      <c r="J86" s="24"/>
      <c r="K86" s="23" t="s">
        <v>239</v>
      </c>
      <c r="L86" s="21" t="s">
        <v>240</v>
      </c>
      <c r="M86" s="21"/>
      <c r="N86" s="21"/>
      <c r="O86" s="21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</row>
    <row r="87" spans="2:58">
      <c r="B87" s="30" t="s">
        <v>255</v>
      </c>
      <c r="C87" s="31"/>
      <c r="D87" s="31"/>
      <c r="E87" s="31"/>
      <c r="F87" s="31"/>
      <c r="G87" s="32"/>
      <c r="H87" s="32">
        <f>SUM(H25:H86)</f>
        <v>2239.9900000000002</v>
      </c>
      <c r="I87" s="31"/>
      <c r="J87" s="31"/>
      <c r="K87" s="31"/>
      <c r="L87" s="31"/>
      <c r="M87" s="31"/>
      <c r="N87" s="31"/>
      <c r="O87" s="21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</row>
    <row r="88" spans="2:58">
      <c r="B88" s="33" t="s">
        <v>256</v>
      </c>
      <c r="C88" s="34"/>
      <c r="D88" s="34"/>
      <c r="E88" s="34"/>
      <c r="F88" s="34"/>
      <c r="G88" s="35"/>
      <c r="H88" s="35">
        <f>H87+H23</f>
        <v>4242.9800000000005</v>
      </c>
      <c r="I88" s="34"/>
      <c r="J88" s="34"/>
      <c r="K88" s="34"/>
      <c r="L88" s="34"/>
      <c r="M88" s="34"/>
      <c r="N88" s="34"/>
      <c r="O88" s="21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</row>
    <row r="89" spans="2:58"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</row>
    <row r="90" spans="2:58">
      <c r="D90" t="s">
        <v>257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</row>
    <row r="91" spans="2:58">
      <c r="D91" t="s">
        <v>258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</row>
    <row r="92" spans="2:58">
      <c r="D92" t="s">
        <v>259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</row>
    <row r="93" spans="2:58">
      <c r="D93" t="s">
        <v>260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</row>
    <row r="94" spans="2:58"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</row>
    <row r="95" spans="2:58">
      <c r="B95" t="s">
        <v>253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</row>
    <row r="96" spans="2:58">
      <c r="D96" t="s">
        <v>241</v>
      </c>
      <c r="E96" t="s">
        <v>242</v>
      </c>
      <c r="F96">
        <v>1</v>
      </c>
      <c r="M96" t="s">
        <v>243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</row>
    <row r="97" spans="4:58">
      <c r="D97" t="s">
        <v>244</v>
      </c>
      <c r="F97">
        <v>1</v>
      </c>
      <c r="J97" t="s">
        <v>165</v>
      </c>
      <c r="M97" t="s">
        <v>245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</row>
    <row r="98" spans="4:58">
      <c r="D98" t="s">
        <v>167</v>
      </c>
      <c r="E98" t="s">
        <v>246</v>
      </c>
      <c r="F98">
        <v>2</v>
      </c>
      <c r="G98" s="2">
        <v>4.6500000000000004</v>
      </c>
      <c r="J98" t="s">
        <v>67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</row>
    <row r="99" spans="4:58"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</row>
    <row r="100" spans="4:58"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</row>
    <row r="101" spans="4:58"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</row>
    <row r="102" spans="4:58"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</row>
    <row r="103" spans="4:58"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</row>
    <row r="104" spans="4:58"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</row>
    <row r="105" spans="4:58"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</row>
    <row r="106" spans="4:58"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</row>
    <row r="107" spans="4:58"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</row>
    <row r="108" spans="4:58"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</row>
    <row r="109" spans="4:58"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</row>
    <row r="110" spans="4:58"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</row>
    <row r="111" spans="4:58"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</row>
  </sheetData>
  <hyperlinks>
    <hyperlink ref="K66" r:id="rId1" xr:uid="{63CDB775-0511-43E8-AF5F-CDC521DEF16C}"/>
    <hyperlink ref="K61" r:id="rId2" xr:uid="{53D2D8BA-CF9F-43D4-AEB6-41D97ABAC874}"/>
    <hyperlink ref="K59" r:id="rId3" display="https://www.amazon.com/dp/B009108SGS/ref=redir_mobile_desktop?_encoding=UTF8&amp;aaxitk=a4bf81c64ce76df12827e8588b641bbb&amp;hsa_cr_id=3896738230901&amp;pd_rd_plhdr=t&amp;pd_rd_r=28445522-5177-48c7-afbc-db1acc2c12b1&amp;pd_rd_w=tap7C&amp;pd_rd_wg=1S2Zn&amp;ref_=sbx_be_s_sparkle_mcd_asin_2_title" xr:uid="{7C232729-F180-451A-A18B-B2A77AA152D6}"/>
    <hyperlink ref="K18" r:id="rId4" xr:uid="{ADAF4087-A482-4041-993E-0DAFF8AEFD77}"/>
    <hyperlink ref="K60" r:id="rId5" display="https://www.amazon.com/QTEATAK-CR2032-Button-Battery-Holder/dp/B08113GW84/ref=asc_df_B08113GW84/?hvadid=475825775681&amp;hvdev=c&amp;hvdvcmdl=&amp;hvlocint=&amp;hvlocphy=9033767&amp;hvnetw=g&amp;hvpone=&amp;hvpos=&amp;hvptwo=&amp;hvqmt=&amp;hvrand=13796963988662510636&amp;hvtargid=pla-1163174272544&amp;linkCode=df0&amp;psc=1&amp;tag=hyprod-20" xr:uid="{46BBD8FC-5C11-4DD2-A78D-8D36A88D1075}"/>
    <hyperlink ref="K65" r:id="rId6" xr:uid="{6E8B2D64-AAA0-48FC-B693-EB7A1BAD0337}"/>
    <hyperlink ref="K86" r:id="rId7" display="https://www.amazon.com/Avery-220-Sheet-Capacity-DuraHinge-17832/dp/B00C31AK4K/ref=sr_1_5?keywords=binder&amp;qid=1637257974&amp;qsid=140-2556934-4937307&amp;sr=8-5&amp;sres=B00C31AG9Y%252CB086M2CR5D%252CB083YN3PT1%252CB00006IEKU%252CB0949S6BYG%252CB01F9R3CY4%252CB000RNJ7F4%252CB00006IELM%252CB00A45VHPS%252CB07ZFYHXQK%252CB07FMXC5YC%252CB08WCYKLGK%252CB083GHP5W3%252CB0006HV1LE%252CB07FW5PHXW%252CB07SM8WHBP%252CB002VL199M%252CB07D8R4872%252CB0911WXK7D%252CB07MJVSRCZ&amp;srpt=STORAGE_BINDER&amp;th=1" xr:uid="{D4642EDC-B509-46B0-8FE9-1F20B9870E26}"/>
    <hyperlink ref="K71" r:id="rId8" xr:uid="{958F10F3-0DC9-4FE2-886D-072889F939FD}"/>
    <hyperlink ref="K73" r:id="rId9" xr:uid="{9FEBA143-C480-41F6-8BE3-E0D92C7F9679}"/>
    <hyperlink ref="K72" r:id="rId10" xr:uid="{27DA4899-ACB3-444B-93E7-823CEBE3568B}"/>
    <hyperlink ref="K74" r:id="rId11" xr:uid="{6AB8D238-5C50-4FF0-A363-8F9D841AB808}"/>
    <hyperlink ref="K38" r:id="rId12" display="https://www.boschrexroth.com/en/us/home/search?getfields=searchdcprd_thumbnail.page_category.Search%2525252525252Edc_subtitle_en.Search%2525252525252Edc_title_en.DCSext%2525252525252Ewtg_blogpicture.DCSext%2525252525252Ewtg_blogcategory.DCSext%2525252525252Ewtg_blogauthor.DCSext%2525252525252Ewtg_blogdate.Search%2525252525252Edc_fileextension&amp;lang=EN&amp;num=10&amp;origin=header&amp;q=3+842+504+790&amp;s=catalog" xr:uid="{C92A82E1-19A5-42BE-8904-68C9641E0326}"/>
    <hyperlink ref="K37" r:id="rId13" display="https://www.boschrexroth.com/en/us/home/search?getfields=searchdcprd_thumbnail.page_category.Search%252525252525252525252Edc_subtitle_en.Search%252525252525252525252Edc_title_en.DCSext%252525252525252525252Ewtg_blogpicture.DCSext%252525252525252525252Ewtg_blogcategory.DCSext%252525252525252525252Ewtg_blogauthor.DCSext%252525252525252525252Ewtg_blogdate.Search%252525252525252525252Edc_fileextension&amp;lang=EN&amp;num=10&amp;origin=header&amp;q=3+842+529+025&amp;s=catalog" xr:uid="{CBD343A9-5E37-4A04-A6D7-FEF6945A77FD}"/>
    <hyperlink ref="K58" r:id="rId14" xr:uid="{599012B4-1E2C-4B0D-9F1E-9359A788FA9C}"/>
    <hyperlink ref="K69" r:id="rId15" xr:uid="{F6DD16E2-DC67-4B1B-BBE9-F842ED6054A1}"/>
    <hyperlink ref="K68" r:id="rId16" xr:uid="{13719264-5EF4-411B-A299-FAD20536C7EA}"/>
    <hyperlink ref="K62" r:id="rId17" xr:uid="{1FAF570F-E3E7-4341-9362-33E182E9AEA4}"/>
    <hyperlink ref="K52" r:id="rId18" xr:uid="{5F82CE78-F2D8-426D-90F4-D1872EB1B79C}"/>
    <hyperlink ref="K12" r:id="rId19" xr:uid="{65A4E368-D480-4D93-A9B0-304F589F5A74}"/>
    <hyperlink ref="K9" r:id="rId20" xr:uid="{C4A2EF77-9FFA-412D-8C54-312133B49322}"/>
    <hyperlink ref="K29" r:id="rId21" xr:uid="{209B0368-FB7C-4300-8A81-7AAB4EF8DC8D}"/>
    <hyperlink ref="K39" r:id="rId22" xr:uid="{88C12F48-F9F5-4976-96D5-5CFBD325CD42}"/>
    <hyperlink ref="K17" r:id="rId23" xr:uid="{00855A4D-87D3-448B-9C26-FBC3052C5ECF}"/>
    <hyperlink ref="K8" r:id="rId24" xr:uid="{8B5C5C4B-5D08-4EBF-8937-036A59636B35}"/>
    <hyperlink ref="K27" r:id="rId25" xr:uid="{0BE50550-5ADA-40CB-A3D4-D6F95A5C4987}"/>
    <hyperlink ref="K34" r:id="rId26" xr:uid="{070139BD-4CB2-402D-9A61-7F39A571487F}"/>
    <hyperlink ref="K4" r:id="rId27" xr:uid="{E25D52D9-C1F6-4B60-8CF6-7048D0EE379C}"/>
    <hyperlink ref="K5" r:id="rId28" xr:uid="{EE565265-BDA6-46D6-A9E3-47471B647011}"/>
    <hyperlink ref="K6" r:id="rId29" xr:uid="{9115860D-BB51-4B01-B136-A5857FF443C7}"/>
    <hyperlink ref="K7" r:id="rId30" xr:uid="{3621400B-B40C-4290-B56A-ED0C8D0CF141}"/>
    <hyperlink ref="K25" r:id="rId31" xr:uid="{E2776E02-7359-404C-929F-5D479FE38A9D}"/>
    <hyperlink ref="K26" r:id="rId32" xr:uid="{2EF1764E-2143-4F6F-818F-B1C5894CE9D0}"/>
    <hyperlink ref="K31" r:id="rId33" xr:uid="{5566A86B-D937-471F-B99D-7BE481B3A48A}"/>
    <hyperlink ref="K32" r:id="rId34" xr:uid="{424F7E60-7C12-4B10-BBA7-DD439DAAE8FE}"/>
    <hyperlink ref="K33" r:id="rId35" xr:uid="{C88215B9-B8A3-4B18-8101-C99F2C8FA23B}"/>
    <hyperlink ref="K28" r:id="rId36" xr:uid="{D17A188C-8CB6-4936-8EC0-22C90BEB9A87}"/>
    <hyperlink ref="K35" r:id="rId37" xr:uid="{BFA4DA0E-EB32-4515-8461-8BE7754C7607}"/>
    <hyperlink ref="K14" r:id="rId38" xr:uid="{C5C9BCB8-49F9-4449-8206-3B591E475ECF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johnson</dc:creator>
  <cp:keywords/>
  <dc:description/>
  <cp:lastModifiedBy>roderick kimball</cp:lastModifiedBy>
  <cp:revision/>
  <dcterms:created xsi:type="dcterms:W3CDTF">2021-10-19T16:22:15Z</dcterms:created>
  <dcterms:modified xsi:type="dcterms:W3CDTF">2021-12-17T01:51:31Z</dcterms:modified>
  <cp:category/>
  <cp:contentStatus/>
</cp:coreProperties>
</file>