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Year 3\GDIP\Github\GDIP_ROBOT\Project Management\"/>
    </mc:Choice>
  </mc:AlternateContent>
  <xr:revisionPtr revIDLastSave="0" documentId="13_ncr:1_{5265885F-DD63-43FF-A93C-6DB0C5CD90BD}" xr6:coauthVersionLast="47" xr6:coauthVersionMax="47" xr10:uidLastSave="{00000000-0000-0000-0000-000000000000}"/>
  <bookViews>
    <workbookView xWindow="-120" yWindow="-120" windowWidth="29040" windowHeight="15840" firstSheet="1" activeTab="1" xr2:uid="{50CFD1A4-8DB2-4323-B6C9-3E5AA89EB931}"/>
  </bookViews>
  <sheets>
    <sheet name="Chart1" sheetId="3" state="hidden" r:id="rId1"/>
    <sheet name="Sheet1" sheetId="1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53" i="1"/>
  <c r="N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53" i="1"/>
  <c r="L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53" i="1"/>
  <c r="J53" i="1" s="1"/>
  <c r="G54" i="1"/>
  <c r="H54" i="1" s="1"/>
  <c r="G55" i="1"/>
  <c r="G56" i="1"/>
  <c r="G57" i="1"/>
  <c r="H57" i="1" s="1"/>
  <c r="G58" i="1"/>
  <c r="H58" i="1" s="1"/>
  <c r="G59" i="1"/>
  <c r="G53" i="1"/>
  <c r="E59" i="1"/>
  <c r="F59" i="1" s="1"/>
  <c r="E54" i="1"/>
  <c r="F54" i="1" s="1"/>
  <c r="E55" i="1"/>
  <c r="E56" i="1"/>
  <c r="F56" i="1" s="1"/>
  <c r="E57" i="1"/>
  <c r="E58" i="1"/>
  <c r="F58" i="1" s="1"/>
  <c r="E53" i="1"/>
  <c r="F53" i="1" s="1"/>
  <c r="D60" i="1"/>
  <c r="D17" i="1"/>
  <c r="F17" i="1"/>
  <c r="H17" i="1"/>
  <c r="J17" i="1"/>
  <c r="L17" i="1"/>
  <c r="N17" i="1"/>
  <c r="D18" i="1"/>
  <c r="F18" i="1"/>
  <c r="H18" i="1"/>
  <c r="J18" i="1"/>
  <c r="L18" i="1"/>
  <c r="N18" i="1"/>
  <c r="D19" i="1"/>
  <c r="F19" i="1"/>
  <c r="H19" i="1"/>
  <c r="J19" i="1"/>
  <c r="L19" i="1"/>
  <c r="N19" i="1"/>
  <c r="D20" i="1"/>
  <c r="F20" i="1"/>
  <c r="H20" i="1"/>
  <c r="J20" i="1"/>
  <c r="L20" i="1"/>
  <c r="N20" i="1"/>
  <c r="D21" i="1"/>
  <c r="F21" i="1"/>
  <c r="H21" i="1"/>
  <c r="J21" i="1"/>
  <c r="L21" i="1"/>
  <c r="N21" i="1"/>
  <c r="D22" i="1"/>
  <c r="F22" i="1"/>
  <c r="H22" i="1"/>
  <c r="J22" i="1"/>
  <c r="L22" i="1"/>
  <c r="N22" i="1"/>
  <c r="D23" i="1"/>
  <c r="F23" i="1"/>
  <c r="H23" i="1"/>
  <c r="J23" i="1"/>
  <c r="L23" i="1"/>
  <c r="N23" i="1"/>
  <c r="G24" i="1"/>
  <c r="G36" i="1" s="1"/>
  <c r="G48" i="1" s="1"/>
  <c r="G60" i="1" s="1"/>
  <c r="H59" i="1"/>
  <c r="H56" i="1"/>
  <c r="H55" i="1"/>
  <c r="H53" i="1"/>
  <c r="F55" i="1"/>
  <c r="F57" i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53" i="1"/>
  <c r="D53" i="1" s="1"/>
  <c r="N47" i="1"/>
  <c r="L47" i="1"/>
  <c r="J47" i="1"/>
  <c r="H47" i="1"/>
  <c r="F47" i="1"/>
  <c r="D47" i="1"/>
  <c r="N46" i="1"/>
  <c r="L46" i="1"/>
  <c r="J46" i="1"/>
  <c r="H46" i="1"/>
  <c r="F46" i="1"/>
  <c r="D46" i="1"/>
  <c r="N45" i="1"/>
  <c r="L45" i="1"/>
  <c r="J45" i="1"/>
  <c r="H45" i="1"/>
  <c r="F45" i="1"/>
  <c r="D45" i="1"/>
  <c r="N44" i="1"/>
  <c r="L44" i="1"/>
  <c r="J44" i="1"/>
  <c r="H44" i="1"/>
  <c r="F44" i="1"/>
  <c r="D44" i="1"/>
  <c r="N43" i="1"/>
  <c r="L43" i="1"/>
  <c r="J43" i="1"/>
  <c r="H43" i="1"/>
  <c r="F43" i="1"/>
  <c r="D43" i="1"/>
  <c r="N42" i="1"/>
  <c r="L42" i="1"/>
  <c r="J42" i="1"/>
  <c r="H42" i="1"/>
  <c r="F42" i="1"/>
  <c r="D42" i="1"/>
  <c r="N41" i="1"/>
  <c r="L41" i="1"/>
  <c r="J41" i="1"/>
  <c r="H41" i="1"/>
  <c r="F41" i="1"/>
  <c r="D41" i="1"/>
  <c r="N35" i="1"/>
  <c r="L35" i="1"/>
  <c r="J35" i="1"/>
  <c r="H35" i="1"/>
  <c r="F35" i="1"/>
  <c r="D35" i="1"/>
  <c r="N34" i="1"/>
  <c r="L34" i="1"/>
  <c r="J34" i="1"/>
  <c r="H34" i="1"/>
  <c r="F34" i="1"/>
  <c r="D34" i="1"/>
  <c r="N33" i="1"/>
  <c r="L33" i="1"/>
  <c r="J33" i="1"/>
  <c r="H33" i="1"/>
  <c r="F33" i="1"/>
  <c r="D33" i="1"/>
  <c r="N32" i="1"/>
  <c r="L32" i="1"/>
  <c r="J32" i="1"/>
  <c r="H32" i="1"/>
  <c r="F32" i="1"/>
  <c r="D32" i="1"/>
  <c r="N31" i="1"/>
  <c r="L31" i="1"/>
  <c r="J31" i="1"/>
  <c r="H31" i="1"/>
  <c r="F31" i="1"/>
  <c r="D31" i="1"/>
  <c r="N30" i="1"/>
  <c r="L30" i="1"/>
  <c r="J30" i="1"/>
  <c r="H30" i="1"/>
  <c r="F30" i="1"/>
  <c r="D30" i="1"/>
  <c r="N29" i="1"/>
  <c r="L29" i="1"/>
  <c r="J29" i="1"/>
  <c r="H29" i="1"/>
  <c r="F29" i="1"/>
  <c r="D29" i="1"/>
  <c r="N6" i="1"/>
  <c r="N7" i="1"/>
  <c r="N8" i="1"/>
  <c r="N9" i="1"/>
  <c r="N10" i="1"/>
  <c r="N11" i="1"/>
  <c r="L7" i="1"/>
  <c r="L8" i="1"/>
  <c r="L9" i="1"/>
  <c r="L10" i="1"/>
  <c r="L11" i="1"/>
  <c r="J6" i="1"/>
  <c r="J7" i="1"/>
  <c r="J8" i="1"/>
  <c r="J9" i="1"/>
  <c r="J10" i="1"/>
  <c r="J11" i="1"/>
  <c r="H6" i="1"/>
  <c r="H7" i="1"/>
  <c r="H8" i="1"/>
  <c r="H9" i="1"/>
  <c r="H10" i="1"/>
  <c r="H11" i="1"/>
  <c r="F6" i="1"/>
  <c r="F7" i="1"/>
  <c r="F8" i="1"/>
  <c r="F9" i="1"/>
  <c r="F10" i="1"/>
  <c r="F11" i="1"/>
  <c r="N5" i="1"/>
  <c r="L5" i="1"/>
  <c r="J5" i="1"/>
  <c r="H5" i="1"/>
  <c r="F5" i="1"/>
  <c r="D6" i="1"/>
  <c r="D7" i="1"/>
  <c r="D8" i="1"/>
  <c r="D9" i="1"/>
  <c r="D10" i="1"/>
  <c r="D11" i="1"/>
  <c r="D5" i="1"/>
  <c r="J60" i="1" l="1"/>
  <c r="N60" i="1"/>
  <c r="L60" i="1"/>
  <c r="H60" i="1"/>
  <c r="F48" i="1"/>
  <c r="F60" i="1"/>
  <c r="L24" i="1"/>
  <c r="J24" i="1"/>
  <c r="D48" i="1"/>
  <c r="N48" i="1"/>
  <c r="H36" i="1"/>
  <c r="H24" i="1"/>
  <c r="F24" i="1"/>
  <c r="N24" i="1"/>
  <c r="D24" i="1"/>
  <c r="J36" i="1"/>
  <c r="L36" i="1"/>
  <c r="N36" i="1"/>
  <c r="H48" i="1"/>
  <c r="J48" i="1"/>
  <c r="L48" i="1"/>
  <c r="D36" i="1"/>
  <c r="F36" i="1"/>
  <c r="L12" i="1"/>
  <c r="D12" i="1"/>
  <c r="N12" i="1"/>
  <c r="H12" i="1"/>
  <c r="J12" i="1"/>
  <c r="F12" i="1"/>
</calcChain>
</file>

<file path=xl/sharedStrings.xml><?xml version="1.0" encoding="utf-8"?>
<sst xmlns="http://schemas.openxmlformats.org/spreadsheetml/2006/main" count="169" uniqueCount="38">
  <si>
    <t>Name:</t>
  </si>
  <si>
    <t>Dominic</t>
  </si>
  <si>
    <t>Design Number</t>
  </si>
  <si>
    <t xml:space="preserve">Criteria </t>
  </si>
  <si>
    <t>Impact/1</t>
  </si>
  <si>
    <t xml:space="preserve">Designs </t>
  </si>
  <si>
    <t>Score</t>
  </si>
  <si>
    <t>Adjusted</t>
  </si>
  <si>
    <t>Maintance</t>
  </si>
  <si>
    <t>Manufactroing</t>
  </si>
  <si>
    <t>Material/Cost</t>
  </si>
  <si>
    <t>Durability</t>
  </si>
  <si>
    <t>Installation</t>
  </si>
  <si>
    <t>Reliability</t>
  </si>
  <si>
    <t>Design 1 total</t>
  </si>
  <si>
    <t>Design 2 total</t>
  </si>
  <si>
    <t>Design 4 total</t>
  </si>
  <si>
    <t>Design 5 total</t>
  </si>
  <si>
    <t>Design 6 total</t>
  </si>
  <si>
    <t>James</t>
  </si>
  <si>
    <t>Saad</t>
  </si>
  <si>
    <t>John</t>
  </si>
  <si>
    <t>Combined</t>
  </si>
  <si>
    <t>The gripper scoops up the resistor and places it on a circuit to measure the resistance</t>
  </si>
  <si>
    <t>The gripper scoops up the resistor and uses the contact pads on the ends to measure the resistance while in transit</t>
  </si>
  <si>
    <t>Similar to a claw the resistor is picked up and placed on a circuit to me measured then moved again</t>
  </si>
  <si>
    <t>Measuring Ability</t>
  </si>
  <si>
    <t>Similar to design 1</t>
  </si>
  <si>
    <t>Hooks at the end of wires pick up resistor and then measure as they are conductive</t>
  </si>
  <si>
    <t>Design 3 total</t>
  </si>
  <si>
    <t>All scores 1 -10, 10 being good apart from Cost - smaller is better</t>
  </si>
  <si>
    <t>Document sign off</t>
  </si>
  <si>
    <t>Emre</t>
  </si>
  <si>
    <t>Yes</t>
  </si>
  <si>
    <t xml:space="preserve">Stakeholder sign off </t>
  </si>
  <si>
    <t>Which Stakeholder</t>
  </si>
  <si>
    <t xml:space="preserve">Yes </t>
  </si>
  <si>
    <t xml:space="preserve">UWE Fet 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</si>
</sst>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vertical="center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474783"/>
        <c:axId val="1645476031"/>
      </c:barChart>
      <c:catAx>
        <c:axId val="164547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76031"/>
        <c:crosses val="autoZero"/>
        <c:auto val="1"/>
        <c:lblAlgn val="ctr"/>
        <c:lblOffset val="100"/>
        <c:noMultiLvlLbl val="0"/>
      </c:catAx>
      <c:valAx>
        <c:axId val="16454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829D75-2B24-470D-B8E5-7BD74BB9CCAF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C18DF-20E4-1275-C715-9F69995ED6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28576</xdr:colOff>
      <xdr:row>2</xdr:row>
      <xdr:rowOff>1</xdr:rowOff>
    </xdr:from>
    <xdr:to>
      <xdr:col>18</xdr:col>
      <xdr:colOff>595762</xdr:colOff>
      <xdr:row>12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366A27-9ED3-3E3C-DBB5-DC9C5FE5E0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416"/>
        <a:stretch/>
      </xdr:blipFill>
      <xdr:spPr>
        <a:xfrm>
          <a:off x="12392026" y="190501"/>
          <a:ext cx="1176786" cy="2057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13</xdr:row>
      <xdr:rowOff>161926</xdr:rowOff>
    </xdr:from>
    <xdr:to>
      <xdr:col>18</xdr:col>
      <xdr:colOff>561975</xdr:colOff>
      <xdr:row>27</xdr:row>
      <xdr:rowOff>97174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6A54B-8FD6-0806-B108-8A32039BF6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8727" b="-4054"/>
        <a:stretch/>
      </xdr:blipFill>
      <xdr:spPr>
        <a:xfrm>
          <a:off x="12363451" y="2447926"/>
          <a:ext cx="1171574" cy="2602248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31</xdr:row>
      <xdr:rowOff>47625</xdr:rowOff>
    </xdr:from>
    <xdr:to>
      <xdr:col>20</xdr:col>
      <xdr:colOff>237865</xdr:colOff>
      <xdr:row>34</xdr:row>
      <xdr:rowOff>57077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5FDAD7-2A85-E171-1204-C1DAE1C99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3925" y="5762625"/>
          <a:ext cx="2076190" cy="580952"/>
        </a:xfrm>
        <a:prstGeom prst="rect">
          <a:avLst/>
        </a:prstGeom>
      </xdr:spPr>
    </xdr:pic>
    <xdr:clientData/>
  </xdr:twoCellAnchor>
  <xdr:oneCellAnchor>
    <xdr:from>
      <xdr:col>22</xdr:col>
      <xdr:colOff>600075</xdr:colOff>
      <xdr:row>5</xdr:row>
      <xdr:rowOff>47625</xdr:rowOff>
    </xdr:from>
    <xdr:ext cx="2056838" cy="599095"/>
    <xdr:pic>
      <xdr:nvPicPr>
        <xdr:cNvPr id="12" name="Picture 11">
          <a:extLst>
            <a:ext uri="{FF2B5EF4-FFF2-40B4-BE49-F238E27FC236}">
              <a16:creationId xmlns:a16="http://schemas.microsoft.com/office/drawing/2014/main" id="{49E5CB60-D2F0-4688-BBB7-AC0D570A8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7337" y="6140601"/>
          <a:ext cx="2056838" cy="599095"/>
        </a:xfrm>
        <a:prstGeom prst="rect">
          <a:avLst/>
        </a:prstGeom>
      </xdr:spPr>
    </xdr:pic>
    <xdr:clientData/>
  </xdr:oneCellAnchor>
  <xdr:oneCellAnchor>
    <xdr:from>
      <xdr:col>23</xdr:col>
      <xdr:colOff>9526</xdr:colOff>
      <xdr:row>10</xdr:row>
      <xdr:rowOff>0</xdr:rowOff>
    </xdr:from>
    <xdr:ext cx="4802117" cy="1581906"/>
    <xdr:pic>
      <xdr:nvPicPr>
        <xdr:cNvPr id="13" name="Picture 12">
          <a:extLst>
            <a:ext uri="{FF2B5EF4-FFF2-40B4-BE49-F238E27FC236}">
              <a16:creationId xmlns:a16="http://schemas.microsoft.com/office/drawing/2014/main" id="{87ED47A9-339D-4040-A45F-17EA277E3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01550" y="7075714"/>
          <a:ext cx="4802117" cy="1581906"/>
        </a:xfrm>
        <a:prstGeom prst="rect">
          <a:avLst/>
        </a:prstGeom>
      </xdr:spPr>
    </xdr:pic>
    <xdr:clientData/>
  </xdr:oneCellAnchor>
  <xdr:oneCellAnchor>
    <xdr:from>
      <xdr:col>23</xdr:col>
      <xdr:colOff>57150</xdr:colOff>
      <xdr:row>18</xdr:row>
      <xdr:rowOff>152399</xdr:rowOff>
    </xdr:from>
    <xdr:ext cx="1280962" cy="2665942"/>
    <xdr:pic>
      <xdr:nvPicPr>
        <xdr:cNvPr id="14" name="Picture 5">
          <a:extLst>
            <a:ext uri="{FF2B5EF4-FFF2-40B4-BE49-F238E27FC236}">
              <a16:creationId xmlns:a16="http://schemas.microsoft.com/office/drawing/2014/main" id="{CFF292C9-88D7-41AE-8B42-F1281E3D4D73}"/>
            </a:ext>
            <a:ext uri="{147F2762-F138-4A5C-976F-8EAC2B608ADB}">
              <a16:predDERef xmlns:a16="http://schemas.microsoft.com/office/drawing/2014/main" pred="{C62C4320-3C8F-D317-2DD4-01A63A6FA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49174" y="8800494"/>
          <a:ext cx="1280962" cy="2665942"/>
        </a:xfrm>
        <a:prstGeom prst="rect">
          <a:avLst/>
        </a:prstGeom>
      </xdr:spPr>
    </xdr:pic>
    <xdr:clientData/>
  </xdr:oneCellAnchor>
  <xdr:oneCellAnchor>
    <xdr:from>
      <xdr:col>23</xdr:col>
      <xdr:colOff>19050</xdr:colOff>
      <xdr:row>32</xdr:row>
      <xdr:rowOff>104775</xdr:rowOff>
    </xdr:from>
    <xdr:ext cx="1119112" cy="2307015"/>
    <xdr:pic>
      <xdr:nvPicPr>
        <xdr:cNvPr id="15" name="Picture 6">
          <a:extLst>
            <a:ext uri="{FF2B5EF4-FFF2-40B4-BE49-F238E27FC236}">
              <a16:creationId xmlns:a16="http://schemas.microsoft.com/office/drawing/2014/main" id="{FF60F280-F0CD-498C-BF67-7ADC2CD04005}"/>
            </a:ext>
            <a:ext uri="{147F2762-F138-4A5C-976F-8EAC2B608ADB}">
              <a16:predDERef xmlns:a16="http://schemas.microsoft.com/office/drawing/2014/main" pred="{0067B98F-DF63-6C49-D91D-F5D780ED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1074" y="11504537"/>
          <a:ext cx="1119112" cy="23070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9925-5FC9-47DE-847B-23360A91E40B}">
  <dimension ref="A1:AC67"/>
  <sheetViews>
    <sheetView tabSelected="1" zoomScale="70" zoomScaleNormal="70" workbookViewId="0">
      <selection activeCell="AB73" sqref="AB73"/>
    </sheetView>
  </sheetViews>
  <sheetFormatPr defaultRowHeight="15" x14ac:dyDescent="0.25"/>
  <cols>
    <col min="1" max="1" width="16.7109375" bestFit="1" customWidth="1"/>
    <col min="2" max="2" width="10.140625" bestFit="1" customWidth="1"/>
    <col min="3" max="3" width="13.140625" bestFit="1" customWidth="1"/>
    <col min="4" max="4" width="9" bestFit="1" customWidth="1"/>
    <col min="5" max="5" width="13.140625" bestFit="1" customWidth="1"/>
    <col min="6" max="6" width="9" bestFit="1" customWidth="1"/>
    <col min="7" max="7" width="14.140625" bestFit="1" customWidth="1"/>
    <col min="8" max="8" width="9" bestFit="1" customWidth="1"/>
    <col min="9" max="9" width="25.42578125" bestFit="1" customWidth="1"/>
    <col min="10" max="10" width="23.42578125" bestFit="1" customWidth="1"/>
    <col min="11" max="11" width="13.140625" bestFit="1" customWidth="1"/>
    <col min="12" max="12" width="9" bestFit="1" customWidth="1"/>
    <col min="13" max="13" width="13.140625" bestFit="1" customWidth="1"/>
    <col min="14" max="14" width="9" bestFit="1" customWidth="1"/>
    <col min="27" max="27" width="25.42578125" bestFit="1" customWidth="1"/>
    <col min="28" max="28" width="23.42578125" bestFit="1" customWidth="1"/>
    <col min="29" max="29" width="9.140625" hidden="1" customWidth="1"/>
  </cols>
  <sheetData>
    <row r="1" spans="1:27" x14ac:dyDescent="0.25">
      <c r="A1" s="13" t="s">
        <v>30</v>
      </c>
      <c r="B1" s="13"/>
      <c r="C1" s="13"/>
      <c r="D1" s="13"/>
      <c r="E1" s="13"/>
      <c r="F1" s="13"/>
    </row>
    <row r="2" spans="1:27" x14ac:dyDescent="0.25">
      <c r="A2" t="s">
        <v>0</v>
      </c>
      <c r="B2" t="s">
        <v>1</v>
      </c>
      <c r="C2" s="12" t="s">
        <v>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27" ht="15" customHeight="1" x14ac:dyDescent="0.25">
      <c r="A3" s="12" t="s">
        <v>3</v>
      </c>
      <c r="B3" s="12" t="s">
        <v>4</v>
      </c>
      <c r="C3" s="12">
        <v>1</v>
      </c>
      <c r="D3" s="12"/>
      <c r="E3" s="12">
        <v>2</v>
      </c>
      <c r="F3" s="12"/>
      <c r="G3" s="12">
        <v>3</v>
      </c>
      <c r="H3" s="12"/>
      <c r="I3" s="12">
        <v>4</v>
      </c>
      <c r="J3" s="12"/>
      <c r="K3" s="12">
        <v>5</v>
      </c>
      <c r="L3" s="12"/>
      <c r="M3" s="12">
        <v>6</v>
      </c>
      <c r="N3" s="12"/>
      <c r="P3" t="s">
        <v>5</v>
      </c>
      <c r="Q3">
        <v>1</v>
      </c>
      <c r="T3" s="11" t="s">
        <v>23</v>
      </c>
      <c r="U3" s="11"/>
      <c r="V3" s="11"/>
      <c r="W3">
        <v>3</v>
      </c>
      <c r="X3" s="11" t="s">
        <v>25</v>
      </c>
      <c r="Y3" s="11"/>
      <c r="Z3" s="11"/>
      <c r="AA3" s="11"/>
    </row>
    <row r="4" spans="1:27" x14ac:dyDescent="0.25">
      <c r="A4" s="12"/>
      <c r="B4" s="12"/>
      <c r="C4" t="s">
        <v>6</v>
      </c>
      <c r="D4" t="s">
        <v>7</v>
      </c>
      <c r="E4" t="s">
        <v>6</v>
      </c>
      <c r="F4" t="s">
        <v>7</v>
      </c>
      <c r="G4" t="s">
        <v>6</v>
      </c>
      <c r="H4" t="s">
        <v>7</v>
      </c>
      <c r="I4" t="s">
        <v>6</v>
      </c>
      <c r="J4" t="s">
        <v>7</v>
      </c>
      <c r="K4" t="s">
        <v>6</v>
      </c>
      <c r="L4" t="s">
        <v>7</v>
      </c>
      <c r="M4" t="s">
        <v>6</v>
      </c>
      <c r="N4" t="s">
        <v>7</v>
      </c>
      <c r="T4" s="11"/>
      <c r="U4" s="11"/>
      <c r="V4" s="11"/>
      <c r="X4" s="11"/>
      <c r="Y4" s="11"/>
      <c r="Z4" s="11"/>
      <c r="AA4" s="11"/>
    </row>
    <row r="5" spans="1:27" x14ac:dyDescent="0.25">
      <c r="A5" t="s">
        <v>8</v>
      </c>
      <c r="B5">
        <v>1</v>
      </c>
      <c r="C5">
        <v>10</v>
      </c>
      <c r="D5">
        <f>C5*B5</f>
        <v>10</v>
      </c>
      <c r="E5">
        <v>8</v>
      </c>
      <c r="F5">
        <f>E5*B5</f>
        <v>8</v>
      </c>
      <c r="G5">
        <v>6</v>
      </c>
      <c r="H5">
        <f>G5*B5</f>
        <v>6</v>
      </c>
      <c r="I5">
        <v>9</v>
      </c>
      <c r="J5">
        <f>I5*B5</f>
        <v>9</v>
      </c>
      <c r="K5">
        <v>10</v>
      </c>
      <c r="L5">
        <f>K5*B5</f>
        <v>10</v>
      </c>
      <c r="M5">
        <v>5</v>
      </c>
      <c r="N5">
        <f>M5*B5</f>
        <v>5</v>
      </c>
      <c r="T5" s="11"/>
      <c r="U5" s="11"/>
      <c r="V5" s="11"/>
      <c r="X5" s="11"/>
      <c r="Y5" s="11"/>
      <c r="Z5" s="11"/>
      <c r="AA5" s="11"/>
    </row>
    <row r="6" spans="1:27" x14ac:dyDescent="0.25">
      <c r="A6" t="s">
        <v>9</v>
      </c>
      <c r="B6">
        <v>0.8</v>
      </c>
      <c r="C6">
        <v>10</v>
      </c>
      <c r="D6">
        <f t="shared" ref="D6:D11" si="0">C6*B6</f>
        <v>8</v>
      </c>
      <c r="E6">
        <v>10</v>
      </c>
      <c r="F6">
        <f t="shared" ref="F6:F11" si="1">E6*B6</f>
        <v>8</v>
      </c>
      <c r="G6">
        <v>6</v>
      </c>
      <c r="H6">
        <f t="shared" ref="H6:H11" si="2">G6*B6</f>
        <v>4.8000000000000007</v>
      </c>
      <c r="I6">
        <v>7</v>
      </c>
      <c r="J6">
        <f t="shared" ref="J6:J11" si="3">I6*B6</f>
        <v>5.6000000000000005</v>
      </c>
      <c r="K6">
        <v>10</v>
      </c>
      <c r="L6">
        <v>7</v>
      </c>
      <c r="M6">
        <v>5</v>
      </c>
      <c r="N6">
        <f t="shared" ref="N6:N11" si="4">M6*B6</f>
        <v>4</v>
      </c>
      <c r="T6" s="11"/>
      <c r="U6" s="11"/>
      <c r="V6" s="11"/>
    </row>
    <row r="7" spans="1:27" x14ac:dyDescent="0.25">
      <c r="A7" t="s">
        <v>26</v>
      </c>
      <c r="B7">
        <v>1</v>
      </c>
      <c r="C7">
        <v>5</v>
      </c>
      <c r="D7">
        <f t="shared" si="0"/>
        <v>5</v>
      </c>
      <c r="E7">
        <v>7</v>
      </c>
      <c r="F7">
        <f t="shared" si="1"/>
        <v>7</v>
      </c>
      <c r="G7">
        <v>5</v>
      </c>
      <c r="H7">
        <f t="shared" si="2"/>
        <v>5</v>
      </c>
      <c r="I7">
        <v>10</v>
      </c>
      <c r="J7">
        <f t="shared" si="3"/>
        <v>10</v>
      </c>
      <c r="K7">
        <v>5</v>
      </c>
      <c r="L7">
        <f t="shared" ref="L7:L11" si="5">K7*B7</f>
        <v>5</v>
      </c>
      <c r="M7">
        <v>7</v>
      </c>
      <c r="N7">
        <f t="shared" si="4"/>
        <v>7</v>
      </c>
    </row>
    <row r="8" spans="1:27" x14ac:dyDescent="0.25">
      <c r="A8" t="s">
        <v>10</v>
      </c>
      <c r="B8">
        <v>-0.9</v>
      </c>
      <c r="C8">
        <v>5</v>
      </c>
      <c r="D8">
        <f t="shared" si="0"/>
        <v>-4.5</v>
      </c>
      <c r="E8">
        <v>4</v>
      </c>
      <c r="F8">
        <f t="shared" si="1"/>
        <v>-3.6</v>
      </c>
      <c r="G8">
        <v>5</v>
      </c>
      <c r="H8">
        <f t="shared" si="2"/>
        <v>-4.5</v>
      </c>
      <c r="I8">
        <v>2</v>
      </c>
      <c r="J8">
        <f t="shared" si="3"/>
        <v>-1.8</v>
      </c>
      <c r="K8">
        <v>6</v>
      </c>
      <c r="L8">
        <f t="shared" si="5"/>
        <v>-5.4</v>
      </c>
      <c r="M8">
        <v>3</v>
      </c>
      <c r="N8">
        <f t="shared" si="4"/>
        <v>-2.7</v>
      </c>
    </row>
    <row r="9" spans="1:27" x14ac:dyDescent="0.25">
      <c r="A9" t="s">
        <v>11</v>
      </c>
      <c r="B9">
        <v>1</v>
      </c>
      <c r="C9">
        <v>10</v>
      </c>
      <c r="D9">
        <f t="shared" si="0"/>
        <v>10</v>
      </c>
      <c r="E9">
        <v>10</v>
      </c>
      <c r="F9">
        <f t="shared" si="1"/>
        <v>10</v>
      </c>
      <c r="G9">
        <v>3</v>
      </c>
      <c r="H9">
        <f t="shared" si="2"/>
        <v>3</v>
      </c>
      <c r="I9">
        <v>10</v>
      </c>
      <c r="J9">
        <f t="shared" si="3"/>
        <v>10</v>
      </c>
      <c r="K9">
        <v>10</v>
      </c>
      <c r="L9">
        <f t="shared" si="5"/>
        <v>10</v>
      </c>
      <c r="M9">
        <v>2</v>
      </c>
      <c r="N9">
        <f t="shared" si="4"/>
        <v>2</v>
      </c>
    </row>
    <row r="10" spans="1:27" x14ac:dyDescent="0.25">
      <c r="A10" t="s">
        <v>12</v>
      </c>
      <c r="B10">
        <v>0.7</v>
      </c>
      <c r="C10">
        <v>10</v>
      </c>
      <c r="D10">
        <f t="shared" si="0"/>
        <v>7</v>
      </c>
      <c r="E10">
        <v>7</v>
      </c>
      <c r="F10">
        <f t="shared" si="1"/>
        <v>4.8999999999999995</v>
      </c>
      <c r="G10">
        <v>6</v>
      </c>
      <c r="H10">
        <f t="shared" si="2"/>
        <v>4.1999999999999993</v>
      </c>
      <c r="I10">
        <v>8</v>
      </c>
      <c r="J10">
        <f t="shared" si="3"/>
        <v>5.6</v>
      </c>
      <c r="K10">
        <v>10</v>
      </c>
      <c r="L10">
        <f t="shared" si="5"/>
        <v>7</v>
      </c>
      <c r="M10">
        <v>5</v>
      </c>
      <c r="N10">
        <f t="shared" si="4"/>
        <v>3.5</v>
      </c>
    </row>
    <row r="11" spans="1:27" x14ac:dyDescent="0.25">
      <c r="A11" t="s">
        <v>13</v>
      </c>
      <c r="B11">
        <v>1</v>
      </c>
      <c r="C11">
        <v>8</v>
      </c>
      <c r="D11">
        <f t="shared" si="0"/>
        <v>8</v>
      </c>
      <c r="E11">
        <v>8</v>
      </c>
      <c r="F11">
        <f t="shared" si="1"/>
        <v>8</v>
      </c>
      <c r="G11">
        <v>4</v>
      </c>
      <c r="H11">
        <f t="shared" si="2"/>
        <v>4</v>
      </c>
      <c r="I11">
        <v>9</v>
      </c>
      <c r="J11">
        <f t="shared" si="3"/>
        <v>9</v>
      </c>
      <c r="K11">
        <v>8</v>
      </c>
      <c r="L11">
        <f t="shared" si="5"/>
        <v>8</v>
      </c>
      <c r="M11">
        <v>4</v>
      </c>
      <c r="N11">
        <f t="shared" si="4"/>
        <v>4</v>
      </c>
      <c r="W11">
        <v>4</v>
      </c>
    </row>
    <row r="12" spans="1:27" x14ac:dyDescent="0.25">
      <c r="C12" t="s">
        <v>14</v>
      </c>
      <c r="D12">
        <f>SUM(D5:D11)</f>
        <v>43.5</v>
      </c>
      <c r="E12" t="s">
        <v>15</v>
      </c>
      <c r="F12">
        <f>SUM(F5:F11)</f>
        <v>42.3</v>
      </c>
      <c r="G12" t="s">
        <v>29</v>
      </c>
      <c r="H12">
        <f>SUM(H5:H11)</f>
        <v>22.5</v>
      </c>
      <c r="I12" t="s">
        <v>16</v>
      </c>
      <c r="J12">
        <f>SUM(J5:J11)</f>
        <v>47.4</v>
      </c>
      <c r="K12" t="s">
        <v>17</v>
      </c>
      <c r="L12">
        <f>SUM(L5:L11)</f>
        <v>41.6</v>
      </c>
      <c r="M12" t="s">
        <v>18</v>
      </c>
      <c r="N12">
        <f>SUM(N5:N11)</f>
        <v>22.8</v>
      </c>
    </row>
    <row r="14" spans="1:27" x14ac:dyDescent="0.25">
      <c r="A14" t="s">
        <v>0</v>
      </c>
      <c r="B14" t="s">
        <v>19</v>
      </c>
      <c r="C14" s="12" t="s">
        <v>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27" x14ac:dyDescent="0.25">
      <c r="A15" s="12" t="s">
        <v>3</v>
      </c>
      <c r="B15" s="12" t="s">
        <v>4</v>
      </c>
      <c r="C15" s="12">
        <v>1</v>
      </c>
      <c r="D15" s="12"/>
      <c r="E15" s="12">
        <v>2</v>
      </c>
      <c r="F15" s="12"/>
      <c r="G15" s="12">
        <v>3</v>
      </c>
      <c r="H15" s="12"/>
      <c r="I15" s="12">
        <v>4</v>
      </c>
      <c r="J15" s="12"/>
      <c r="K15" s="12">
        <v>5</v>
      </c>
      <c r="L15" s="12"/>
      <c r="M15" s="12">
        <v>6</v>
      </c>
      <c r="N15" s="12"/>
      <c r="Q15">
        <v>2</v>
      </c>
      <c r="T15" s="11" t="s">
        <v>24</v>
      </c>
      <c r="U15" s="11"/>
      <c r="V15" s="11"/>
    </row>
    <row r="16" spans="1:27" x14ac:dyDescent="0.25">
      <c r="A16" s="12"/>
      <c r="B16" s="12"/>
      <c r="C16" t="s">
        <v>6</v>
      </c>
      <c r="D16" t="s">
        <v>7</v>
      </c>
      <c r="E16" t="s">
        <v>6</v>
      </c>
      <c r="F16" t="s">
        <v>7</v>
      </c>
      <c r="G16" t="s">
        <v>6</v>
      </c>
      <c r="H16" t="s">
        <v>7</v>
      </c>
      <c r="I16" t="s">
        <v>6</v>
      </c>
      <c r="J16" t="s">
        <v>7</v>
      </c>
      <c r="K16" t="s">
        <v>6</v>
      </c>
      <c r="L16" t="s">
        <v>7</v>
      </c>
      <c r="M16" t="s">
        <v>6</v>
      </c>
      <c r="N16" t="s">
        <v>7</v>
      </c>
      <c r="T16" s="11"/>
      <c r="U16" s="11"/>
      <c r="V16" s="11"/>
    </row>
    <row r="17" spans="1:28" x14ac:dyDescent="0.25">
      <c r="A17" t="s">
        <v>8</v>
      </c>
      <c r="B17">
        <v>1</v>
      </c>
      <c r="C17">
        <v>9</v>
      </c>
      <c r="D17">
        <f>C17*B17</f>
        <v>9</v>
      </c>
      <c r="E17">
        <v>7</v>
      </c>
      <c r="F17">
        <f>E17*B17</f>
        <v>7</v>
      </c>
      <c r="G17">
        <v>2</v>
      </c>
      <c r="H17">
        <f>G17*B17</f>
        <v>2</v>
      </c>
      <c r="I17">
        <v>10</v>
      </c>
      <c r="J17">
        <f>I17*B17</f>
        <v>10</v>
      </c>
      <c r="K17">
        <v>7</v>
      </c>
      <c r="L17">
        <f>K17*B17</f>
        <v>7</v>
      </c>
      <c r="M17">
        <v>2</v>
      </c>
      <c r="N17">
        <f>M17*B17</f>
        <v>2</v>
      </c>
      <c r="T17" s="11"/>
      <c r="U17" s="11"/>
      <c r="V17" s="11"/>
    </row>
    <row r="18" spans="1:28" x14ac:dyDescent="0.25">
      <c r="A18" t="s">
        <v>9</v>
      </c>
      <c r="B18">
        <v>0.8</v>
      </c>
      <c r="C18">
        <v>10</v>
      </c>
      <c r="D18">
        <f t="shared" ref="D18:D23" si="6">C18*B18</f>
        <v>8</v>
      </c>
      <c r="E18">
        <v>10</v>
      </c>
      <c r="F18">
        <f t="shared" ref="F18:F23" si="7">E18*B18</f>
        <v>8</v>
      </c>
      <c r="G18">
        <v>5</v>
      </c>
      <c r="H18">
        <f t="shared" ref="H18:H23" si="8">G18*B18</f>
        <v>4</v>
      </c>
      <c r="I18">
        <v>6</v>
      </c>
      <c r="J18">
        <f t="shared" ref="J18:J23" si="9">I18*B18</f>
        <v>4.8000000000000007</v>
      </c>
      <c r="K18">
        <v>6</v>
      </c>
      <c r="L18">
        <f t="shared" ref="L18:L23" si="10">K18*B18</f>
        <v>4.8000000000000007</v>
      </c>
      <c r="M18">
        <v>3</v>
      </c>
      <c r="N18">
        <f t="shared" ref="N18:N23" si="11">M18*B18</f>
        <v>2.4000000000000004</v>
      </c>
      <c r="T18" s="11"/>
      <c r="U18" s="11"/>
      <c r="V18" s="11"/>
    </row>
    <row r="19" spans="1:28" x14ac:dyDescent="0.25">
      <c r="A19" t="s">
        <v>26</v>
      </c>
      <c r="B19">
        <v>1</v>
      </c>
      <c r="C19">
        <v>4</v>
      </c>
      <c r="D19">
        <f t="shared" si="6"/>
        <v>4</v>
      </c>
      <c r="E19">
        <v>7</v>
      </c>
      <c r="F19">
        <f t="shared" si="7"/>
        <v>7</v>
      </c>
      <c r="G19">
        <v>2</v>
      </c>
      <c r="H19">
        <f t="shared" si="8"/>
        <v>2</v>
      </c>
      <c r="I19">
        <v>10</v>
      </c>
      <c r="J19">
        <f t="shared" si="9"/>
        <v>10</v>
      </c>
      <c r="K19">
        <v>3</v>
      </c>
      <c r="L19">
        <f t="shared" si="10"/>
        <v>3</v>
      </c>
      <c r="M19">
        <v>7</v>
      </c>
      <c r="N19">
        <f t="shared" si="11"/>
        <v>7</v>
      </c>
      <c r="T19" s="11"/>
      <c r="U19" s="11"/>
      <c r="V19" s="11"/>
    </row>
    <row r="20" spans="1:28" x14ac:dyDescent="0.25">
      <c r="A20" t="s">
        <v>10</v>
      </c>
      <c r="B20">
        <v>-0.9</v>
      </c>
      <c r="C20">
        <v>5</v>
      </c>
      <c r="D20">
        <f t="shared" si="6"/>
        <v>-4.5</v>
      </c>
      <c r="E20">
        <v>4</v>
      </c>
      <c r="F20">
        <f t="shared" si="7"/>
        <v>-3.6</v>
      </c>
      <c r="G20">
        <v>7</v>
      </c>
      <c r="H20">
        <f t="shared" si="8"/>
        <v>-6.3</v>
      </c>
      <c r="I20">
        <v>3</v>
      </c>
      <c r="J20">
        <f t="shared" si="9"/>
        <v>-2.7</v>
      </c>
      <c r="K20">
        <v>2</v>
      </c>
      <c r="L20">
        <f t="shared" si="10"/>
        <v>-1.8</v>
      </c>
      <c r="M20">
        <v>1</v>
      </c>
      <c r="N20">
        <f t="shared" si="11"/>
        <v>-0.9</v>
      </c>
      <c r="W20">
        <v>5</v>
      </c>
      <c r="AA20" s="12" t="s">
        <v>27</v>
      </c>
      <c r="AB20" s="12"/>
    </row>
    <row r="21" spans="1:28" x14ac:dyDescent="0.25">
      <c r="A21" t="s">
        <v>11</v>
      </c>
      <c r="B21">
        <v>1</v>
      </c>
      <c r="C21">
        <v>9</v>
      </c>
      <c r="D21">
        <f t="shared" si="6"/>
        <v>9</v>
      </c>
      <c r="E21">
        <v>10</v>
      </c>
      <c r="F21">
        <f t="shared" si="7"/>
        <v>10</v>
      </c>
      <c r="G21">
        <v>2</v>
      </c>
      <c r="H21">
        <f t="shared" si="8"/>
        <v>2</v>
      </c>
      <c r="I21">
        <v>9</v>
      </c>
      <c r="J21">
        <f t="shared" si="9"/>
        <v>9</v>
      </c>
      <c r="K21">
        <v>10</v>
      </c>
      <c r="L21">
        <f t="shared" si="10"/>
        <v>10</v>
      </c>
      <c r="M21">
        <v>1</v>
      </c>
      <c r="N21">
        <f t="shared" si="11"/>
        <v>1</v>
      </c>
    </row>
    <row r="22" spans="1:28" x14ac:dyDescent="0.25">
      <c r="A22" t="s">
        <v>12</v>
      </c>
      <c r="B22">
        <v>0.7</v>
      </c>
      <c r="C22">
        <v>8</v>
      </c>
      <c r="D22">
        <f t="shared" si="6"/>
        <v>5.6</v>
      </c>
      <c r="E22">
        <v>8</v>
      </c>
      <c r="F22">
        <f t="shared" si="7"/>
        <v>5.6</v>
      </c>
      <c r="G22">
        <v>8</v>
      </c>
      <c r="H22">
        <f t="shared" si="8"/>
        <v>5.6</v>
      </c>
      <c r="I22">
        <v>9</v>
      </c>
      <c r="J22">
        <f t="shared" si="9"/>
        <v>6.3</v>
      </c>
      <c r="K22">
        <v>9</v>
      </c>
      <c r="L22">
        <f t="shared" si="10"/>
        <v>6.3</v>
      </c>
      <c r="M22">
        <v>4</v>
      </c>
      <c r="N22">
        <f t="shared" si="11"/>
        <v>2.8</v>
      </c>
    </row>
    <row r="23" spans="1:28" x14ac:dyDescent="0.25">
      <c r="A23" t="s">
        <v>13</v>
      </c>
      <c r="B23">
        <v>1</v>
      </c>
      <c r="C23">
        <v>9</v>
      </c>
      <c r="D23">
        <f t="shared" si="6"/>
        <v>9</v>
      </c>
      <c r="E23">
        <v>8</v>
      </c>
      <c r="F23">
        <f t="shared" si="7"/>
        <v>8</v>
      </c>
      <c r="G23">
        <v>4</v>
      </c>
      <c r="H23">
        <f t="shared" si="8"/>
        <v>4</v>
      </c>
      <c r="I23">
        <v>8</v>
      </c>
      <c r="J23">
        <f t="shared" si="9"/>
        <v>8</v>
      </c>
      <c r="K23">
        <v>10</v>
      </c>
      <c r="L23">
        <f t="shared" si="10"/>
        <v>10</v>
      </c>
      <c r="M23">
        <v>2</v>
      </c>
      <c r="N23">
        <f t="shared" si="11"/>
        <v>2</v>
      </c>
    </row>
    <row r="24" spans="1:28" x14ac:dyDescent="0.25">
      <c r="C24" t="s">
        <v>14</v>
      </c>
      <c r="D24">
        <f>SUM(D17:D23)</f>
        <v>40.1</v>
      </c>
      <c r="E24" t="s">
        <v>15</v>
      </c>
      <c r="F24">
        <f>SUM(F17:F23)</f>
        <v>42</v>
      </c>
      <c r="G24" t="str">
        <f>G12</f>
        <v>Design 3 total</v>
      </c>
      <c r="H24">
        <f>SUM(H17:H23)</f>
        <v>13.3</v>
      </c>
      <c r="I24" t="s">
        <v>16</v>
      </c>
      <c r="J24">
        <f>SUM(J17:J23)</f>
        <v>45.4</v>
      </c>
      <c r="K24" t="s">
        <v>17</v>
      </c>
      <c r="L24">
        <f>SUM(L17:L23)</f>
        <v>39.299999999999997</v>
      </c>
      <c r="M24" t="s">
        <v>18</v>
      </c>
      <c r="N24">
        <f>SUM(N17:N23)</f>
        <v>16.3</v>
      </c>
    </row>
    <row r="26" spans="1:28" x14ac:dyDescent="0.25">
      <c r="A26" t="s">
        <v>0</v>
      </c>
      <c r="B26" t="s">
        <v>20</v>
      </c>
      <c r="C26" s="12" t="s">
        <v>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28" x14ac:dyDescent="0.25">
      <c r="A27" s="12" t="s">
        <v>3</v>
      </c>
      <c r="B27" s="12" t="s">
        <v>4</v>
      </c>
      <c r="C27" s="12">
        <v>1</v>
      </c>
      <c r="D27" s="12"/>
      <c r="E27" s="12">
        <v>2</v>
      </c>
      <c r="F27" s="12"/>
      <c r="G27" s="12">
        <v>3</v>
      </c>
      <c r="H27" s="12"/>
      <c r="I27" s="12">
        <v>4</v>
      </c>
      <c r="J27" s="12"/>
      <c r="K27" s="12">
        <v>5</v>
      </c>
      <c r="L27" s="12"/>
      <c r="M27" s="12">
        <v>6</v>
      </c>
      <c r="N27" s="12"/>
    </row>
    <row r="28" spans="1:28" x14ac:dyDescent="0.25">
      <c r="A28" s="12"/>
      <c r="B28" s="12"/>
      <c r="C28" t="s">
        <v>6</v>
      </c>
      <c r="D28" t="s">
        <v>7</v>
      </c>
      <c r="E28" t="s">
        <v>6</v>
      </c>
      <c r="F28" t="s">
        <v>7</v>
      </c>
      <c r="G28" t="s">
        <v>6</v>
      </c>
      <c r="H28" t="s">
        <v>7</v>
      </c>
      <c r="I28" t="s">
        <v>6</v>
      </c>
      <c r="J28" t="s">
        <v>7</v>
      </c>
      <c r="K28" t="s">
        <v>6</v>
      </c>
      <c r="L28" t="s">
        <v>7</v>
      </c>
      <c r="M28" t="s">
        <v>6</v>
      </c>
      <c r="N28" t="s">
        <v>7</v>
      </c>
    </row>
    <row r="29" spans="1:28" x14ac:dyDescent="0.25">
      <c r="A29" t="s">
        <v>8</v>
      </c>
      <c r="B29">
        <v>1</v>
      </c>
      <c r="C29">
        <v>7</v>
      </c>
      <c r="D29">
        <f>C29*B29</f>
        <v>7</v>
      </c>
      <c r="E29">
        <v>8</v>
      </c>
      <c r="F29">
        <f>E29*B29</f>
        <v>8</v>
      </c>
      <c r="G29">
        <v>2</v>
      </c>
      <c r="H29">
        <f>G29*B29</f>
        <v>2</v>
      </c>
      <c r="I29">
        <v>9</v>
      </c>
      <c r="J29">
        <f>I29*B29</f>
        <v>9</v>
      </c>
      <c r="K29">
        <v>7</v>
      </c>
      <c r="L29">
        <f>K29*B29</f>
        <v>7</v>
      </c>
      <c r="M29">
        <v>2</v>
      </c>
      <c r="N29">
        <f>M29*B29</f>
        <v>2</v>
      </c>
      <c r="Q29">
        <v>3</v>
      </c>
      <c r="R29" s="11" t="s">
        <v>25</v>
      </c>
      <c r="S29" s="11"/>
      <c r="T29" s="11"/>
      <c r="U29" s="11"/>
    </row>
    <row r="30" spans="1:28" x14ac:dyDescent="0.25">
      <c r="A30" t="s">
        <v>9</v>
      </c>
      <c r="B30">
        <v>0.8</v>
      </c>
      <c r="C30">
        <v>6</v>
      </c>
      <c r="D30">
        <f t="shared" ref="D30:D35" si="12">C30*B30</f>
        <v>4.8000000000000007</v>
      </c>
      <c r="E30">
        <v>9</v>
      </c>
      <c r="F30">
        <f t="shared" ref="F30:F35" si="13">E30*B30</f>
        <v>7.2</v>
      </c>
      <c r="G30">
        <v>4</v>
      </c>
      <c r="H30">
        <f t="shared" ref="H30:H35" si="14">G30*B30</f>
        <v>3.2</v>
      </c>
      <c r="I30">
        <v>7</v>
      </c>
      <c r="J30">
        <f t="shared" ref="J30:J35" si="15">I30*B30</f>
        <v>5.6000000000000005</v>
      </c>
      <c r="K30">
        <v>8</v>
      </c>
      <c r="L30">
        <f t="shared" ref="L30:L35" si="16">K30*B30</f>
        <v>6.4</v>
      </c>
      <c r="M30">
        <v>3</v>
      </c>
      <c r="N30">
        <f t="shared" ref="N30:N35" si="17">M30*B30</f>
        <v>2.4000000000000004</v>
      </c>
      <c r="R30" s="11"/>
      <c r="S30" s="11"/>
      <c r="T30" s="11"/>
      <c r="U30" s="11"/>
    </row>
    <row r="31" spans="1:28" x14ac:dyDescent="0.25">
      <c r="A31" t="s">
        <v>26</v>
      </c>
      <c r="B31">
        <v>1</v>
      </c>
      <c r="C31">
        <v>2</v>
      </c>
      <c r="D31">
        <f t="shared" si="12"/>
        <v>2</v>
      </c>
      <c r="E31">
        <v>8</v>
      </c>
      <c r="F31">
        <f t="shared" si="13"/>
        <v>8</v>
      </c>
      <c r="G31">
        <v>3</v>
      </c>
      <c r="H31">
        <f t="shared" si="14"/>
        <v>3</v>
      </c>
      <c r="I31">
        <v>9</v>
      </c>
      <c r="J31">
        <f t="shared" si="15"/>
        <v>9</v>
      </c>
      <c r="K31">
        <v>6</v>
      </c>
      <c r="L31">
        <f t="shared" si="16"/>
        <v>6</v>
      </c>
      <c r="M31">
        <v>6</v>
      </c>
      <c r="N31">
        <f t="shared" si="17"/>
        <v>6</v>
      </c>
      <c r="R31" s="11"/>
      <c r="S31" s="11"/>
      <c r="T31" s="11"/>
      <c r="U31" s="11"/>
    </row>
    <row r="32" spans="1:28" x14ac:dyDescent="0.25">
      <c r="A32" t="s">
        <v>10</v>
      </c>
      <c r="B32">
        <v>-0.9</v>
      </c>
      <c r="C32">
        <v>2</v>
      </c>
      <c r="D32">
        <f t="shared" si="12"/>
        <v>-1.8</v>
      </c>
      <c r="E32">
        <v>3</v>
      </c>
      <c r="F32">
        <f t="shared" si="13"/>
        <v>-2.7</v>
      </c>
      <c r="G32">
        <v>7</v>
      </c>
      <c r="H32">
        <f t="shared" si="14"/>
        <v>-6.3</v>
      </c>
      <c r="I32">
        <v>2</v>
      </c>
      <c r="J32">
        <f t="shared" si="15"/>
        <v>-1.8</v>
      </c>
      <c r="K32">
        <v>5</v>
      </c>
      <c r="L32">
        <f t="shared" si="16"/>
        <v>-4.5</v>
      </c>
      <c r="M32">
        <v>1</v>
      </c>
      <c r="N32">
        <f t="shared" si="17"/>
        <v>-0.9</v>
      </c>
    </row>
    <row r="33" spans="1:29" x14ac:dyDescent="0.25">
      <c r="A33" t="s">
        <v>11</v>
      </c>
      <c r="B33">
        <v>1</v>
      </c>
      <c r="C33">
        <v>10</v>
      </c>
      <c r="D33">
        <f t="shared" si="12"/>
        <v>10</v>
      </c>
      <c r="E33">
        <v>9</v>
      </c>
      <c r="F33">
        <f t="shared" si="13"/>
        <v>9</v>
      </c>
      <c r="G33">
        <v>1</v>
      </c>
      <c r="H33">
        <f t="shared" si="14"/>
        <v>1</v>
      </c>
      <c r="I33">
        <v>8</v>
      </c>
      <c r="J33">
        <f t="shared" si="15"/>
        <v>8</v>
      </c>
      <c r="K33">
        <v>8</v>
      </c>
      <c r="L33">
        <f t="shared" si="16"/>
        <v>8</v>
      </c>
      <c r="M33">
        <v>2</v>
      </c>
      <c r="N33">
        <f t="shared" si="17"/>
        <v>2</v>
      </c>
      <c r="W33">
        <v>6</v>
      </c>
    </row>
    <row r="34" spans="1:29" ht="15" customHeight="1" x14ac:dyDescent="0.25">
      <c r="A34" t="s">
        <v>12</v>
      </c>
      <c r="B34">
        <v>0.7</v>
      </c>
      <c r="C34">
        <v>10</v>
      </c>
      <c r="D34">
        <f t="shared" si="12"/>
        <v>7</v>
      </c>
      <c r="E34">
        <v>10</v>
      </c>
      <c r="F34">
        <f t="shared" si="13"/>
        <v>7</v>
      </c>
      <c r="G34">
        <v>8</v>
      </c>
      <c r="H34">
        <f t="shared" si="14"/>
        <v>5.6</v>
      </c>
      <c r="I34">
        <v>10</v>
      </c>
      <c r="J34">
        <f t="shared" si="15"/>
        <v>7</v>
      </c>
      <c r="K34">
        <v>10</v>
      </c>
      <c r="L34">
        <f t="shared" si="16"/>
        <v>7</v>
      </c>
      <c r="M34">
        <v>3</v>
      </c>
      <c r="N34">
        <f t="shared" si="17"/>
        <v>2.0999999999999996</v>
      </c>
      <c r="AA34" s="11" t="s">
        <v>28</v>
      </c>
      <c r="AB34" s="11"/>
      <c r="AC34" s="11"/>
    </row>
    <row r="35" spans="1:29" x14ac:dyDescent="0.25">
      <c r="A35" t="s">
        <v>13</v>
      </c>
      <c r="B35">
        <v>1</v>
      </c>
      <c r="C35">
        <v>10</v>
      </c>
      <c r="D35">
        <f t="shared" si="12"/>
        <v>10</v>
      </c>
      <c r="E35">
        <v>9</v>
      </c>
      <c r="F35">
        <f t="shared" si="13"/>
        <v>9</v>
      </c>
      <c r="G35">
        <v>4</v>
      </c>
      <c r="H35">
        <f t="shared" si="14"/>
        <v>4</v>
      </c>
      <c r="I35">
        <v>9</v>
      </c>
      <c r="J35">
        <f t="shared" si="15"/>
        <v>9</v>
      </c>
      <c r="K35">
        <v>8</v>
      </c>
      <c r="L35">
        <f t="shared" si="16"/>
        <v>8</v>
      </c>
      <c r="M35">
        <v>4</v>
      </c>
      <c r="N35">
        <f t="shared" si="17"/>
        <v>4</v>
      </c>
      <c r="AA35" s="11"/>
      <c r="AB35" s="11"/>
      <c r="AC35" s="11"/>
    </row>
    <row r="36" spans="1:29" x14ac:dyDescent="0.25">
      <c r="C36" t="s">
        <v>14</v>
      </c>
      <c r="D36">
        <f>SUM(D29:D35)</f>
        <v>39</v>
      </c>
      <c r="E36" t="s">
        <v>15</v>
      </c>
      <c r="F36">
        <f>SUM(F29:F35)</f>
        <v>45.5</v>
      </c>
      <c r="G36" t="str">
        <f>G24</f>
        <v>Design 3 total</v>
      </c>
      <c r="H36">
        <f>SUM(H29:H35)</f>
        <v>12.5</v>
      </c>
      <c r="I36" t="s">
        <v>16</v>
      </c>
      <c r="J36">
        <f>SUM(J29:J35)</f>
        <v>45.8</v>
      </c>
      <c r="K36" t="s">
        <v>17</v>
      </c>
      <c r="L36">
        <f>SUM(L29:L35)</f>
        <v>37.9</v>
      </c>
      <c r="M36" t="s">
        <v>18</v>
      </c>
      <c r="N36">
        <f>SUM(N29:N35)</f>
        <v>17.600000000000001</v>
      </c>
      <c r="AA36" s="11"/>
      <c r="AB36" s="11"/>
      <c r="AC36" s="11"/>
    </row>
    <row r="37" spans="1:29" x14ac:dyDescent="0.25">
      <c r="AA37" s="11"/>
      <c r="AB37" s="11"/>
      <c r="AC37" s="11"/>
    </row>
    <row r="38" spans="1:29" x14ac:dyDescent="0.25">
      <c r="A38" t="s">
        <v>0</v>
      </c>
      <c r="B38" t="s">
        <v>21</v>
      </c>
      <c r="C38" s="12" t="s">
        <v>2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AA38" s="11"/>
      <c r="AB38" s="11"/>
      <c r="AC38" s="11"/>
    </row>
    <row r="39" spans="1:29" ht="15" customHeight="1" x14ac:dyDescent="0.25">
      <c r="A39" s="12" t="s">
        <v>3</v>
      </c>
      <c r="B39" s="12" t="s">
        <v>4</v>
      </c>
      <c r="C39" s="12">
        <v>1</v>
      </c>
      <c r="D39" s="12"/>
      <c r="E39" s="12">
        <v>2</v>
      </c>
      <c r="F39" s="12"/>
      <c r="G39" s="12">
        <v>3</v>
      </c>
      <c r="H39" s="12"/>
      <c r="I39" s="12">
        <v>4</v>
      </c>
      <c r="J39" s="12"/>
      <c r="K39" s="12">
        <v>5</v>
      </c>
      <c r="L39" s="12"/>
      <c r="M39" s="12">
        <v>6</v>
      </c>
      <c r="N39" s="12"/>
      <c r="AA39" s="11"/>
      <c r="AB39" s="11"/>
      <c r="AC39" s="11"/>
    </row>
    <row r="40" spans="1:29" x14ac:dyDescent="0.25">
      <c r="A40" s="12"/>
      <c r="B40" s="12"/>
      <c r="C40" t="s">
        <v>6</v>
      </c>
      <c r="D40" t="s">
        <v>7</v>
      </c>
      <c r="E40" t="s">
        <v>6</v>
      </c>
      <c r="F40" t="s">
        <v>7</v>
      </c>
      <c r="G40" t="s">
        <v>6</v>
      </c>
      <c r="H40" t="s">
        <v>7</v>
      </c>
      <c r="I40" t="s">
        <v>6</v>
      </c>
      <c r="J40" t="s">
        <v>7</v>
      </c>
      <c r="K40" t="s">
        <v>6</v>
      </c>
      <c r="L40" t="s">
        <v>7</v>
      </c>
      <c r="M40" t="s">
        <v>6</v>
      </c>
      <c r="N40" t="s">
        <v>7</v>
      </c>
      <c r="AA40" s="11"/>
      <c r="AB40" s="11"/>
      <c r="AC40" s="11"/>
    </row>
    <row r="41" spans="1:29" x14ac:dyDescent="0.25">
      <c r="A41" t="s">
        <v>8</v>
      </c>
      <c r="B41">
        <v>1</v>
      </c>
      <c r="C41">
        <v>9</v>
      </c>
      <c r="D41">
        <f>C41*B41</f>
        <v>9</v>
      </c>
      <c r="E41">
        <v>6</v>
      </c>
      <c r="F41">
        <f>E41*B41</f>
        <v>6</v>
      </c>
      <c r="G41">
        <v>2</v>
      </c>
      <c r="H41">
        <f>G41*B41</f>
        <v>2</v>
      </c>
      <c r="I41">
        <v>7</v>
      </c>
      <c r="J41">
        <f>I41*B41</f>
        <v>7</v>
      </c>
      <c r="K41">
        <v>8</v>
      </c>
      <c r="L41">
        <f>K41*B41</f>
        <v>8</v>
      </c>
      <c r="M41">
        <v>3</v>
      </c>
      <c r="N41">
        <f>M41*B41</f>
        <v>3</v>
      </c>
      <c r="AA41" s="11"/>
      <c r="AB41" s="11"/>
      <c r="AC41" s="11"/>
    </row>
    <row r="42" spans="1:29" x14ac:dyDescent="0.25">
      <c r="A42" t="s">
        <v>9</v>
      </c>
      <c r="B42">
        <v>0.8</v>
      </c>
      <c r="C42">
        <v>7</v>
      </c>
      <c r="D42">
        <f t="shared" ref="D42:D47" si="18">C42*B42</f>
        <v>5.6000000000000005</v>
      </c>
      <c r="E42">
        <v>9</v>
      </c>
      <c r="F42">
        <f t="shared" ref="F42:F47" si="19">E42*B42</f>
        <v>7.2</v>
      </c>
      <c r="G42">
        <v>4</v>
      </c>
      <c r="H42">
        <f t="shared" ref="H42:H47" si="20">G42*B42</f>
        <v>3.2</v>
      </c>
      <c r="I42">
        <v>6</v>
      </c>
      <c r="J42">
        <f t="shared" ref="J42:J47" si="21">I42*B42</f>
        <v>4.8000000000000007</v>
      </c>
      <c r="K42">
        <v>5</v>
      </c>
      <c r="L42">
        <f t="shared" ref="L42:L47" si="22">K42*B42</f>
        <v>4</v>
      </c>
      <c r="M42">
        <v>3</v>
      </c>
      <c r="N42">
        <f t="shared" ref="N42:N47" si="23">M42*B42</f>
        <v>2.4000000000000004</v>
      </c>
    </row>
    <row r="43" spans="1:29" x14ac:dyDescent="0.25">
      <c r="A43" t="s">
        <v>26</v>
      </c>
      <c r="B43">
        <v>1</v>
      </c>
      <c r="C43">
        <v>2</v>
      </c>
      <c r="D43">
        <f t="shared" si="18"/>
        <v>2</v>
      </c>
      <c r="E43">
        <v>9</v>
      </c>
      <c r="F43">
        <f t="shared" si="19"/>
        <v>9</v>
      </c>
      <c r="G43">
        <v>3</v>
      </c>
      <c r="H43">
        <f t="shared" si="20"/>
        <v>3</v>
      </c>
      <c r="I43">
        <v>10</v>
      </c>
      <c r="J43">
        <f t="shared" si="21"/>
        <v>10</v>
      </c>
      <c r="K43">
        <v>4</v>
      </c>
      <c r="L43">
        <f t="shared" si="22"/>
        <v>4</v>
      </c>
      <c r="M43">
        <v>9</v>
      </c>
      <c r="N43">
        <f t="shared" si="23"/>
        <v>9</v>
      </c>
    </row>
    <row r="44" spans="1:29" x14ac:dyDescent="0.25">
      <c r="A44" t="s">
        <v>10</v>
      </c>
      <c r="B44">
        <v>-0.9</v>
      </c>
      <c r="C44">
        <v>3</v>
      </c>
      <c r="D44">
        <f t="shared" si="18"/>
        <v>-2.7</v>
      </c>
      <c r="E44">
        <v>5</v>
      </c>
      <c r="F44">
        <f t="shared" si="19"/>
        <v>-4.5</v>
      </c>
      <c r="G44">
        <v>7</v>
      </c>
      <c r="H44">
        <f t="shared" si="20"/>
        <v>-6.3</v>
      </c>
      <c r="I44">
        <v>4</v>
      </c>
      <c r="J44">
        <f t="shared" si="21"/>
        <v>-3.6</v>
      </c>
      <c r="K44">
        <v>5</v>
      </c>
      <c r="L44">
        <f t="shared" si="22"/>
        <v>-4.5</v>
      </c>
      <c r="M44">
        <v>1</v>
      </c>
      <c r="N44">
        <f t="shared" si="23"/>
        <v>-0.9</v>
      </c>
    </row>
    <row r="45" spans="1:29" x14ac:dyDescent="0.25">
      <c r="A45" t="s">
        <v>11</v>
      </c>
      <c r="B45">
        <v>1</v>
      </c>
      <c r="C45">
        <v>10</v>
      </c>
      <c r="D45">
        <f t="shared" si="18"/>
        <v>10</v>
      </c>
      <c r="E45">
        <v>8</v>
      </c>
      <c r="F45">
        <f t="shared" si="19"/>
        <v>8</v>
      </c>
      <c r="G45">
        <v>1</v>
      </c>
      <c r="H45">
        <f t="shared" si="20"/>
        <v>1</v>
      </c>
      <c r="I45">
        <v>10</v>
      </c>
      <c r="J45">
        <f t="shared" si="21"/>
        <v>10</v>
      </c>
      <c r="K45">
        <v>10</v>
      </c>
      <c r="L45">
        <f t="shared" si="22"/>
        <v>10</v>
      </c>
      <c r="M45">
        <v>1</v>
      </c>
      <c r="N45">
        <f t="shared" si="23"/>
        <v>1</v>
      </c>
    </row>
    <row r="46" spans="1:29" x14ac:dyDescent="0.25">
      <c r="A46" t="s">
        <v>12</v>
      </c>
      <c r="B46">
        <v>0.7</v>
      </c>
      <c r="C46">
        <v>9</v>
      </c>
      <c r="D46">
        <f t="shared" si="18"/>
        <v>6.3</v>
      </c>
      <c r="E46">
        <v>8</v>
      </c>
      <c r="F46">
        <f t="shared" si="19"/>
        <v>5.6</v>
      </c>
      <c r="G46">
        <v>8</v>
      </c>
      <c r="H46">
        <f t="shared" si="20"/>
        <v>5.6</v>
      </c>
      <c r="I46">
        <v>7</v>
      </c>
      <c r="J46">
        <f t="shared" si="21"/>
        <v>4.8999999999999995</v>
      </c>
      <c r="K46">
        <v>9</v>
      </c>
      <c r="L46">
        <f t="shared" si="22"/>
        <v>6.3</v>
      </c>
      <c r="M46">
        <v>6</v>
      </c>
      <c r="N46">
        <f t="shared" si="23"/>
        <v>4.1999999999999993</v>
      </c>
      <c r="U46" s="12"/>
      <c r="V46" s="12"/>
    </row>
    <row r="47" spans="1:29" x14ac:dyDescent="0.25">
      <c r="A47" t="s">
        <v>13</v>
      </c>
      <c r="B47">
        <v>1</v>
      </c>
      <c r="C47">
        <v>10</v>
      </c>
      <c r="D47">
        <f t="shared" si="18"/>
        <v>10</v>
      </c>
      <c r="E47">
        <v>7</v>
      </c>
      <c r="F47">
        <f t="shared" si="19"/>
        <v>7</v>
      </c>
      <c r="G47">
        <v>4</v>
      </c>
      <c r="H47">
        <f t="shared" si="20"/>
        <v>4</v>
      </c>
      <c r="I47">
        <v>10</v>
      </c>
      <c r="J47">
        <f t="shared" si="21"/>
        <v>10</v>
      </c>
      <c r="K47">
        <v>10</v>
      </c>
      <c r="L47">
        <f t="shared" si="22"/>
        <v>10</v>
      </c>
      <c r="M47">
        <v>1</v>
      </c>
      <c r="N47">
        <f t="shared" si="23"/>
        <v>1</v>
      </c>
    </row>
    <row r="48" spans="1:29" x14ac:dyDescent="0.25">
      <c r="C48" t="s">
        <v>14</v>
      </c>
      <c r="D48">
        <f>SUM(D41:D47)</f>
        <v>40.200000000000003</v>
      </c>
      <c r="E48" t="s">
        <v>15</v>
      </c>
      <c r="F48">
        <f>SUM(F41:F47)</f>
        <v>38.299999999999997</v>
      </c>
      <c r="G48" t="str">
        <f>G36</f>
        <v>Design 3 total</v>
      </c>
      <c r="H48">
        <f>SUM(H41:H47)</f>
        <v>12.5</v>
      </c>
      <c r="I48" t="s">
        <v>16</v>
      </c>
      <c r="J48">
        <f>SUM(J41:J47)</f>
        <v>43.1</v>
      </c>
      <c r="K48" t="s">
        <v>17</v>
      </c>
      <c r="L48">
        <f>SUM(L41:L47)</f>
        <v>37.799999999999997</v>
      </c>
      <c r="M48" t="s">
        <v>18</v>
      </c>
      <c r="N48">
        <f>SUM(N41:N47)</f>
        <v>19.7</v>
      </c>
    </row>
    <row r="50" spans="1:28" ht="15.75" thickBot="1" x14ac:dyDescent="0.3">
      <c r="A50" t="s">
        <v>0</v>
      </c>
      <c r="B50" t="s">
        <v>22</v>
      </c>
      <c r="C50" s="12" t="s">
        <v>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28" x14ac:dyDescent="0.25">
      <c r="A51" s="12" t="s">
        <v>3</v>
      </c>
      <c r="B51" s="12" t="s">
        <v>4</v>
      </c>
      <c r="C51" s="12">
        <v>1</v>
      </c>
      <c r="D51" s="12"/>
      <c r="E51" s="12">
        <v>2</v>
      </c>
      <c r="F51" s="12"/>
      <c r="G51" s="12">
        <v>3</v>
      </c>
      <c r="H51" s="12"/>
      <c r="I51" s="12">
        <v>4</v>
      </c>
      <c r="J51" s="12"/>
      <c r="K51" s="12">
        <v>5</v>
      </c>
      <c r="L51" s="12"/>
      <c r="M51" s="12">
        <v>6</v>
      </c>
      <c r="N51" s="12"/>
      <c r="S51" s="14" t="s">
        <v>31</v>
      </c>
      <c r="T51" s="15"/>
      <c r="U51" s="15"/>
      <c r="V51" s="15"/>
      <c r="W51" s="15"/>
      <c r="X51" s="16"/>
      <c r="AA51" s="1" t="s">
        <v>34</v>
      </c>
      <c r="AB51" s="2" t="s">
        <v>35</v>
      </c>
    </row>
    <row r="52" spans="1:28" ht="16.5" thickBot="1" x14ac:dyDescent="0.3">
      <c r="A52" s="12"/>
      <c r="B52" s="12"/>
      <c r="C52" t="s">
        <v>6</v>
      </c>
      <c r="D52" t="s">
        <v>7</v>
      </c>
      <c r="E52" t="s">
        <v>6</v>
      </c>
      <c r="F52" t="s">
        <v>7</v>
      </c>
      <c r="G52" t="s">
        <v>6</v>
      </c>
      <c r="H52" t="s">
        <v>7</v>
      </c>
      <c r="I52" t="s">
        <v>6</v>
      </c>
      <c r="J52" t="s">
        <v>7</v>
      </c>
      <c r="K52" t="s">
        <v>6</v>
      </c>
      <c r="L52" t="s">
        <v>7</v>
      </c>
      <c r="M52" t="s">
        <v>6</v>
      </c>
      <c r="N52" t="s">
        <v>7</v>
      </c>
      <c r="S52" s="3" t="s">
        <v>1</v>
      </c>
      <c r="T52" s="4" t="s">
        <v>19</v>
      </c>
      <c r="U52" s="4"/>
      <c r="V52" s="4" t="s">
        <v>21</v>
      </c>
      <c r="W52" s="4" t="s">
        <v>20</v>
      </c>
      <c r="X52" s="5" t="s">
        <v>32</v>
      </c>
      <c r="AA52" s="9" t="s">
        <v>36</v>
      </c>
      <c r="AB52" s="10" t="s">
        <v>37</v>
      </c>
    </row>
    <row r="53" spans="1:28" ht="15.75" thickBot="1" x14ac:dyDescent="0.3">
      <c r="A53" t="s">
        <v>8</v>
      </c>
      <c r="B53">
        <v>1</v>
      </c>
      <c r="C53">
        <f>AVERAGE(C5,C17,C29,C41)</f>
        <v>8.75</v>
      </c>
      <c r="D53">
        <f>C53*B53</f>
        <v>8.75</v>
      </c>
      <c r="E53">
        <f>AVERAGE(E5,E17,E29,E41)</f>
        <v>7.25</v>
      </c>
      <c r="F53">
        <f>E53*B53</f>
        <v>7.25</v>
      </c>
      <c r="G53">
        <f>AVERAGE(G5,G17,G29,G41)</f>
        <v>3</v>
      </c>
      <c r="H53">
        <f>G53*B53</f>
        <v>3</v>
      </c>
      <c r="I53">
        <f>AVERAGE(I5,I17,I29,I41)</f>
        <v>8.75</v>
      </c>
      <c r="J53">
        <f>I53*B53</f>
        <v>8.75</v>
      </c>
      <c r="K53">
        <f>AVERAGE(K5,K17,K29,K41)</f>
        <v>8</v>
      </c>
      <c r="L53">
        <f>K53*B53</f>
        <v>8</v>
      </c>
      <c r="M53">
        <f>AVERAGE(M5,M17,M29,M41)</f>
        <v>3</v>
      </c>
      <c r="N53">
        <f>M53*B53</f>
        <v>3</v>
      </c>
      <c r="S53" s="6" t="s">
        <v>33</v>
      </c>
      <c r="T53" s="7" t="s">
        <v>33</v>
      </c>
      <c r="U53" s="7"/>
      <c r="V53" s="7" t="s">
        <v>33</v>
      </c>
      <c r="W53" s="7" t="s">
        <v>33</v>
      </c>
      <c r="X53" s="8" t="s">
        <v>33</v>
      </c>
    </row>
    <row r="54" spans="1:28" x14ac:dyDescent="0.25">
      <c r="A54" t="s">
        <v>9</v>
      </c>
      <c r="B54">
        <v>0.8</v>
      </c>
      <c r="C54">
        <f t="shared" ref="C54:C59" si="24">AVERAGE(C6,C18,C30,C42)</f>
        <v>8.25</v>
      </c>
      <c r="D54">
        <f t="shared" ref="D54:D59" si="25">C54*B54</f>
        <v>6.6000000000000005</v>
      </c>
      <c r="E54">
        <f t="shared" ref="E54:E58" si="26">AVERAGE(E6,E18,E30,E42)</f>
        <v>9.5</v>
      </c>
      <c r="F54">
        <f t="shared" ref="F54:F59" si="27">E54*B54</f>
        <v>7.6000000000000005</v>
      </c>
      <c r="G54">
        <f t="shared" ref="G54:G59" si="28">AVERAGE(G6,G18,G30,G42)</f>
        <v>4.75</v>
      </c>
      <c r="H54">
        <f t="shared" ref="H54:H59" si="29">G54*B54</f>
        <v>3.8000000000000003</v>
      </c>
      <c r="I54">
        <f t="shared" ref="I54:I59" si="30">AVERAGE(I6,I18,I30,I42)</f>
        <v>6.5</v>
      </c>
      <c r="J54">
        <f t="shared" ref="J54:J59" si="31">I54*B54</f>
        <v>5.2</v>
      </c>
      <c r="K54">
        <f t="shared" ref="K54:K59" si="32">AVERAGE(K6,K18,K30,K42)</f>
        <v>7.25</v>
      </c>
      <c r="L54">
        <f t="shared" ref="L54:L59" si="33">K54*B54</f>
        <v>5.8000000000000007</v>
      </c>
      <c r="M54">
        <f t="shared" ref="M54:M59" si="34">AVERAGE(M6,M18,M30,M42)</f>
        <v>3.5</v>
      </c>
      <c r="N54">
        <f t="shared" ref="N54:N59" si="35">M54*B54</f>
        <v>2.8000000000000003</v>
      </c>
    </row>
    <row r="55" spans="1:28" x14ac:dyDescent="0.25">
      <c r="A55" t="s">
        <v>26</v>
      </c>
      <c r="B55">
        <v>1</v>
      </c>
      <c r="C55">
        <f t="shared" si="24"/>
        <v>3.25</v>
      </c>
      <c r="D55">
        <f t="shared" si="25"/>
        <v>3.25</v>
      </c>
      <c r="E55">
        <f t="shared" si="26"/>
        <v>7.75</v>
      </c>
      <c r="F55">
        <f t="shared" si="27"/>
        <v>7.75</v>
      </c>
      <c r="G55">
        <f t="shared" si="28"/>
        <v>3.25</v>
      </c>
      <c r="H55">
        <f t="shared" si="29"/>
        <v>3.25</v>
      </c>
      <c r="I55">
        <f t="shared" si="30"/>
        <v>9.75</v>
      </c>
      <c r="J55">
        <f t="shared" si="31"/>
        <v>9.75</v>
      </c>
      <c r="K55">
        <f t="shared" si="32"/>
        <v>4.5</v>
      </c>
      <c r="L55">
        <f t="shared" si="33"/>
        <v>4.5</v>
      </c>
      <c r="M55">
        <f t="shared" si="34"/>
        <v>7.25</v>
      </c>
      <c r="N55">
        <f t="shared" si="35"/>
        <v>7.25</v>
      </c>
    </row>
    <row r="56" spans="1:28" x14ac:dyDescent="0.25">
      <c r="A56" t="s">
        <v>10</v>
      </c>
      <c r="B56">
        <v>-0.9</v>
      </c>
      <c r="C56">
        <f t="shared" si="24"/>
        <v>3.75</v>
      </c>
      <c r="D56">
        <f t="shared" si="25"/>
        <v>-3.375</v>
      </c>
      <c r="E56">
        <f t="shared" si="26"/>
        <v>4</v>
      </c>
      <c r="F56">
        <f t="shared" si="27"/>
        <v>-3.6</v>
      </c>
      <c r="G56">
        <f t="shared" si="28"/>
        <v>6.5</v>
      </c>
      <c r="H56">
        <f t="shared" si="29"/>
        <v>-5.8500000000000005</v>
      </c>
      <c r="I56">
        <f t="shared" si="30"/>
        <v>2.75</v>
      </c>
      <c r="J56">
        <f t="shared" si="31"/>
        <v>-2.4750000000000001</v>
      </c>
      <c r="K56">
        <f t="shared" si="32"/>
        <v>4.5</v>
      </c>
      <c r="L56">
        <f t="shared" si="33"/>
        <v>-4.05</v>
      </c>
      <c r="M56">
        <f t="shared" si="34"/>
        <v>1.5</v>
      </c>
      <c r="N56">
        <f t="shared" si="35"/>
        <v>-1.35</v>
      </c>
    </row>
    <row r="57" spans="1:28" x14ac:dyDescent="0.25">
      <c r="A57" t="s">
        <v>11</v>
      </c>
      <c r="B57">
        <v>1</v>
      </c>
      <c r="C57">
        <f t="shared" si="24"/>
        <v>9.75</v>
      </c>
      <c r="D57">
        <f t="shared" si="25"/>
        <v>9.75</v>
      </c>
      <c r="E57">
        <f t="shared" si="26"/>
        <v>9.25</v>
      </c>
      <c r="F57">
        <f t="shared" si="27"/>
        <v>9.25</v>
      </c>
      <c r="G57">
        <f t="shared" si="28"/>
        <v>1.75</v>
      </c>
      <c r="H57">
        <f t="shared" si="29"/>
        <v>1.75</v>
      </c>
      <c r="I57">
        <f t="shared" si="30"/>
        <v>9.25</v>
      </c>
      <c r="J57">
        <f t="shared" si="31"/>
        <v>9.25</v>
      </c>
      <c r="K57">
        <f t="shared" si="32"/>
        <v>9.5</v>
      </c>
      <c r="L57">
        <f t="shared" si="33"/>
        <v>9.5</v>
      </c>
      <c r="M57">
        <f t="shared" si="34"/>
        <v>1.5</v>
      </c>
      <c r="N57">
        <f t="shared" si="35"/>
        <v>1.5</v>
      </c>
    </row>
    <row r="58" spans="1:28" x14ac:dyDescent="0.25">
      <c r="A58" t="s">
        <v>12</v>
      </c>
      <c r="B58">
        <v>0.7</v>
      </c>
      <c r="C58">
        <f t="shared" si="24"/>
        <v>9.25</v>
      </c>
      <c r="D58">
        <f t="shared" si="25"/>
        <v>6.4749999999999996</v>
      </c>
      <c r="E58">
        <f t="shared" si="26"/>
        <v>8.25</v>
      </c>
      <c r="F58">
        <f t="shared" si="27"/>
        <v>5.7749999999999995</v>
      </c>
      <c r="G58">
        <f t="shared" si="28"/>
        <v>7.5</v>
      </c>
      <c r="H58">
        <f t="shared" si="29"/>
        <v>5.25</v>
      </c>
      <c r="I58">
        <f t="shared" si="30"/>
        <v>8.5</v>
      </c>
      <c r="J58">
        <f t="shared" si="31"/>
        <v>5.9499999999999993</v>
      </c>
      <c r="K58">
        <f t="shared" si="32"/>
        <v>9.5</v>
      </c>
      <c r="L58">
        <f t="shared" si="33"/>
        <v>6.6499999999999995</v>
      </c>
      <c r="M58">
        <f t="shared" si="34"/>
        <v>4.5</v>
      </c>
      <c r="N58">
        <f t="shared" si="35"/>
        <v>3.15</v>
      </c>
    </row>
    <row r="59" spans="1:28" x14ac:dyDescent="0.25">
      <c r="A59" t="s">
        <v>13</v>
      </c>
      <c r="B59">
        <v>1</v>
      </c>
      <c r="C59">
        <f t="shared" si="24"/>
        <v>9.25</v>
      </c>
      <c r="D59">
        <f t="shared" si="25"/>
        <v>9.25</v>
      </c>
      <c r="E59">
        <f>AVERAGE(E11,E23,E35,E47)</f>
        <v>8</v>
      </c>
      <c r="F59">
        <f t="shared" si="27"/>
        <v>8</v>
      </c>
      <c r="G59">
        <f t="shared" si="28"/>
        <v>4</v>
      </c>
      <c r="H59">
        <f t="shared" si="29"/>
        <v>4</v>
      </c>
      <c r="I59">
        <f t="shared" si="30"/>
        <v>9</v>
      </c>
      <c r="J59">
        <f t="shared" si="31"/>
        <v>9</v>
      </c>
      <c r="K59">
        <f t="shared" si="32"/>
        <v>9</v>
      </c>
      <c r="L59">
        <f t="shared" si="33"/>
        <v>9</v>
      </c>
      <c r="M59">
        <f t="shared" si="34"/>
        <v>2.75</v>
      </c>
      <c r="N59">
        <f t="shared" si="35"/>
        <v>2.75</v>
      </c>
    </row>
    <row r="60" spans="1:28" x14ac:dyDescent="0.25">
      <c r="C60" t="s">
        <v>14</v>
      </c>
      <c r="D60">
        <f>SUM(D53:D59)</f>
        <v>40.700000000000003</v>
      </c>
      <c r="E60" t="s">
        <v>15</v>
      </c>
      <c r="F60">
        <f>SUM(F53:F59)</f>
        <v>42.024999999999999</v>
      </c>
      <c r="G60" t="str">
        <f>G48</f>
        <v>Design 3 total</v>
      </c>
      <c r="H60">
        <f>SUM(H53:H59)</f>
        <v>15.2</v>
      </c>
      <c r="I60" t="s">
        <v>16</v>
      </c>
      <c r="J60">
        <f>SUM(J53:J59)</f>
        <v>45.424999999999997</v>
      </c>
      <c r="K60" t="s">
        <v>17</v>
      </c>
      <c r="L60">
        <f>SUM(L53:L59)</f>
        <v>39.4</v>
      </c>
      <c r="M60" t="s">
        <v>18</v>
      </c>
      <c r="N60">
        <f>SUM(N53:N59)</f>
        <v>19.100000000000001</v>
      </c>
      <c r="U60" s="22"/>
      <c r="V60" s="22"/>
      <c r="W60" s="22"/>
    </row>
    <row r="61" spans="1:28" x14ac:dyDescent="0.25">
      <c r="U61" s="22"/>
      <c r="V61" s="22"/>
      <c r="W61" s="22"/>
    </row>
    <row r="62" spans="1:28" x14ac:dyDescent="0.25">
      <c r="U62" s="22"/>
      <c r="V62" s="22"/>
      <c r="W62" s="22"/>
    </row>
    <row r="63" spans="1:28" x14ac:dyDescent="0.25">
      <c r="U63" s="22"/>
      <c r="V63" s="22"/>
      <c r="W63" s="22"/>
    </row>
    <row r="64" spans="1:28" x14ac:dyDescent="0.25">
      <c r="A64" s="21"/>
      <c r="B64" s="21"/>
      <c r="C64" s="21"/>
      <c r="D64" s="21"/>
      <c r="E64" s="21"/>
      <c r="F64" s="21"/>
      <c r="G64" s="17"/>
      <c r="H64" s="17"/>
      <c r="I64" s="18"/>
      <c r="J64" s="18"/>
      <c r="U64" s="22"/>
      <c r="V64" s="22"/>
      <c r="W64" s="22"/>
    </row>
    <row r="65" spans="1:10" ht="15.75" x14ac:dyDescent="0.25">
      <c r="A65" s="19"/>
      <c r="B65" s="19"/>
      <c r="C65" s="19"/>
      <c r="D65" s="19"/>
      <c r="E65" s="19"/>
      <c r="F65" s="19"/>
      <c r="G65" s="17"/>
      <c r="H65" s="17"/>
      <c r="I65" s="18"/>
      <c r="J65" s="20"/>
    </row>
    <row r="66" spans="1:10" x14ac:dyDescent="0.25">
      <c r="A66" s="19"/>
      <c r="B66" s="19"/>
      <c r="C66" s="19"/>
      <c r="D66" s="19"/>
      <c r="E66" s="19"/>
      <c r="F66" s="19"/>
      <c r="G66" s="17"/>
      <c r="H66" s="17"/>
      <c r="I66" s="17"/>
      <c r="J66" s="17"/>
    </row>
    <row r="67" spans="1:10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</row>
  </sheetData>
  <mergeCells count="54">
    <mergeCell ref="S51:X51"/>
    <mergeCell ref="AA34:AC41"/>
    <mergeCell ref="A3:A4"/>
    <mergeCell ref="B3:B4"/>
    <mergeCell ref="A27:A28"/>
    <mergeCell ref="B27:B28"/>
    <mergeCell ref="C27:D27"/>
    <mergeCell ref="E27:F27"/>
    <mergeCell ref="A51:A52"/>
    <mergeCell ref="B51:B52"/>
    <mergeCell ref="C51:D51"/>
    <mergeCell ref="E51:F51"/>
    <mergeCell ref="T3:V6"/>
    <mergeCell ref="T15:V19"/>
    <mergeCell ref="R29:U31"/>
    <mergeCell ref="C50:N50"/>
    <mergeCell ref="C26:N26"/>
    <mergeCell ref="I27:J27"/>
    <mergeCell ref="K27:L27"/>
    <mergeCell ref="M27:N27"/>
    <mergeCell ref="I15:J15"/>
    <mergeCell ref="K15:L15"/>
    <mergeCell ref="M15:N15"/>
    <mergeCell ref="U46:V46"/>
    <mergeCell ref="A39:A40"/>
    <mergeCell ref="B39:B40"/>
    <mergeCell ref="C39:D39"/>
    <mergeCell ref="E39:F39"/>
    <mergeCell ref="G39:H39"/>
    <mergeCell ref="E15:F15"/>
    <mergeCell ref="G15:H15"/>
    <mergeCell ref="I51:J51"/>
    <mergeCell ref="K51:L51"/>
    <mergeCell ref="M51:N51"/>
    <mergeCell ref="C38:N38"/>
    <mergeCell ref="I39:J39"/>
    <mergeCell ref="K39:L39"/>
    <mergeCell ref="M39:N39"/>
    <mergeCell ref="G51:H51"/>
    <mergeCell ref="G27:H27"/>
    <mergeCell ref="X3:AA5"/>
    <mergeCell ref="AA20:AB20"/>
    <mergeCell ref="A1:F1"/>
    <mergeCell ref="C2:N2"/>
    <mergeCell ref="C3:D3"/>
    <mergeCell ref="E3:F3"/>
    <mergeCell ref="G3:H3"/>
    <mergeCell ref="I3:J3"/>
    <mergeCell ref="K3:L3"/>
    <mergeCell ref="M3:N3"/>
    <mergeCell ref="C14:N14"/>
    <mergeCell ref="A15:A16"/>
    <mergeCell ref="B15:B16"/>
    <mergeCell ref="C15:D15"/>
  </mergeCells>
  <conditionalFormatting sqref="D12 F12 H12 J12 L12 N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 F24 H24 J24 L24 N24 D36 F36 H36 J36 L36 N36 D48 F48 H48 J48 L48 N48 D60:D61 F60:F61 H60:H61 J60:J61 L60:L61 N60:N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A66">
    <cfRule type="containsText" dxfId="5" priority="5" operator="containsText" text="Partial">
      <formula>NOT(ISERROR(SEARCH("Partial",A64)))</formula>
    </cfRule>
    <cfRule type="containsText" dxfId="4" priority="6" operator="containsText" text="Full">
      <formula>NOT(ISERROR(SEARCH("Full",A64)))</formula>
    </cfRule>
  </conditionalFormatting>
  <conditionalFormatting sqref="A64:A66">
    <cfRule type="containsText" dxfId="3" priority="4" operator="containsText" text="None">
      <formula>NOT(ISERROR(SEARCH("None",A64)))</formula>
    </cfRule>
  </conditionalFormatting>
  <conditionalFormatting sqref="S51:S53">
    <cfRule type="containsText" dxfId="2" priority="2" operator="containsText" text="Partial">
      <formula>NOT(ISERROR(SEARCH("Partial",S51)))</formula>
    </cfRule>
    <cfRule type="containsText" dxfId="1" priority="3" operator="containsText" text="Full">
      <formula>NOT(ISERROR(SEARCH("Full",S51)))</formula>
    </cfRule>
  </conditionalFormatting>
  <conditionalFormatting sqref="S51:S53">
    <cfRule type="containsText" dxfId="0" priority="1" operator="containsText" text="None">
      <formula>NOT(ISERROR(SEARCH("None",S51)))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8744-2563-4D87-90FD-FB6593C12C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Manager/>
  <Company>University of the West of England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Pennycook</dc:creator>
  <cp:keywords/>
  <dc:description/>
  <cp:lastModifiedBy>Dominic Pennycook</cp:lastModifiedBy>
  <cp:revision/>
  <dcterms:created xsi:type="dcterms:W3CDTF">2022-10-26T10:44:02Z</dcterms:created>
  <dcterms:modified xsi:type="dcterms:W3CDTF">2023-01-13T13:49:20Z</dcterms:modified>
  <cp:category/>
  <cp:contentStatus/>
</cp:coreProperties>
</file>