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Planilha1" sheetId="1" state="visible" r:id="rId2"/>
  </sheets>
  <definedNames>
    <definedName function="false" hidden="true" localSheetId="0" name="_xlnm._FilterDatabase" vbProcedure="false">Planilha1!$H$2:$T$27</definedName>
    <definedName function="false" hidden="false" localSheetId="0" name="_xlnm._FilterDatabase" vbProcedure="false">Planilha1!$B$2:$T$27</definedName>
    <definedName function="false" hidden="false" localSheetId="0" name="_xlnm._FilterDatabase_0" vbProcedure="false">Planilha1!$H$2:$T$27</definedName>
    <definedName function="false" hidden="false" localSheetId="0" name="_xlnm._FilterDatabase_0_0" vbProcedure="false">Planilha1!$B$2:$T$27</definedName>
    <definedName function="false" hidden="false" localSheetId="0" name="_xlnm._FilterDatabase_0_0_0" vbProcedure="false">Planilha1!$H$2:$T$27</definedName>
    <definedName function="false" hidden="false" localSheetId="0" name="_xlnm._FilterDatabase_0_0_0_0" vbProcedure="false">Planilha1!$B$2:$T$27</definedName>
    <definedName function="false" hidden="false" localSheetId="0" name="_xlnm._FilterDatabase_0_0_0_0_0" vbProcedure="false">Planilha1!$H$2:$T$27</definedName>
    <definedName function="false" hidden="false" localSheetId="0" name="_xlnm._FilterDatabase_0_0_0_0_0_0" vbProcedure="false">Planilha1!$B$2:$T$27</definedName>
    <definedName function="false" hidden="false" localSheetId="0" name="_xlnm._FilterDatabase_0_0_0_0_0_0_0" vbProcedure="false">Planilha1!$H$2:$T$27</definedName>
    <definedName function="false" hidden="false" localSheetId="0" name="_xlnm._FilterDatabase_0_0_0_0_0_0_0_0" vbProcedure="false">Planilha1!$B$2:$T$27</definedName>
    <definedName function="false" hidden="false" localSheetId="0" name="_xlnm._FilterDatabase_0_0_0_0_0_0_0_0_0" vbProcedure="false">Planilha1!$H$2:$T$27</definedName>
    <definedName function="false" hidden="false" localSheetId="0" name="_xlnm._FilterDatabase_0_0_0_0_0_0_0_0_0_0" vbProcedure="false">Planilha1!$B$2:$T$27</definedName>
    <definedName function="false" hidden="false" localSheetId="0" name="_xlnm._FilterDatabase_0_0_0_0_0_0_0_0_0_0_0" vbProcedure="false">Planilha1!$H$2:$T$27</definedName>
    <definedName function="false" hidden="false" localSheetId="0" name="_xlnm._FilterDatabase_0_0_0_0_0_0_0_0_0_0_0_0" vbProcedure="false">Planilha1!$B$2:$T$27</definedName>
    <definedName function="false" hidden="false" localSheetId="0" name="_xlnm._FilterDatabase_0_0_0_0_0_0_0_0_0_0_0_0_0" vbProcedure="false">Planilha1!$H$2:$T$27</definedName>
    <definedName function="false" hidden="false" localSheetId="0" name="_xlnm._FilterDatabase_0_0_0_0_0_0_0_0_0_0_0_0_0_0" vbProcedure="false">Planilha1!$B$2:$T$27</definedName>
    <definedName function="false" hidden="false" localSheetId="0" name="_xlnm._FilterDatabase_0_0_0_0_0_0_0_0_0_0_0_0_0_0_0" vbProcedure="false">Planilha1!$H$2:$T$27</definedName>
    <definedName function="false" hidden="false" localSheetId="0" name="_xlnm._FilterDatabase_0_0_0_0_0_0_0_0_0_0_0_0_0_0_0_0" vbProcedure="false">Planilha1!$B$2:$T$27</definedName>
    <definedName function="false" hidden="false" localSheetId="0" name="_xlnm._FilterDatabase_0_0_0_0_0_0_0_0_0_0_0_0_0_0_0_0_0" vbProcedure="false">Planilha1!$H$2:$T$27</definedName>
    <definedName function="false" hidden="false" localSheetId="0" name="_xlnm._FilterDatabase_0_0_0_0_0_0_0_0_0_0_0_0_0_0_0_0_0_0" vbProcedure="false">Planilha1!$H$2:$T$27</definedName>
    <definedName function="false" hidden="false" localSheetId="0" name="_xlnm._FilterDatabase_0_0_0_0_0_0_0_0_0_0_0_0_0_0_0_0_0_0_0" vbProcedure="false">Planilha1!$H$2:$T$27</definedName>
    <definedName function="false" hidden="false" localSheetId="0" name="_xlnm._FilterDatabase_0_0_0_0_0_0_0_0_0_0_0_0_0_0_0_0_0_0_0_0" vbProcedure="false">Planilha1!$H$2:$T$27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<sst xmlns="http://schemas.openxmlformats.org/spreadsheetml/2006/main" count="42" uniqueCount="21">
  <si>
    <t xml:space="preserve">Razao de Tamanho 1</t>
  </si>
  <si>
    <t xml:space="preserve">Razao de Densidade 1</t>
  </si>
  <si>
    <t xml:space="preserve">Razao de Tamanho 2</t>
  </si>
  <si>
    <t xml:space="preserve">Razao de Densidade 2</t>
  </si>
  <si>
    <t xml:space="preserve">TS saves</t>
  </si>
  <si>
    <t xml:space="preserve">PC</t>
  </si>
  <si>
    <t xml:space="preserve">Simulação</t>
  </si>
  <si>
    <t xml:space="preserve">Raio 1</t>
  </si>
  <si>
    <t xml:space="preserve">Densidade 1</t>
  </si>
  <si>
    <t xml:space="preserve">numero de particulas 1</t>
  </si>
  <si>
    <t xml:space="preserve">R_Tamanho</t>
  </si>
  <si>
    <t xml:space="preserve">R_Densidade</t>
  </si>
  <si>
    <t xml:space="preserve">Raio 2</t>
  </si>
  <si>
    <t xml:space="preserve">Densidade 2</t>
  </si>
  <si>
    <t xml:space="preserve">numero de particulas 2</t>
  </si>
  <si>
    <t xml:space="preserve">Numero de particulas</t>
  </si>
  <si>
    <t xml:space="preserve">velocidade</t>
  </si>
  <si>
    <t xml:space="preserve">n002</t>
  </si>
  <si>
    <t xml:space="preserve">n011</t>
  </si>
  <si>
    <t xml:space="preserve">n006</t>
  </si>
  <si>
    <t xml:space="preserve">n013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</si>
</sst>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27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90" zoomScaleNormal="90" zoomScalePageLayoutView="100" workbookViewId="0">
      <selection pane="topLeft" activeCell="AE16" activeCellId="0" sqref="AE16"/>
    </sheetView>
  </sheetViews>
  <sheetFormatPr defaultRowHeight="13.8"/>
  <cols>
    <col collapsed="false" hidden="false" max="1" min="1" style="1" width="9.10526315789474"/>
    <col collapsed="false" hidden="false" max="2" min="2" style="1" width="19.9230769230769"/>
    <col collapsed="false" hidden="false" max="3" min="3" style="1" width="21.7449392712551"/>
    <col collapsed="false" hidden="false" max="4" min="4" style="1" width="20.0323886639676"/>
    <col collapsed="false" hidden="false" max="5" min="5" style="1" width="21.3157894736842"/>
    <col collapsed="false" hidden="false" max="6" min="6" style="1" width="11.5708502024291"/>
    <col collapsed="false" hidden="false" max="7" min="7" style="1" width="5.78542510121457"/>
    <col collapsed="false" hidden="false" max="8" min="8" style="1" width="13.3886639676113"/>
    <col collapsed="false" hidden="false" max="9" min="9" style="1" width="9.21052631578947"/>
    <col collapsed="false" hidden="false" max="10" min="10" style="1" width="15.8542510121457"/>
    <col collapsed="false" hidden="false" max="11" min="11" style="1" width="26.1376518218623"/>
    <col collapsed="false" hidden="false" max="12" min="12" style="1" width="9.61943319838057"/>
    <col collapsed="false" hidden="false" max="13" min="13" style="1" width="14.0323886639676"/>
    <col collapsed="false" hidden="false" max="14" min="14" style="1" width="16.3886639676113"/>
    <col collapsed="false" hidden="false" max="15" min="15" style="1" width="9.10526315789474"/>
    <col collapsed="false" hidden="false" max="16" min="16" style="1" width="9.21052631578947"/>
    <col collapsed="false" hidden="false" max="17" min="17" style="1" width="15.8542510121457"/>
    <col collapsed="false" hidden="false" max="18" min="18" style="1" width="26.1376518218623"/>
    <col collapsed="false" hidden="false" max="19" min="19" style="1" width="25.3886639676113"/>
    <col collapsed="false" hidden="false" max="20" min="20" style="1" width="13.497975708502"/>
    <col collapsed="false" hidden="false" max="1025" min="21" style="1" width="9.10526315789474"/>
  </cols>
  <sheetData>
    <row r="1" customFormat="false" ht="13.8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</row>
    <row r="2" customFormat="false" ht="13.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/>
      <c r="M2" s="2" t="s">
        <v>10</v>
      </c>
      <c r="N2" s="2" t="s">
        <v>11</v>
      </c>
      <c r="O2" s="0"/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</row>
    <row r="3" customFormat="false" ht="13.8" hidden="false" customHeight="false" outlineLevel="0" collapsed="false">
      <c r="B3" s="3" t="n">
        <v>70</v>
      </c>
      <c r="C3" s="3" t="n">
        <v>30</v>
      </c>
      <c r="D3" s="3" t="n">
        <v>70</v>
      </c>
      <c r="E3" s="3" t="n">
        <v>30</v>
      </c>
      <c r="F3" s="3" t="n">
        <v>499</v>
      </c>
      <c r="G3" s="3" t="s">
        <v>17</v>
      </c>
      <c r="H3" s="4" t="n">
        <v>11</v>
      </c>
      <c r="I3" s="4" t="n">
        <f aca="false">0.003*B3/100</f>
        <v>0.0021</v>
      </c>
      <c r="J3" s="4" t="n">
        <f aca="false">10000*C3/100</f>
        <v>3000</v>
      </c>
      <c r="K3" s="5" t="n">
        <f aca="false">(0.003/I3)^3*3691</f>
        <v>10760.9329446064</v>
      </c>
      <c r="L3" s="6"/>
      <c r="M3" s="7" t="n">
        <f aca="false">I3/P3</f>
        <v>1</v>
      </c>
      <c r="N3" s="7" t="n">
        <f aca="false">J3/Q3</f>
        <v>1</v>
      </c>
      <c r="O3" s="0"/>
      <c r="P3" s="4" t="n">
        <f aca="false">0.003*D3/100</f>
        <v>0.0021</v>
      </c>
      <c r="Q3" s="4" t="n">
        <f aca="false">10000*E3/100</f>
        <v>3000</v>
      </c>
      <c r="R3" s="5" t="n">
        <f aca="false">(0.003/P3)^3*3691</f>
        <v>10760.9329446064</v>
      </c>
      <c r="S3" s="5" t="n">
        <f aca="false">R3+K3</f>
        <v>21521.8658892128</v>
      </c>
      <c r="T3" s="8" t="n">
        <v>1</v>
      </c>
      <c r="V3" s="4" t="n">
        <f aca="false">H3</f>
        <v>11</v>
      </c>
      <c r="W3" s="4" t="n">
        <f aca="false">I3</f>
        <v>0.0021</v>
      </c>
      <c r="X3" s="4" t="n">
        <f aca="false">P3</f>
        <v>0.0021</v>
      </c>
      <c r="Y3" s="5" t="n">
        <f aca="false">S3</f>
        <v>21521.8658892128</v>
      </c>
    </row>
    <row r="4" customFormat="false" ht="13.8" hidden="false" customHeight="false" outlineLevel="0" collapsed="false">
      <c r="B4" s="3" t="n">
        <v>70</v>
      </c>
      <c r="C4" s="3" t="n">
        <v>30</v>
      </c>
      <c r="D4" s="3" t="n">
        <v>70</v>
      </c>
      <c r="E4" s="3" t="n">
        <v>70</v>
      </c>
      <c r="F4" s="3" t="n">
        <v>499</v>
      </c>
      <c r="G4" s="3" t="s">
        <v>17</v>
      </c>
      <c r="H4" s="4" t="n">
        <v>12</v>
      </c>
      <c r="I4" s="4" t="n">
        <f aca="false">0.003*B4/100</f>
        <v>0.0021</v>
      </c>
      <c r="J4" s="4" t="n">
        <f aca="false">10000*C4/100</f>
        <v>3000</v>
      </c>
      <c r="K4" s="5" t="n">
        <f aca="false">(0.003/I4)^3*3691</f>
        <v>10760.9329446064</v>
      </c>
      <c r="L4" s="6"/>
      <c r="M4" s="7" t="n">
        <f aca="false">I4/P4</f>
        <v>1</v>
      </c>
      <c r="N4" s="7" t="n">
        <f aca="false">J4/Q4</f>
        <v>0.428571428571429</v>
      </c>
      <c r="O4" s="0"/>
      <c r="P4" s="4" t="n">
        <f aca="false">0.003*D4/100</f>
        <v>0.0021</v>
      </c>
      <c r="Q4" s="4" t="n">
        <f aca="false">10000*E4/100</f>
        <v>7000</v>
      </c>
      <c r="R4" s="5" t="n">
        <f aca="false">(0.003/P4)^3*3691</f>
        <v>10760.9329446064</v>
      </c>
      <c r="S4" s="5" t="n">
        <f aca="false">R4+K4</f>
        <v>21521.8658892128</v>
      </c>
      <c r="T4" s="8" t="n">
        <v>1</v>
      </c>
      <c r="V4" s="4" t="n">
        <f aca="false">H4</f>
        <v>12</v>
      </c>
      <c r="W4" s="4" t="n">
        <f aca="false">I4</f>
        <v>0.0021</v>
      </c>
      <c r="X4" s="4" t="n">
        <f aca="false">P4</f>
        <v>0.0021</v>
      </c>
      <c r="Y4" s="5" t="n">
        <f aca="false">S4</f>
        <v>21521.8658892128</v>
      </c>
    </row>
    <row r="5" customFormat="false" ht="13.8" hidden="false" customHeight="false" outlineLevel="0" collapsed="false">
      <c r="B5" s="3" t="n">
        <v>70</v>
      </c>
      <c r="C5" s="3" t="n">
        <v>70</v>
      </c>
      <c r="D5" s="3" t="n">
        <v>70</v>
      </c>
      <c r="E5" s="3" t="n">
        <v>30</v>
      </c>
      <c r="F5" s="3" t="n">
        <v>494</v>
      </c>
      <c r="G5" s="3" t="s">
        <v>17</v>
      </c>
      <c r="H5" s="4" t="n">
        <v>15</v>
      </c>
      <c r="I5" s="4" t="n">
        <f aca="false">0.003*B5/100</f>
        <v>0.0021</v>
      </c>
      <c r="J5" s="4" t="n">
        <f aca="false">10000*C5/100</f>
        <v>7000</v>
      </c>
      <c r="K5" s="5" t="n">
        <f aca="false">(0.003/I5)^3*3691</f>
        <v>10760.9329446064</v>
      </c>
      <c r="L5" s="6"/>
      <c r="M5" s="7" t="n">
        <f aca="false">I5/P5</f>
        <v>1</v>
      </c>
      <c r="N5" s="7" t="n">
        <f aca="false">J5/Q5</f>
        <v>2.33333333333333</v>
      </c>
      <c r="O5" s="0"/>
      <c r="P5" s="4" t="n">
        <f aca="false">0.003*D5/100</f>
        <v>0.0021</v>
      </c>
      <c r="Q5" s="4" t="n">
        <f aca="false">10000*E5/100</f>
        <v>3000</v>
      </c>
      <c r="R5" s="5" t="n">
        <f aca="false">(0.003/P5)^3*3691</f>
        <v>10760.9329446064</v>
      </c>
      <c r="S5" s="5" t="n">
        <f aca="false">R5+K5</f>
        <v>21521.8658892128</v>
      </c>
      <c r="T5" s="8" t="n">
        <v>1</v>
      </c>
      <c r="V5" s="4" t="n">
        <f aca="false">H5</f>
        <v>15</v>
      </c>
      <c r="W5" s="4" t="n">
        <f aca="false">I5</f>
        <v>0.0021</v>
      </c>
      <c r="X5" s="4" t="n">
        <f aca="false">P5</f>
        <v>0.0021</v>
      </c>
      <c r="Y5" s="5" t="n">
        <f aca="false">S5</f>
        <v>21521.8658892128</v>
      </c>
    </row>
    <row r="6" customFormat="false" ht="13.8" hidden="false" customHeight="false" outlineLevel="0" collapsed="false">
      <c r="B6" s="3" t="n">
        <v>70</v>
      </c>
      <c r="C6" s="3" t="n">
        <v>70</v>
      </c>
      <c r="D6" s="3" t="n">
        <v>70</v>
      </c>
      <c r="E6" s="3" t="n">
        <v>70</v>
      </c>
      <c r="F6" s="3" t="n">
        <v>499</v>
      </c>
      <c r="G6" s="3" t="s">
        <v>17</v>
      </c>
      <c r="H6" s="4" t="n">
        <v>16</v>
      </c>
      <c r="I6" s="4" t="n">
        <f aca="false">0.003*B6/100</f>
        <v>0.0021</v>
      </c>
      <c r="J6" s="4" t="n">
        <f aca="false">10000*C6/100</f>
        <v>7000</v>
      </c>
      <c r="K6" s="5" t="n">
        <f aca="false">(0.003/I6)^3*3691</f>
        <v>10760.9329446064</v>
      </c>
      <c r="L6" s="6"/>
      <c r="M6" s="7" t="n">
        <f aca="false">I6/P6</f>
        <v>1</v>
      </c>
      <c r="N6" s="7" t="n">
        <f aca="false">J6/Q6</f>
        <v>1</v>
      </c>
      <c r="O6" s="0"/>
      <c r="P6" s="4" t="n">
        <f aca="false">0.003*D6/100</f>
        <v>0.0021</v>
      </c>
      <c r="Q6" s="4" t="n">
        <f aca="false">10000*E6/100</f>
        <v>7000</v>
      </c>
      <c r="R6" s="5" t="n">
        <f aca="false">(0.003/P6)^3*3691</f>
        <v>10760.9329446064</v>
      </c>
      <c r="S6" s="5" t="n">
        <f aca="false">R6+K6</f>
        <v>21521.8658892128</v>
      </c>
      <c r="T6" s="8" t="n">
        <v>1</v>
      </c>
      <c r="V6" s="4" t="n">
        <f aca="false">H6</f>
        <v>16</v>
      </c>
      <c r="W6" s="4" t="n">
        <f aca="false">I6</f>
        <v>0.0021</v>
      </c>
      <c r="X6" s="4" t="n">
        <f aca="false">P6</f>
        <v>0.0021</v>
      </c>
      <c r="Y6" s="5" t="n">
        <f aca="false">S6</f>
        <v>21521.8658892128</v>
      </c>
    </row>
    <row r="7" customFormat="false" ht="13.8" hidden="false" customHeight="false" outlineLevel="0" collapsed="false">
      <c r="B7" s="3" t="n">
        <v>80</v>
      </c>
      <c r="C7" s="3" t="n">
        <v>50</v>
      </c>
      <c r="D7" s="3" t="n">
        <v>50</v>
      </c>
      <c r="E7" s="3" t="n">
        <v>50</v>
      </c>
      <c r="F7" s="3" t="n">
        <v>494</v>
      </c>
      <c r="G7" s="3" t="s">
        <v>17</v>
      </c>
      <c r="H7" s="4" t="n">
        <v>18</v>
      </c>
      <c r="I7" s="4" t="n">
        <f aca="false">0.003*B7/100</f>
        <v>0.0024</v>
      </c>
      <c r="J7" s="4" t="n">
        <f aca="false">10000*C7/100</f>
        <v>5000</v>
      </c>
      <c r="K7" s="5" t="n">
        <f aca="false">(0.003/I7)^3*3691</f>
        <v>7208.984375</v>
      </c>
      <c r="L7" s="6"/>
      <c r="M7" s="7" t="n">
        <f aca="false">I7/P7</f>
        <v>1.6</v>
      </c>
      <c r="N7" s="7" t="n">
        <f aca="false">J7/Q7</f>
        <v>1</v>
      </c>
      <c r="O7" s="0"/>
      <c r="P7" s="4" t="n">
        <f aca="false">0.003*D7/100</f>
        <v>0.0015</v>
      </c>
      <c r="Q7" s="4" t="n">
        <f aca="false">10000*E7/100</f>
        <v>5000</v>
      </c>
      <c r="R7" s="5" t="n">
        <f aca="false">(0.003/P7)^3*3691</f>
        <v>29528</v>
      </c>
      <c r="S7" s="5" t="n">
        <f aca="false">R7+K7</f>
        <v>36736.984375</v>
      </c>
      <c r="T7" s="8" t="n">
        <v>0.967584725119787</v>
      </c>
      <c r="V7" s="4" t="n">
        <f aca="false">H7</f>
        <v>18</v>
      </c>
      <c r="W7" s="4" t="n">
        <f aca="false">I7</f>
        <v>0.0024</v>
      </c>
      <c r="X7" s="4" t="n">
        <f aca="false">P7</f>
        <v>0.0015</v>
      </c>
      <c r="Y7" s="5" t="n">
        <f aca="false">S7</f>
        <v>36736.984375</v>
      </c>
    </row>
    <row r="8" customFormat="false" ht="13.8" hidden="false" customHeight="false" outlineLevel="0" collapsed="false">
      <c r="B8" s="9" t="n">
        <v>50</v>
      </c>
      <c r="C8" s="9" t="n">
        <v>50</v>
      </c>
      <c r="D8" s="9" t="n">
        <v>80</v>
      </c>
      <c r="E8" s="9" t="n">
        <v>50</v>
      </c>
      <c r="F8" s="9" t="n">
        <v>499</v>
      </c>
      <c r="G8" s="9" t="s">
        <v>18</v>
      </c>
      <c r="H8" s="4" t="n">
        <v>22</v>
      </c>
      <c r="I8" s="4" t="n">
        <f aca="false">0.003*B8/100</f>
        <v>0.0015</v>
      </c>
      <c r="J8" s="4" t="n">
        <f aca="false">10000*C8/100</f>
        <v>5000</v>
      </c>
      <c r="K8" s="5" t="n">
        <f aca="false">(0.003/I8)^3*3691</f>
        <v>29528</v>
      </c>
      <c r="L8" s="6"/>
      <c r="M8" s="7" t="n">
        <f aca="false">I8/P8</f>
        <v>0.625</v>
      </c>
      <c r="N8" s="7" t="n">
        <f aca="false">J8/Q8</f>
        <v>1</v>
      </c>
      <c r="O8" s="0"/>
      <c r="P8" s="4" t="n">
        <f aca="false">0.003*D8/100</f>
        <v>0.0024</v>
      </c>
      <c r="Q8" s="4" t="n">
        <f aca="false">10000*E8/100</f>
        <v>5000</v>
      </c>
      <c r="R8" s="5" t="n">
        <f aca="false">(0.003/P8)^3*3691</f>
        <v>7208.984375</v>
      </c>
      <c r="S8" s="5" t="n">
        <f aca="false">R8+K8</f>
        <v>36736.984375</v>
      </c>
      <c r="T8" s="8" t="n">
        <v>0.967584725119787</v>
      </c>
      <c r="V8" s="4" t="n">
        <f aca="false">H8</f>
        <v>22</v>
      </c>
      <c r="W8" s="4" t="n">
        <f aca="false">I8</f>
        <v>0.0015</v>
      </c>
      <c r="X8" s="4" t="n">
        <f aca="false">P8</f>
        <v>0.0024</v>
      </c>
      <c r="Y8" s="5" t="n">
        <f aca="false">S8</f>
        <v>36736.984375</v>
      </c>
    </row>
    <row r="9" customFormat="false" ht="13.8" hidden="false" customHeight="false" outlineLevel="0" collapsed="false">
      <c r="B9" s="9" t="n">
        <v>50</v>
      </c>
      <c r="C9" s="9" t="n">
        <v>20</v>
      </c>
      <c r="D9" s="9" t="n">
        <v>50</v>
      </c>
      <c r="E9" s="9" t="n">
        <v>50</v>
      </c>
      <c r="F9" s="9" t="n">
        <v>499</v>
      </c>
      <c r="G9" s="3" t="s">
        <v>17</v>
      </c>
      <c r="H9" s="4" t="n">
        <v>19</v>
      </c>
      <c r="I9" s="4" t="n">
        <f aca="false">0.003*B9/100</f>
        <v>0.0015</v>
      </c>
      <c r="J9" s="4" t="n">
        <f aca="false">10000*C9/100</f>
        <v>2000</v>
      </c>
      <c r="K9" s="5" t="n">
        <f aca="false">(0.003/I9)^3*3691</f>
        <v>29528</v>
      </c>
      <c r="L9" s="6"/>
      <c r="M9" s="7" t="n">
        <f aca="false">I9/P9</f>
        <v>1</v>
      </c>
      <c r="N9" s="7" t="n">
        <f aca="false">J9/Q9</f>
        <v>0.4</v>
      </c>
      <c r="O9" s="0"/>
      <c r="P9" s="4" t="n">
        <f aca="false">0.003*D9/100</f>
        <v>0.0015</v>
      </c>
      <c r="Q9" s="4" t="n">
        <f aca="false">10000*E9/100</f>
        <v>5000</v>
      </c>
      <c r="R9" s="5" t="n">
        <f aca="false">(0.003/P9)^3*3691</f>
        <v>29528</v>
      </c>
      <c r="S9" s="5" t="n">
        <f aca="false">R9+K9</f>
        <v>59056</v>
      </c>
      <c r="T9" s="8" t="n">
        <v>0.920034847199615</v>
      </c>
      <c r="V9" s="4" t="n">
        <f aca="false">H9</f>
        <v>19</v>
      </c>
      <c r="W9" s="4" t="n">
        <f aca="false">I9</f>
        <v>0.0015</v>
      </c>
      <c r="X9" s="4" t="n">
        <f aca="false">P9</f>
        <v>0.0015</v>
      </c>
      <c r="Y9" s="5" t="n">
        <f aca="false">S9</f>
        <v>59056</v>
      </c>
    </row>
    <row r="10" customFormat="false" ht="13.8" hidden="false" customHeight="false" outlineLevel="0" collapsed="false">
      <c r="B10" s="9" t="n">
        <v>50</v>
      </c>
      <c r="C10" s="9" t="n">
        <v>80</v>
      </c>
      <c r="D10" s="9" t="n">
        <v>50</v>
      </c>
      <c r="E10" s="9" t="n">
        <v>50</v>
      </c>
      <c r="F10" s="9" t="n">
        <v>494</v>
      </c>
      <c r="G10" s="3" t="s">
        <v>17</v>
      </c>
      <c r="H10" s="4" t="n">
        <v>20</v>
      </c>
      <c r="I10" s="4" t="n">
        <f aca="false">0.003*B10/100</f>
        <v>0.0015</v>
      </c>
      <c r="J10" s="4" t="n">
        <f aca="false">10000*C10/100</f>
        <v>8000</v>
      </c>
      <c r="K10" s="5" t="n">
        <f aca="false">(0.003/I10)^3*3691</f>
        <v>29528</v>
      </c>
      <c r="L10" s="6"/>
      <c r="M10" s="7" t="n">
        <f aca="false">I10/P10</f>
        <v>1</v>
      </c>
      <c r="N10" s="7" t="n">
        <f aca="false">J10/Q10</f>
        <v>1.6</v>
      </c>
      <c r="O10" s="0"/>
      <c r="P10" s="4" t="n">
        <f aca="false">0.003*D10/100</f>
        <v>0.0015</v>
      </c>
      <c r="Q10" s="4" t="n">
        <f aca="false">10000*E10/100</f>
        <v>5000</v>
      </c>
      <c r="R10" s="5" t="n">
        <f aca="false">(0.003/P10)^3*3691</f>
        <v>29528</v>
      </c>
      <c r="S10" s="5" t="n">
        <f aca="false">R10+K10</f>
        <v>59056</v>
      </c>
      <c r="T10" s="8" t="n">
        <v>0.920034847199615</v>
      </c>
      <c r="V10" s="4" t="n">
        <f aca="false">H10</f>
        <v>20</v>
      </c>
      <c r="W10" s="4" t="n">
        <f aca="false">I10</f>
        <v>0.0015</v>
      </c>
      <c r="X10" s="4" t="n">
        <f aca="false">P10</f>
        <v>0.0015</v>
      </c>
      <c r="Y10" s="5" t="n">
        <f aca="false">S10</f>
        <v>59056</v>
      </c>
    </row>
    <row r="11" customFormat="false" ht="13.8" hidden="false" customHeight="false" outlineLevel="0" collapsed="false">
      <c r="B11" s="9" t="n">
        <v>50</v>
      </c>
      <c r="C11" s="9" t="n">
        <v>50</v>
      </c>
      <c r="D11" s="9" t="n">
        <v>50</v>
      </c>
      <c r="E11" s="9" t="n">
        <v>20</v>
      </c>
      <c r="F11" s="9" t="n">
        <v>499</v>
      </c>
      <c r="G11" s="9" t="s">
        <v>18</v>
      </c>
      <c r="H11" s="4" t="n">
        <v>23</v>
      </c>
      <c r="I11" s="4" t="n">
        <f aca="false">0.003*B11/100</f>
        <v>0.0015</v>
      </c>
      <c r="J11" s="4" t="n">
        <f aca="false">10000*C11/100</f>
        <v>5000</v>
      </c>
      <c r="K11" s="5" t="n">
        <f aca="false">(0.003/I11)^3*3691</f>
        <v>29528</v>
      </c>
      <c r="L11" s="6"/>
      <c r="M11" s="7" t="n">
        <f aca="false">I11/P11</f>
        <v>1</v>
      </c>
      <c r="N11" s="7" t="n">
        <f aca="false">J11/Q11</f>
        <v>2.5</v>
      </c>
      <c r="O11" s="0"/>
      <c r="P11" s="4" t="n">
        <f aca="false">0.003*D11/100</f>
        <v>0.0015</v>
      </c>
      <c r="Q11" s="4" t="n">
        <f aca="false">10000*E11/100</f>
        <v>2000</v>
      </c>
      <c r="R11" s="5" t="n">
        <f aca="false">(0.003/P11)^3*3691</f>
        <v>29528</v>
      </c>
      <c r="S11" s="5" t="n">
        <f aca="false">R11+K11</f>
        <v>59056</v>
      </c>
      <c r="T11" s="8" t="n">
        <v>0.920034847199615</v>
      </c>
      <c r="V11" s="4" t="n">
        <f aca="false">H11</f>
        <v>23</v>
      </c>
      <c r="W11" s="4" t="n">
        <f aca="false">I11</f>
        <v>0.0015</v>
      </c>
      <c r="X11" s="4" t="n">
        <f aca="false">P11</f>
        <v>0.0015</v>
      </c>
      <c r="Y11" s="5" t="n">
        <f aca="false">S11</f>
        <v>59056</v>
      </c>
    </row>
    <row r="12" customFormat="false" ht="13.8" hidden="false" customHeight="false" outlineLevel="0" collapsed="false">
      <c r="B12" s="9" t="n">
        <v>50</v>
      </c>
      <c r="C12" s="9" t="n">
        <v>50</v>
      </c>
      <c r="D12" s="9" t="n">
        <v>50</v>
      </c>
      <c r="E12" s="9" t="n">
        <v>80</v>
      </c>
      <c r="F12" s="9" t="n">
        <v>499</v>
      </c>
      <c r="G12" s="9" t="s">
        <v>18</v>
      </c>
      <c r="H12" s="4" t="n">
        <v>24</v>
      </c>
      <c r="I12" s="4" t="n">
        <f aca="false">0.003*B12/100</f>
        <v>0.0015</v>
      </c>
      <c r="J12" s="4" t="n">
        <f aca="false">10000*C12/100</f>
        <v>5000</v>
      </c>
      <c r="K12" s="5" t="n">
        <f aca="false">(0.003/I12)^3*3691</f>
        <v>29528</v>
      </c>
      <c r="L12" s="6"/>
      <c r="M12" s="7" t="n">
        <f aca="false">I12/P12</f>
        <v>1</v>
      </c>
      <c r="N12" s="7" t="n">
        <f aca="false">J12/Q12</f>
        <v>0.625</v>
      </c>
      <c r="O12" s="0"/>
      <c r="P12" s="4" t="n">
        <f aca="false">0.003*D12/100</f>
        <v>0.0015</v>
      </c>
      <c r="Q12" s="4" t="n">
        <f aca="false">10000*E12/100</f>
        <v>8000</v>
      </c>
      <c r="R12" s="5" t="n">
        <f aca="false">(0.003/P12)^3*3691</f>
        <v>29528</v>
      </c>
      <c r="S12" s="5" t="n">
        <f aca="false">R12+K12</f>
        <v>59056</v>
      </c>
      <c r="T12" s="8" t="n">
        <v>0.920034847199615</v>
      </c>
      <c r="V12" s="4" t="n">
        <f aca="false">H12</f>
        <v>24</v>
      </c>
      <c r="W12" s="4" t="n">
        <f aca="false">I12</f>
        <v>0.0015</v>
      </c>
      <c r="X12" s="4" t="n">
        <f aca="false">P12</f>
        <v>0.0015</v>
      </c>
      <c r="Y12" s="5" t="n">
        <f aca="false">S12</f>
        <v>59056</v>
      </c>
    </row>
    <row r="13" customFormat="false" ht="13.8" hidden="false" customHeight="false" outlineLevel="0" collapsed="false">
      <c r="B13" s="9" t="n">
        <v>50</v>
      </c>
      <c r="C13" s="9" t="n">
        <v>50</v>
      </c>
      <c r="D13" s="9" t="n">
        <v>50</v>
      </c>
      <c r="E13" s="9" t="n">
        <v>50</v>
      </c>
      <c r="F13" s="9" t="n">
        <v>499</v>
      </c>
      <c r="G13" s="9" t="s">
        <v>18</v>
      </c>
      <c r="H13" s="4" t="n">
        <v>25</v>
      </c>
      <c r="I13" s="4" t="n">
        <f aca="false">0.003*B13/100</f>
        <v>0.0015</v>
      </c>
      <c r="J13" s="4" t="n">
        <f aca="false">10000*C13/100</f>
        <v>5000</v>
      </c>
      <c r="K13" s="5" t="n">
        <f aca="false">(0.003/I13)^3*3691</f>
        <v>29528</v>
      </c>
      <c r="L13" s="6"/>
      <c r="M13" s="7" t="n">
        <f aca="false">I13/P13</f>
        <v>1</v>
      </c>
      <c r="N13" s="7" t="n">
        <f aca="false">J13/Q13</f>
        <v>1</v>
      </c>
      <c r="O13" s="0"/>
      <c r="P13" s="4" t="n">
        <f aca="false">0.003*D13/100</f>
        <v>0.0015</v>
      </c>
      <c r="Q13" s="4" t="n">
        <f aca="false">10000*E13/100</f>
        <v>5000</v>
      </c>
      <c r="R13" s="5" t="n">
        <f aca="false">(0.003/P13)^3*3691</f>
        <v>29528</v>
      </c>
      <c r="S13" s="5" t="n">
        <f aca="false">R13+K13</f>
        <v>59056</v>
      </c>
      <c r="T13" s="8" t="n">
        <v>0.920034847199615</v>
      </c>
      <c r="V13" s="4" t="n">
        <f aca="false">H13</f>
        <v>25</v>
      </c>
      <c r="W13" s="4" t="n">
        <f aca="false">I13</f>
        <v>0.0015</v>
      </c>
      <c r="X13" s="4" t="n">
        <f aca="false">P13</f>
        <v>0.0015</v>
      </c>
      <c r="Y13" s="5" t="n">
        <f aca="false">S13</f>
        <v>59056</v>
      </c>
    </row>
    <row r="14" customFormat="false" ht="13.8" hidden="false" customHeight="false" outlineLevel="0" collapsed="false">
      <c r="B14" s="3" t="n">
        <v>30</v>
      </c>
      <c r="C14" s="3" t="n">
        <v>30</v>
      </c>
      <c r="D14" s="3" t="n">
        <v>70</v>
      </c>
      <c r="E14" s="3" t="n">
        <v>30</v>
      </c>
      <c r="F14" s="3" t="n">
        <v>499</v>
      </c>
      <c r="G14" s="3" t="s">
        <v>19</v>
      </c>
      <c r="H14" s="4" t="n">
        <v>3</v>
      </c>
      <c r="I14" s="4" t="n">
        <f aca="false">0.003*B14/100</f>
        <v>0.0009</v>
      </c>
      <c r="J14" s="4" t="n">
        <f aca="false">10000*C14/100</f>
        <v>3000</v>
      </c>
      <c r="K14" s="5" t="n">
        <f aca="false">(0.003/I14)^3*3691</f>
        <v>136703.703703704</v>
      </c>
      <c r="L14" s="6"/>
      <c r="M14" s="7" t="n">
        <f aca="false">I14/P14</f>
        <v>0.428571428571429</v>
      </c>
      <c r="N14" s="7" t="n">
        <f aca="false">J14/Q14</f>
        <v>1</v>
      </c>
      <c r="O14" s="0"/>
      <c r="P14" s="4" t="n">
        <f aca="false">0.003*D14/100</f>
        <v>0.0021</v>
      </c>
      <c r="Q14" s="4" t="n">
        <f aca="false">10000*E14/100</f>
        <v>3000</v>
      </c>
      <c r="R14" s="5" t="n">
        <f aca="false">(0.003/P14)^3*3691</f>
        <v>10760.9329446064</v>
      </c>
      <c r="S14" s="5" t="n">
        <f aca="false">R14+K14</f>
        <v>147464.63664831</v>
      </c>
      <c r="T14" s="8" t="n">
        <v>0.731683355792115</v>
      </c>
      <c r="V14" s="4" t="n">
        <f aca="false">H14</f>
        <v>3</v>
      </c>
      <c r="W14" s="4" t="n">
        <f aca="false">I14</f>
        <v>0.0009</v>
      </c>
      <c r="X14" s="4" t="n">
        <f aca="false">P14</f>
        <v>0.0021</v>
      </c>
      <c r="Y14" s="5" t="n">
        <f aca="false">S14</f>
        <v>147464.63664831</v>
      </c>
    </row>
    <row r="15" customFormat="false" ht="13.8" hidden="false" customHeight="false" outlineLevel="0" collapsed="false">
      <c r="B15" s="3" t="n">
        <v>30</v>
      </c>
      <c r="C15" s="3" t="n">
        <v>30</v>
      </c>
      <c r="D15" s="3" t="n">
        <v>70</v>
      </c>
      <c r="E15" s="3" t="n">
        <v>70</v>
      </c>
      <c r="F15" s="3" t="n">
        <v>492</v>
      </c>
      <c r="G15" s="3" t="s">
        <v>19</v>
      </c>
      <c r="H15" s="4" t="n">
        <v>4</v>
      </c>
      <c r="I15" s="4" t="n">
        <f aca="false">0.003*B15/100</f>
        <v>0.0009</v>
      </c>
      <c r="J15" s="4" t="n">
        <f aca="false">10000*C15/100</f>
        <v>3000</v>
      </c>
      <c r="K15" s="5" t="n">
        <f aca="false">(0.003/I15)^3*3691</f>
        <v>136703.703703704</v>
      </c>
      <c r="L15" s="6"/>
      <c r="M15" s="7" t="n">
        <f aca="false">I15/P15</f>
        <v>0.428571428571429</v>
      </c>
      <c r="N15" s="7" t="n">
        <f aca="false">J15/Q15</f>
        <v>0.428571428571429</v>
      </c>
      <c r="O15" s="0"/>
      <c r="P15" s="4" t="n">
        <f aca="false">0.003*D15/100</f>
        <v>0.0021</v>
      </c>
      <c r="Q15" s="4" t="n">
        <f aca="false">10000*E15/100</f>
        <v>7000</v>
      </c>
      <c r="R15" s="5" t="n">
        <f aca="false">(0.003/P15)^3*3691</f>
        <v>10760.9329446064</v>
      </c>
      <c r="S15" s="5" t="n">
        <f aca="false">R15+K15</f>
        <v>147464.63664831</v>
      </c>
      <c r="T15" s="8" t="n">
        <v>0.731683355792115</v>
      </c>
      <c r="V15" s="4" t="n">
        <f aca="false">H15</f>
        <v>4</v>
      </c>
      <c r="W15" s="4" t="n">
        <f aca="false">I15</f>
        <v>0.0009</v>
      </c>
      <c r="X15" s="4" t="n">
        <f aca="false">P15</f>
        <v>0.0021</v>
      </c>
      <c r="Y15" s="5" t="n">
        <f aca="false">S15</f>
        <v>147464.63664831</v>
      </c>
    </row>
    <row r="16" customFormat="false" ht="13.8" hidden="false" customHeight="false" outlineLevel="0" collapsed="false">
      <c r="B16" s="3" t="n">
        <v>30</v>
      </c>
      <c r="C16" s="3" t="n">
        <v>70</v>
      </c>
      <c r="D16" s="3" t="n">
        <v>70</v>
      </c>
      <c r="E16" s="3" t="n">
        <v>30</v>
      </c>
      <c r="F16" s="3" t="n">
        <v>499</v>
      </c>
      <c r="G16" s="3" t="s">
        <v>19</v>
      </c>
      <c r="H16" s="4" t="n">
        <v>7</v>
      </c>
      <c r="I16" s="4" t="n">
        <f aca="false">0.003*B16/100</f>
        <v>0.0009</v>
      </c>
      <c r="J16" s="4" t="n">
        <f aca="false">10000*C16/100</f>
        <v>7000</v>
      </c>
      <c r="K16" s="5" t="n">
        <f aca="false">(0.003/I16)^3*3691</f>
        <v>136703.703703704</v>
      </c>
      <c r="L16" s="6"/>
      <c r="M16" s="7" t="n">
        <f aca="false">I16/P16</f>
        <v>0.428571428571429</v>
      </c>
      <c r="N16" s="7" t="n">
        <f aca="false">J16/Q16</f>
        <v>2.33333333333333</v>
      </c>
      <c r="O16" s="0"/>
      <c r="P16" s="4" t="n">
        <f aca="false">0.003*D16/100</f>
        <v>0.0021</v>
      </c>
      <c r="Q16" s="4" t="n">
        <f aca="false">10000*E16/100</f>
        <v>3000</v>
      </c>
      <c r="R16" s="5" t="n">
        <f aca="false">(0.003/P16)^3*3691</f>
        <v>10760.9329446064</v>
      </c>
      <c r="S16" s="5" t="n">
        <f aca="false">R16+K16</f>
        <v>147464.63664831</v>
      </c>
      <c r="T16" s="8" t="n">
        <v>0.731683355792115</v>
      </c>
      <c r="V16" s="4" t="n">
        <f aca="false">H16</f>
        <v>7</v>
      </c>
      <c r="W16" s="4" t="n">
        <f aca="false">I16</f>
        <v>0.0009</v>
      </c>
      <c r="X16" s="4" t="n">
        <f aca="false">P16</f>
        <v>0.0021</v>
      </c>
      <c r="Y16" s="5" t="n">
        <f aca="false">S16</f>
        <v>147464.63664831</v>
      </c>
    </row>
    <row r="17" customFormat="false" ht="13.8" hidden="false" customHeight="false" outlineLevel="0" collapsed="false">
      <c r="B17" s="3" t="n">
        <v>30</v>
      </c>
      <c r="C17" s="3" t="n">
        <v>70</v>
      </c>
      <c r="D17" s="3" t="n">
        <v>70</v>
      </c>
      <c r="E17" s="3" t="n">
        <v>70</v>
      </c>
      <c r="F17" s="3" t="n">
        <v>499</v>
      </c>
      <c r="G17" s="3" t="s">
        <v>19</v>
      </c>
      <c r="H17" s="4" t="n">
        <v>8</v>
      </c>
      <c r="I17" s="4" t="n">
        <f aca="false">0.003*B17/100</f>
        <v>0.0009</v>
      </c>
      <c r="J17" s="4" t="n">
        <f aca="false">10000*C17/100</f>
        <v>7000</v>
      </c>
      <c r="K17" s="5" t="n">
        <f aca="false">(0.003/I17)^3*3691</f>
        <v>136703.703703704</v>
      </c>
      <c r="L17" s="6"/>
      <c r="M17" s="7" t="n">
        <f aca="false">I17/P17</f>
        <v>0.428571428571429</v>
      </c>
      <c r="N17" s="7" t="n">
        <f aca="false">J17/Q17</f>
        <v>1</v>
      </c>
      <c r="O17" s="0"/>
      <c r="P17" s="4" t="n">
        <f aca="false">0.003*D17/100</f>
        <v>0.0021</v>
      </c>
      <c r="Q17" s="4" t="n">
        <f aca="false">10000*E17/100</f>
        <v>7000</v>
      </c>
      <c r="R17" s="5" t="n">
        <f aca="false">(0.003/P17)^3*3691</f>
        <v>10760.9329446064</v>
      </c>
      <c r="S17" s="5" t="n">
        <f aca="false">R17+K17</f>
        <v>147464.63664831</v>
      </c>
      <c r="T17" s="8" t="n">
        <v>0.731683355792115</v>
      </c>
      <c r="V17" s="4" t="n">
        <f aca="false">H17</f>
        <v>8</v>
      </c>
      <c r="W17" s="4" t="n">
        <f aca="false">I17</f>
        <v>0.0009</v>
      </c>
      <c r="X17" s="4" t="n">
        <f aca="false">P17</f>
        <v>0.0021</v>
      </c>
      <c r="Y17" s="5" t="n">
        <f aca="false">S17</f>
        <v>147464.63664831</v>
      </c>
    </row>
    <row r="18" customFormat="false" ht="13.8" hidden="false" customHeight="false" outlineLevel="0" collapsed="false">
      <c r="B18" s="3" t="n">
        <v>70</v>
      </c>
      <c r="C18" s="3" t="n">
        <v>30</v>
      </c>
      <c r="D18" s="3" t="n">
        <v>30</v>
      </c>
      <c r="E18" s="3" t="n">
        <v>30</v>
      </c>
      <c r="F18" s="3" t="n">
        <v>499</v>
      </c>
      <c r="G18" s="3" t="s">
        <v>19</v>
      </c>
      <c r="H18" s="4" t="n">
        <v>9</v>
      </c>
      <c r="I18" s="4" t="n">
        <f aca="false">0.003*B18/100</f>
        <v>0.0021</v>
      </c>
      <c r="J18" s="4" t="n">
        <f aca="false">10000*C18/100</f>
        <v>3000</v>
      </c>
      <c r="K18" s="5" t="n">
        <f aca="false">(0.003/I18)^3*3691</f>
        <v>10760.9329446064</v>
      </c>
      <c r="L18" s="6"/>
      <c r="M18" s="7" t="n">
        <f aca="false">I18/P18</f>
        <v>2.33333333333333</v>
      </c>
      <c r="N18" s="7" t="n">
        <f aca="false">J18/Q18</f>
        <v>1</v>
      </c>
      <c r="O18" s="0"/>
      <c r="P18" s="4" t="n">
        <f aca="false">0.003*D18/100</f>
        <v>0.0009</v>
      </c>
      <c r="Q18" s="4" t="n">
        <f aca="false">10000*E18/100</f>
        <v>3000</v>
      </c>
      <c r="R18" s="5" t="n">
        <f aca="false">(0.003/P18)^3*3691</f>
        <v>136703.703703704</v>
      </c>
      <c r="S18" s="5" t="n">
        <f aca="false">R18+K18</f>
        <v>147464.63664831</v>
      </c>
      <c r="T18" s="8" t="n">
        <v>0.731683355792115</v>
      </c>
      <c r="V18" s="4" t="n">
        <f aca="false">H18</f>
        <v>9</v>
      </c>
      <c r="W18" s="4" t="n">
        <f aca="false">I18</f>
        <v>0.0021</v>
      </c>
      <c r="X18" s="4" t="n">
        <f aca="false">P18</f>
        <v>0.0009</v>
      </c>
      <c r="Y18" s="5" t="n">
        <f aca="false">S18</f>
        <v>147464.63664831</v>
      </c>
    </row>
    <row r="19" customFormat="false" ht="13.8" hidden="false" customHeight="false" outlineLevel="0" collapsed="false">
      <c r="B19" s="3" t="n">
        <v>70</v>
      </c>
      <c r="C19" s="3" t="n">
        <v>30</v>
      </c>
      <c r="D19" s="3" t="n">
        <v>30</v>
      </c>
      <c r="E19" s="3" t="n">
        <v>70</v>
      </c>
      <c r="F19" s="3" t="n">
        <v>499</v>
      </c>
      <c r="G19" s="3" t="s">
        <v>19</v>
      </c>
      <c r="H19" s="4" t="n">
        <v>10</v>
      </c>
      <c r="I19" s="4" t="n">
        <f aca="false">0.003*B19/100</f>
        <v>0.0021</v>
      </c>
      <c r="J19" s="4" t="n">
        <f aca="false">10000*C19/100</f>
        <v>3000</v>
      </c>
      <c r="K19" s="5" t="n">
        <f aca="false">(0.003/I19)^3*3691</f>
        <v>10760.9329446064</v>
      </c>
      <c r="L19" s="6"/>
      <c r="M19" s="7" t="n">
        <f aca="false">I19/P19</f>
        <v>2.33333333333333</v>
      </c>
      <c r="N19" s="7" t="n">
        <f aca="false">J19/Q19</f>
        <v>0.428571428571429</v>
      </c>
      <c r="O19" s="0"/>
      <c r="P19" s="4" t="n">
        <f aca="false">0.003*D19/100</f>
        <v>0.0009</v>
      </c>
      <c r="Q19" s="4" t="n">
        <f aca="false">10000*E19/100</f>
        <v>7000</v>
      </c>
      <c r="R19" s="5" t="n">
        <f aca="false">(0.003/P19)^3*3691</f>
        <v>136703.703703704</v>
      </c>
      <c r="S19" s="5" t="n">
        <f aca="false">R19+K19</f>
        <v>147464.63664831</v>
      </c>
      <c r="T19" s="8" t="n">
        <v>0.731683355792115</v>
      </c>
      <c r="V19" s="4" t="n">
        <f aca="false">H19</f>
        <v>10</v>
      </c>
      <c r="W19" s="4" t="n">
        <f aca="false">I19</f>
        <v>0.0021</v>
      </c>
      <c r="X19" s="4" t="n">
        <f aca="false">P19</f>
        <v>0.0009</v>
      </c>
      <c r="Y19" s="5" t="n">
        <f aca="false">S19</f>
        <v>147464.63664831</v>
      </c>
    </row>
    <row r="20" customFormat="false" ht="13.8" hidden="false" customHeight="false" outlineLevel="0" collapsed="false">
      <c r="B20" s="3" t="n">
        <v>70</v>
      </c>
      <c r="C20" s="3" t="n">
        <v>70</v>
      </c>
      <c r="D20" s="3" t="n">
        <v>30</v>
      </c>
      <c r="E20" s="3" t="n">
        <v>30</v>
      </c>
      <c r="F20" s="3" t="n">
        <v>499</v>
      </c>
      <c r="G20" s="3" t="s">
        <v>17</v>
      </c>
      <c r="H20" s="4" t="n">
        <v>13</v>
      </c>
      <c r="I20" s="4" t="n">
        <f aca="false">0.003*B20/100</f>
        <v>0.0021</v>
      </c>
      <c r="J20" s="4" t="n">
        <f aca="false">10000*C20/100</f>
        <v>7000</v>
      </c>
      <c r="K20" s="5" t="n">
        <f aca="false">(0.003/I20)^3*3691</f>
        <v>10760.9329446064</v>
      </c>
      <c r="L20" s="6"/>
      <c r="M20" s="7" t="n">
        <f aca="false">I20/P20</f>
        <v>2.33333333333333</v>
      </c>
      <c r="N20" s="7" t="n">
        <f aca="false">J20/Q20</f>
        <v>2.33333333333333</v>
      </c>
      <c r="O20" s="0"/>
      <c r="P20" s="4" t="n">
        <f aca="false">0.003*D20/100</f>
        <v>0.0009</v>
      </c>
      <c r="Q20" s="4" t="n">
        <f aca="false">10000*E20/100</f>
        <v>3000</v>
      </c>
      <c r="R20" s="5" t="n">
        <f aca="false">(0.003/P20)^3*3691</f>
        <v>136703.703703704</v>
      </c>
      <c r="S20" s="5" t="n">
        <f aca="false">R20+K20</f>
        <v>147464.63664831</v>
      </c>
      <c r="T20" s="8" t="n">
        <v>0.731683355792115</v>
      </c>
      <c r="V20" s="4" t="n">
        <f aca="false">H20</f>
        <v>13</v>
      </c>
      <c r="W20" s="4" t="n">
        <f aca="false">I20</f>
        <v>0.0021</v>
      </c>
      <c r="X20" s="4" t="n">
        <f aca="false">P20</f>
        <v>0.0009</v>
      </c>
      <c r="Y20" s="5" t="n">
        <f aca="false">S20</f>
        <v>147464.63664831</v>
      </c>
    </row>
    <row r="21" customFormat="false" ht="13.8" hidden="false" customHeight="false" outlineLevel="0" collapsed="false">
      <c r="B21" s="3" t="n">
        <v>70</v>
      </c>
      <c r="C21" s="3" t="n">
        <v>70</v>
      </c>
      <c r="D21" s="3" t="n">
        <v>30</v>
      </c>
      <c r="E21" s="3" t="n">
        <v>70</v>
      </c>
      <c r="F21" s="3" t="n">
        <v>499</v>
      </c>
      <c r="G21" s="3" t="s">
        <v>17</v>
      </c>
      <c r="H21" s="4" t="n">
        <v>14</v>
      </c>
      <c r="I21" s="4" t="n">
        <f aca="false">0.003*B21/100</f>
        <v>0.0021</v>
      </c>
      <c r="J21" s="4" t="n">
        <f aca="false">10000*C21/100</f>
        <v>7000</v>
      </c>
      <c r="K21" s="5" t="n">
        <f aca="false">(0.003/I21)^3*3691</f>
        <v>10760.9329446064</v>
      </c>
      <c r="L21" s="6"/>
      <c r="M21" s="7" t="n">
        <f aca="false">I21/P21</f>
        <v>2.33333333333333</v>
      </c>
      <c r="N21" s="7" t="n">
        <f aca="false">J21/Q21</f>
        <v>1</v>
      </c>
      <c r="O21" s="0"/>
      <c r="P21" s="4" t="n">
        <f aca="false">0.003*D21/100</f>
        <v>0.0009</v>
      </c>
      <c r="Q21" s="4" t="n">
        <f aca="false">10000*E21/100</f>
        <v>7000</v>
      </c>
      <c r="R21" s="5" t="n">
        <f aca="false">(0.003/P21)^3*3691</f>
        <v>136703.703703704</v>
      </c>
      <c r="S21" s="5" t="n">
        <f aca="false">R21+K21</f>
        <v>147464.63664831</v>
      </c>
      <c r="T21" s="8" t="n">
        <v>0.731683355792115</v>
      </c>
      <c r="V21" s="4" t="n">
        <f aca="false">H21</f>
        <v>14</v>
      </c>
      <c r="W21" s="4" t="n">
        <f aca="false">I21</f>
        <v>0.0021</v>
      </c>
      <c r="X21" s="4" t="n">
        <f aca="false">P21</f>
        <v>0.0009</v>
      </c>
      <c r="Y21" s="5" t="n">
        <f aca="false">S21</f>
        <v>147464.63664831</v>
      </c>
    </row>
    <row r="22" customFormat="false" ht="13.8" hidden="false" customHeight="false" outlineLevel="0" collapsed="false">
      <c r="B22" s="3" t="n">
        <v>30</v>
      </c>
      <c r="C22" s="3" t="n">
        <v>30</v>
      </c>
      <c r="D22" s="3" t="n">
        <v>30</v>
      </c>
      <c r="E22" s="3" t="n">
        <v>30</v>
      </c>
      <c r="F22" s="3" t="n">
        <v>499</v>
      </c>
      <c r="G22" s="3" t="s">
        <v>18</v>
      </c>
      <c r="H22" s="4" t="n">
        <v>1</v>
      </c>
      <c r="I22" s="4" t="n">
        <f aca="false">0.003*B22/100</f>
        <v>0.0009</v>
      </c>
      <c r="J22" s="4" t="n">
        <f aca="false">10000*C22/100</f>
        <v>3000</v>
      </c>
      <c r="K22" s="5" t="n">
        <f aca="false">(0.003/I22)^3*3691</f>
        <v>136703.703703704</v>
      </c>
      <c r="L22" s="6"/>
      <c r="M22" s="7" t="n">
        <f aca="false">I22/P22</f>
        <v>1</v>
      </c>
      <c r="N22" s="7" t="n">
        <f aca="false">J22/Q22</f>
        <v>1</v>
      </c>
      <c r="O22" s="0"/>
      <c r="P22" s="4" t="n">
        <f aca="false">0.003*D22/100</f>
        <v>0.0009</v>
      </c>
      <c r="Q22" s="4" t="n">
        <f aca="false">10000*E22/100</f>
        <v>3000</v>
      </c>
      <c r="R22" s="5" t="n">
        <f aca="false">(0.003/P22)^3*3691</f>
        <v>136703.703703704</v>
      </c>
      <c r="S22" s="5" t="n">
        <f aca="false">R22+K22</f>
        <v>273407.407407408</v>
      </c>
      <c r="T22" s="8" t="n">
        <v>0.46336671158423</v>
      </c>
      <c r="V22" s="4" t="n">
        <f aca="false">H22</f>
        <v>1</v>
      </c>
      <c r="W22" s="4" t="n">
        <f aca="false">I22</f>
        <v>0.0009</v>
      </c>
      <c r="X22" s="4" t="n">
        <f aca="false">P22</f>
        <v>0.0009</v>
      </c>
      <c r="Y22" s="5" t="n">
        <f aca="false">S22</f>
        <v>273407.407407408</v>
      </c>
    </row>
    <row r="23" customFormat="false" ht="13.8" hidden="false" customHeight="false" outlineLevel="0" collapsed="false">
      <c r="B23" s="3" t="n">
        <v>30</v>
      </c>
      <c r="C23" s="3" t="n">
        <v>30</v>
      </c>
      <c r="D23" s="3" t="n">
        <v>30</v>
      </c>
      <c r="E23" s="3" t="n">
        <v>70</v>
      </c>
      <c r="F23" s="3" t="n">
        <v>499</v>
      </c>
      <c r="G23" s="3" t="s">
        <v>18</v>
      </c>
      <c r="H23" s="4" t="n">
        <v>2</v>
      </c>
      <c r="I23" s="4" t="n">
        <f aca="false">0.003*B23/100</f>
        <v>0.0009</v>
      </c>
      <c r="J23" s="4" t="n">
        <f aca="false">10000*C23/100</f>
        <v>3000</v>
      </c>
      <c r="K23" s="5" t="n">
        <f aca="false">(0.003/I23)^3*3691</f>
        <v>136703.703703704</v>
      </c>
      <c r="L23" s="6"/>
      <c r="M23" s="7" t="n">
        <f aca="false">I23/P23</f>
        <v>1</v>
      </c>
      <c r="N23" s="7" t="n">
        <f aca="false">J23/Q23</f>
        <v>0.428571428571429</v>
      </c>
      <c r="O23" s="0"/>
      <c r="P23" s="4" t="n">
        <f aca="false">0.003*D23/100</f>
        <v>0.0009</v>
      </c>
      <c r="Q23" s="4" t="n">
        <f aca="false">10000*E23/100</f>
        <v>7000</v>
      </c>
      <c r="R23" s="5" t="n">
        <f aca="false">(0.003/P23)^3*3691</f>
        <v>136703.703703704</v>
      </c>
      <c r="S23" s="5" t="n">
        <f aca="false">R23+K23</f>
        <v>273407.407407408</v>
      </c>
      <c r="T23" s="8" t="n">
        <v>0.46336671158423</v>
      </c>
      <c r="V23" s="4" t="n">
        <f aca="false">H23</f>
        <v>2</v>
      </c>
      <c r="W23" s="4" t="n">
        <f aca="false">I23</f>
        <v>0.0009</v>
      </c>
      <c r="X23" s="4" t="n">
        <f aca="false">P23</f>
        <v>0.0009</v>
      </c>
      <c r="Y23" s="5" t="n">
        <f aca="false">S23</f>
        <v>273407.407407408</v>
      </c>
    </row>
    <row r="24" customFormat="false" ht="13.8" hidden="false" customHeight="false" outlineLevel="0" collapsed="false">
      <c r="B24" s="3" t="n">
        <v>30</v>
      </c>
      <c r="C24" s="3" t="n">
        <v>70</v>
      </c>
      <c r="D24" s="3" t="n">
        <v>30</v>
      </c>
      <c r="E24" s="3" t="n">
        <v>30</v>
      </c>
      <c r="F24" s="3" t="n">
        <v>499</v>
      </c>
      <c r="G24" s="3" t="s">
        <v>17</v>
      </c>
      <c r="H24" s="4" t="n">
        <v>5</v>
      </c>
      <c r="I24" s="4" t="n">
        <f aca="false">0.003*B24/100</f>
        <v>0.0009</v>
      </c>
      <c r="J24" s="4" t="n">
        <f aca="false">10000*C24/100</f>
        <v>7000</v>
      </c>
      <c r="K24" s="5" t="n">
        <f aca="false">(0.003/I24)^3*3691</f>
        <v>136703.703703704</v>
      </c>
      <c r="L24" s="6"/>
      <c r="M24" s="7" t="n">
        <f aca="false">I24/P24</f>
        <v>1</v>
      </c>
      <c r="N24" s="7" t="n">
        <f aca="false">J24/Q24</f>
        <v>2.33333333333333</v>
      </c>
      <c r="O24" s="0"/>
      <c r="P24" s="4" t="n">
        <f aca="false">0.003*D24/100</f>
        <v>0.0009</v>
      </c>
      <c r="Q24" s="4" t="n">
        <f aca="false">10000*E24/100</f>
        <v>3000</v>
      </c>
      <c r="R24" s="5" t="n">
        <f aca="false">(0.003/P24)^3*3691</f>
        <v>136703.703703704</v>
      </c>
      <c r="S24" s="5" t="n">
        <f aca="false">R24+K24</f>
        <v>273407.407407408</v>
      </c>
      <c r="T24" s="8" t="n">
        <v>0.46336671158423</v>
      </c>
      <c r="V24" s="4" t="n">
        <f aca="false">H24</f>
        <v>5</v>
      </c>
      <c r="W24" s="4" t="n">
        <f aca="false">I24</f>
        <v>0.0009</v>
      </c>
      <c r="X24" s="4" t="n">
        <f aca="false">P24</f>
        <v>0.0009</v>
      </c>
      <c r="Y24" s="5" t="n">
        <f aca="false">S24</f>
        <v>273407.407407408</v>
      </c>
    </row>
    <row r="25" customFormat="false" ht="13.8" hidden="false" customHeight="false" outlineLevel="0" collapsed="false">
      <c r="B25" s="3" t="n">
        <v>30</v>
      </c>
      <c r="C25" s="3" t="n">
        <v>70</v>
      </c>
      <c r="D25" s="3" t="n">
        <v>30</v>
      </c>
      <c r="E25" s="3" t="n">
        <v>70</v>
      </c>
      <c r="F25" s="3" t="n">
        <v>499</v>
      </c>
      <c r="G25" s="3" t="s">
        <v>20</v>
      </c>
      <c r="H25" s="4" t="n">
        <v>6</v>
      </c>
      <c r="I25" s="4" t="n">
        <f aca="false">0.003*B25/100</f>
        <v>0.0009</v>
      </c>
      <c r="J25" s="4" t="n">
        <f aca="false">10000*C25/100</f>
        <v>7000</v>
      </c>
      <c r="K25" s="5" t="n">
        <f aca="false">(0.003/I25)^3*3691</f>
        <v>136703.703703704</v>
      </c>
      <c r="L25" s="6"/>
      <c r="M25" s="7" t="n">
        <f aca="false">I25/P25</f>
        <v>1</v>
      </c>
      <c r="N25" s="7" t="n">
        <f aca="false">J25/Q25</f>
        <v>1</v>
      </c>
      <c r="O25" s="0"/>
      <c r="P25" s="4" t="n">
        <f aca="false">0.003*D25/100</f>
        <v>0.0009</v>
      </c>
      <c r="Q25" s="4" t="n">
        <f aca="false">10000*E25/100</f>
        <v>7000</v>
      </c>
      <c r="R25" s="5" t="n">
        <f aca="false">(0.003/P25)^3*3691</f>
        <v>136703.703703704</v>
      </c>
      <c r="S25" s="5" t="n">
        <f aca="false">R25+K25</f>
        <v>273407.407407408</v>
      </c>
      <c r="T25" s="8" t="n">
        <v>0.46336671158423</v>
      </c>
      <c r="V25" s="4" t="n">
        <f aca="false">H25</f>
        <v>6</v>
      </c>
      <c r="W25" s="4" t="n">
        <f aca="false">I25</f>
        <v>0.0009</v>
      </c>
      <c r="X25" s="4" t="n">
        <f aca="false">P25</f>
        <v>0.0009</v>
      </c>
      <c r="Y25" s="5" t="n">
        <f aca="false">S25</f>
        <v>273407.407407408</v>
      </c>
    </row>
    <row r="26" customFormat="false" ht="13.8" hidden="false" customHeight="false" outlineLevel="0" collapsed="false">
      <c r="B26" s="3" t="n">
        <v>20</v>
      </c>
      <c r="C26" s="3" t="n">
        <v>50</v>
      </c>
      <c r="D26" s="3" t="n">
        <v>50</v>
      </c>
      <c r="E26" s="3" t="n">
        <v>50</v>
      </c>
      <c r="F26" s="3" t="n">
        <v>499</v>
      </c>
      <c r="G26" s="3" t="s">
        <v>17</v>
      </c>
      <c r="H26" s="4" t="n">
        <v>17</v>
      </c>
      <c r="I26" s="4" t="n">
        <f aca="false">0.003*B26/100</f>
        <v>0.0006</v>
      </c>
      <c r="J26" s="4" t="n">
        <f aca="false">10000*C26/100</f>
        <v>5000</v>
      </c>
      <c r="K26" s="5" t="n">
        <f aca="false">(0.003/I26)^3*3691</f>
        <v>461375</v>
      </c>
      <c r="L26" s="6"/>
      <c r="M26" s="7" t="n">
        <f aca="false">I26/P26</f>
        <v>0.4</v>
      </c>
      <c r="N26" s="7" t="n">
        <f aca="false">J26/Q26</f>
        <v>1</v>
      </c>
      <c r="O26" s="0"/>
      <c r="P26" s="4" t="n">
        <f aca="false">0.003*D26/100</f>
        <v>0.0015</v>
      </c>
      <c r="Q26" s="4" t="n">
        <f aca="false">10000*E26/100</f>
        <v>5000</v>
      </c>
      <c r="R26" s="5" t="n">
        <f aca="false">(0.003/P26)^3*3691</f>
        <v>29528</v>
      </c>
      <c r="S26" s="5" t="n">
        <f aca="false">R26+K26</f>
        <v>490903</v>
      </c>
      <c r="T26" s="8" t="n">
        <v>0</v>
      </c>
      <c r="V26" s="4" t="n">
        <f aca="false">H26</f>
        <v>17</v>
      </c>
      <c r="W26" s="4" t="n">
        <f aca="false">I26</f>
        <v>0.0006</v>
      </c>
      <c r="X26" s="4" t="n">
        <f aca="false">P26</f>
        <v>0.0015</v>
      </c>
      <c r="Y26" s="5" t="n">
        <f aca="false">S26</f>
        <v>490903</v>
      </c>
    </row>
    <row r="27" customFormat="false" ht="13.8" hidden="false" customHeight="false" outlineLevel="0" collapsed="false">
      <c r="B27" s="9" t="n">
        <v>50</v>
      </c>
      <c r="C27" s="9" t="n">
        <v>50</v>
      </c>
      <c r="D27" s="9" t="n">
        <v>20</v>
      </c>
      <c r="E27" s="9" t="n">
        <v>50</v>
      </c>
      <c r="F27" s="3" t="n">
        <v>499</v>
      </c>
      <c r="G27" s="9" t="s">
        <v>18</v>
      </c>
      <c r="H27" s="4" t="n">
        <v>21</v>
      </c>
      <c r="I27" s="4" t="n">
        <f aca="false">0.003*B27/100</f>
        <v>0.0015</v>
      </c>
      <c r="J27" s="4" t="n">
        <f aca="false">10000*C27/100</f>
        <v>5000</v>
      </c>
      <c r="K27" s="5" t="n">
        <f aca="false">(0.003/I27)^3*3691</f>
        <v>29528</v>
      </c>
      <c r="L27" s="6"/>
      <c r="M27" s="7" t="n">
        <f aca="false">I27/P27</f>
        <v>2.5</v>
      </c>
      <c r="N27" s="7" t="n">
        <f aca="false">J27/Q27</f>
        <v>1</v>
      </c>
      <c r="O27" s="0"/>
      <c r="P27" s="4" t="n">
        <f aca="false">0.003*D27/100</f>
        <v>0.0006</v>
      </c>
      <c r="Q27" s="4" t="n">
        <f aca="false">10000*E27/100</f>
        <v>5000</v>
      </c>
      <c r="R27" s="5" t="n">
        <f aca="false">(0.003/P27)^3*3691</f>
        <v>461375</v>
      </c>
      <c r="S27" s="5" t="n">
        <f aca="false">R27+K27</f>
        <v>490903</v>
      </c>
      <c r="T27" s="8" t="n">
        <v>0</v>
      </c>
      <c r="V27" s="4" t="n">
        <f aca="false">H27</f>
        <v>21</v>
      </c>
      <c r="W27" s="4" t="n">
        <f aca="false">I27</f>
        <v>0.0015</v>
      </c>
      <c r="X27" s="4" t="n">
        <f aca="false">P27</f>
        <v>0.0006</v>
      </c>
      <c r="Y27" s="5" t="n">
        <f aca="false">S27</f>
        <v>490903</v>
      </c>
    </row>
  </sheetData>
  <autoFilter ref="H2:T27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72959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2018-05-03T17:58:36Z</dcterms:created>
  <dc:creator>rodolfo brandao</dc:creator>
  <dc:description/>
  <dc:language>pt-BR</dc:language>
  <cp:lastModifiedBy/>
  <dcterms:modified xsi:type="dcterms:W3CDTF">2018-12-07T13:29:41Z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