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ropbox\Doutorado\"/>
    </mc:Choice>
  </mc:AlternateContent>
  <bookViews>
    <workbookView xWindow="0" yWindow="0" windowWidth="14790" windowHeight="763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8" i="1"/>
  <c r="F30" i="1"/>
  <c r="F31" i="1"/>
  <c r="F32" i="1"/>
  <c r="F41" i="1"/>
  <c r="F42" i="1"/>
  <c r="H42" i="1" s="1"/>
  <c r="F27" i="1"/>
  <c r="D46" i="1"/>
  <c r="D45" i="1"/>
  <c r="E45" i="1" s="1"/>
  <c r="G45" i="1" s="1"/>
  <c r="D44" i="1"/>
  <c r="D43" i="1"/>
  <c r="F43" i="1" s="1"/>
  <c r="D42" i="1"/>
  <c r="E42" i="1" s="1"/>
  <c r="G42" i="1" s="1"/>
  <c r="D41" i="1"/>
  <c r="D40" i="1"/>
  <c r="D39" i="1"/>
  <c r="D38" i="1"/>
  <c r="D37" i="1"/>
  <c r="E37" i="1" s="1"/>
  <c r="G37" i="1" s="1"/>
  <c r="D36" i="1"/>
  <c r="D35" i="1"/>
  <c r="F35" i="1" s="1"/>
  <c r="D34" i="1"/>
  <c r="F34" i="1" s="1"/>
  <c r="H34" i="1" s="1"/>
  <c r="D33" i="1"/>
  <c r="F33" i="1" s="1"/>
  <c r="D32" i="1"/>
  <c r="D31" i="1"/>
  <c r="D30" i="1"/>
  <c r="D29" i="1"/>
  <c r="E29" i="1" s="1"/>
  <c r="G29" i="1" s="1"/>
  <c r="D28" i="1"/>
  <c r="D27" i="1"/>
  <c r="F37" i="1" l="1"/>
  <c r="H37" i="1" s="1"/>
  <c r="F40" i="1"/>
  <c r="H40" i="1" s="1"/>
  <c r="F39" i="1"/>
  <c r="H39" i="1" s="1"/>
  <c r="F46" i="1"/>
  <c r="H46" i="1" s="1"/>
  <c r="F38" i="1"/>
  <c r="H38" i="1" s="1"/>
  <c r="F45" i="1"/>
  <c r="H45" i="1" s="1"/>
  <c r="F44" i="1"/>
  <c r="H44" i="1" s="1"/>
  <c r="F36" i="1"/>
  <c r="H36" i="1" s="1"/>
  <c r="E34" i="1"/>
  <c r="G34" i="1" s="1"/>
  <c r="H32" i="1"/>
  <c r="H31" i="1"/>
  <c r="H30" i="1"/>
  <c r="F29" i="1"/>
  <c r="H29" i="1" s="1"/>
  <c r="H33" i="1"/>
  <c r="H41" i="1"/>
  <c r="H35" i="1"/>
  <c r="H43" i="1"/>
  <c r="H27" i="1"/>
  <c r="H28" i="1"/>
  <c r="E31" i="1"/>
  <c r="G31" i="1" s="1"/>
  <c r="E39" i="1"/>
  <c r="G39" i="1" s="1"/>
  <c r="E28" i="1"/>
  <c r="G28" i="1" s="1"/>
  <c r="E36" i="1"/>
  <c r="G36" i="1" s="1"/>
  <c r="E44" i="1"/>
  <c r="G44" i="1" s="1"/>
  <c r="E33" i="1"/>
  <c r="G33" i="1" s="1"/>
  <c r="E41" i="1"/>
  <c r="G41" i="1" s="1"/>
  <c r="E30" i="1"/>
  <c r="G30" i="1" s="1"/>
  <c r="E38" i="1"/>
  <c r="G38" i="1" s="1"/>
  <c r="E46" i="1"/>
  <c r="G46" i="1" s="1"/>
  <c r="E27" i="1"/>
  <c r="G27" i="1" s="1"/>
  <c r="E35" i="1"/>
  <c r="G35" i="1" s="1"/>
  <c r="E43" i="1"/>
  <c r="G43" i="1" s="1"/>
  <c r="E32" i="1"/>
  <c r="G32" i="1" s="1"/>
  <c r="E40" i="1"/>
  <c r="G40" i="1" s="1"/>
  <c r="H10" i="1" l="1"/>
  <c r="H11" i="1"/>
  <c r="H19" i="1"/>
  <c r="H20" i="1"/>
  <c r="H23" i="1"/>
  <c r="H4" i="1"/>
  <c r="H12" i="1"/>
  <c r="H22" i="1"/>
  <c r="H5" i="1"/>
  <c r="H6" i="1"/>
  <c r="H7" i="1"/>
  <c r="H8" i="1"/>
  <c r="H9" i="1"/>
  <c r="H13" i="1"/>
  <c r="H14" i="1"/>
  <c r="H15" i="1"/>
  <c r="H16" i="1"/>
  <c r="H17" i="1"/>
  <c r="H18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<sst xmlns="http://schemas.openxmlformats.org/spreadsheetml/2006/main" count="18" uniqueCount="10">
  <si>
    <t>rolamento input</t>
  </si>
  <si>
    <t>distancia percorrida</t>
  </si>
  <si>
    <t>simulacao</t>
  </si>
  <si>
    <t>coordenada em z</t>
  </si>
  <si>
    <t>rolamento output real</t>
  </si>
  <si>
    <t>rolamento output ideal</t>
  </si>
  <si>
    <t>erro real (%)</t>
  </si>
  <si>
    <t>erro ideal (%)</t>
  </si>
  <si>
    <t>Lauching device rolling = 0.01</t>
  </si>
  <si>
    <t>Lauching device rolling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</si>
</sst>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47</xdr:row>
          <xdr:rowOff>57150</xdr:rowOff>
        </xdr:from>
        <xdr:to>
          <xdr:col>6</xdr:col>
          <xdr:colOff>820831</xdr:colOff>
          <xdr:row>71</xdr:row>
          <xdr:rowOff>57150</xdr:rowOff>
        </xdr:to>
        <xdr:sp macro="" textlink="">
          <xdr:nvSpPr>
            <xdr:cNvPr id="1025" name="Objet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8AA93A9-AE39-48E5-8219-75F7E219D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49" workbookViewId="0">
      <selection activeCell="I52" sqref="I52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15.5703125" style="1" bestFit="1" customWidth="1"/>
    <col min="4" max="4" width="18.7109375" style="1" bestFit="1" customWidth="1"/>
    <col min="5" max="5" width="22" style="1" bestFit="1" customWidth="1"/>
    <col min="6" max="6" width="20.85546875" style="1" customWidth="1"/>
    <col min="7" max="7" width="13.140625" style="1" bestFit="1" customWidth="1"/>
    <col min="8" max="8" width="12" style="1" bestFit="1" customWidth="1"/>
    <col min="9" max="10" width="16.85546875" style="1" customWidth="1"/>
    <col min="11" max="11" width="16.140625" style="1" bestFit="1" customWidth="1"/>
    <col min="12" max="12" width="3" style="1" bestFit="1" customWidth="1"/>
    <col min="13" max="16384" width="9.140625" style="1"/>
  </cols>
  <sheetData>
    <row r="1" spans="2:11" ht="15.75" thickBot="1" x14ac:dyDescent="0.3"/>
    <row r="2" spans="2:11" ht="15.75" thickBot="1" x14ac:dyDescent="0.3">
      <c r="B2" s="4" t="s">
        <v>8</v>
      </c>
      <c r="C2" s="5"/>
      <c r="D2" s="5"/>
      <c r="E2" s="5"/>
      <c r="F2" s="5"/>
      <c r="G2" s="5"/>
      <c r="H2" s="6"/>
    </row>
    <row r="3" spans="2:11" ht="15.75" thickBot="1" x14ac:dyDescent="0.3">
      <c r="B3" s="7" t="s">
        <v>2</v>
      </c>
      <c r="C3" s="7" t="s">
        <v>0</v>
      </c>
      <c r="D3" s="7" t="s">
        <v>1</v>
      </c>
      <c r="E3" s="7" t="s">
        <v>5</v>
      </c>
      <c r="F3" s="7" t="s">
        <v>4</v>
      </c>
      <c r="G3" s="7" t="s">
        <v>7</v>
      </c>
      <c r="H3" s="7" t="s">
        <v>6</v>
      </c>
      <c r="K3" s="1" t="s">
        <v>3</v>
      </c>
    </row>
    <row r="4" spans="2:11" x14ac:dyDescent="0.25">
      <c r="B4" s="8">
        <v>1</v>
      </c>
      <c r="C4" s="9">
        <v>5.0000000000000001E-3</v>
      </c>
      <c r="D4" s="9">
        <f>K4-0.171361</f>
        <v>0.70976300000000003</v>
      </c>
      <c r="E4" s="9">
        <f>0.005/D4</f>
        <v>7.0446050301297752E-3</v>
      </c>
      <c r="F4" s="9">
        <f>(0.005-0.01*COS(2.12*PI()/180)*0.135)/D4</f>
        <v>5.1438635411127928E-3</v>
      </c>
      <c r="G4" s="9">
        <f>(E4-C4)/E4*100</f>
        <v>29.023699999999991</v>
      </c>
      <c r="H4" s="10">
        <f>ABS(C4-F4)/F4*100</f>
        <v>2.7967993311438075</v>
      </c>
      <c r="K4" s="2">
        <v>0.88112400000000002</v>
      </c>
    </row>
    <row r="5" spans="2:11" x14ac:dyDescent="0.25">
      <c r="B5" s="8">
        <v>2</v>
      </c>
      <c r="C5" s="9">
        <v>0.01</v>
      </c>
      <c r="D5" s="9">
        <f t="shared" ref="D5:D23" si="0">K5-0.171361</f>
        <v>0.35178799999999999</v>
      </c>
      <c r="E5" s="9">
        <f t="shared" ref="E5:E23" si="1">0.005/D5</f>
        <v>1.4213105620430487E-2</v>
      </c>
      <c r="F5" s="9">
        <f t="shared" ref="F5:F23" si="2">(0.005-0.01*COS(2.12*PI()/180)*0.135)/D5</f>
        <v>1.0378193737509067E-2</v>
      </c>
      <c r="G5" s="9">
        <f t="shared" ref="G5:G23" si="3">(E5-C5)/E5*100</f>
        <v>29.642399999999995</v>
      </c>
      <c r="H5" s="10">
        <f t="shared" ref="H5:H23" si="4">ABS(C5-F5)/F5*100</f>
        <v>3.6441190738441467</v>
      </c>
      <c r="K5" s="2">
        <v>0.52314899999999998</v>
      </c>
    </row>
    <row r="6" spans="2:11" x14ac:dyDescent="0.25">
      <c r="B6" s="8">
        <v>3</v>
      </c>
      <c r="C6" s="9">
        <v>1.4999999999999999E-2</v>
      </c>
      <c r="D6" s="9">
        <f t="shared" si="0"/>
        <v>0.23050200000000001</v>
      </c>
      <c r="E6" s="9">
        <f t="shared" si="1"/>
        <v>2.169178575457046E-2</v>
      </c>
      <c r="F6" s="9">
        <f t="shared" si="2"/>
        <v>1.583901232323728E-2</v>
      </c>
      <c r="G6" s="9">
        <f t="shared" si="3"/>
        <v>30.849400000000003</v>
      </c>
      <c r="H6" s="10">
        <f t="shared" si="4"/>
        <v>5.2971252633371142</v>
      </c>
      <c r="K6" s="2">
        <v>0.40186300000000003</v>
      </c>
    </row>
    <row r="7" spans="2:11" x14ac:dyDescent="0.25">
      <c r="B7" s="8">
        <v>4</v>
      </c>
      <c r="C7" s="9">
        <v>0.02</v>
      </c>
      <c r="D7" s="9">
        <f t="shared" si="0"/>
        <v>0.17336299999999996</v>
      </c>
      <c r="E7" s="9">
        <f t="shared" si="1"/>
        <v>2.8841217560840557E-2</v>
      </c>
      <c r="F7" s="9">
        <f t="shared" si="2"/>
        <v>2.1059418783309244E-2</v>
      </c>
      <c r="G7" s="9">
        <f t="shared" si="3"/>
        <v>30.654800000000019</v>
      </c>
      <c r="H7" s="10">
        <f t="shared" si="4"/>
        <v>5.030617388875382</v>
      </c>
      <c r="K7" s="2">
        <v>0.34472399999999997</v>
      </c>
    </row>
    <row r="8" spans="2:11" x14ac:dyDescent="0.25">
      <c r="B8" s="8">
        <v>5</v>
      </c>
      <c r="C8" s="9">
        <v>2.5000000000000001E-2</v>
      </c>
      <c r="D8" s="9">
        <f t="shared" si="0"/>
        <v>0.13764399999999996</v>
      </c>
      <c r="E8" s="9">
        <f t="shared" si="1"/>
        <v>3.6325593560198786E-2</v>
      </c>
      <c r="F8" s="9">
        <f t="shared" si="2"/>
        <v>2.6524396403263786E-2</v>
      </c>
      <c r="G8" s="9">
        <f t="shared" si="3"/>
        <v>31.178000000000022</v>
      </c>
      <c r="H8" s="10">
        <f t="shared" si="4"/>
        <v>5.7471483237077914</v>
      </c>
      <c r="K8" s="2">
        <v>0.30900499999999997</v>
      </c>
    </row>
    <row r="9" spans="2:11" x14ac:dyDescent="0.25">
      <c r="B9" s="8">
        <v>6</v>
      </c>
      <c r="C9" s="9">
        <v>0.03</v>
      </c>
      <c r="D9" s="9">
        <f t="shared" si="0"/>
        <v>0.11327099999999998</v>
      </c>
      <c r="E9" s="9">
        <f t="shared" si="1"/>
        <v>4.4141925117638238E-2</v>
      </c>
      <c r="F9" s="9">
        <f t="shared" si="2"/>
        <v>3.2231762927235036E-2</v>
      </c>
      <c r="G9" s="9">
        <f t="shared" si="3"/>
        <v>32.037400000000019</v>
      </c>
      <c r="H9" s="10">
        <f t="shared" si="4"/>
        <v>6.9241106428877739</v>
      </c>
      <c r="K9" s="2">
        <v>0.284632</v>
      </c>
    </row>
    <row r="10" spans="2:11" x14ac:dyDescent="0.25">
      <c r="B10" s="8">
        <v>7</v>
      </c>
      <c r="C10" s="9">
        <v>3.5000000000000003E-2</v>
      </c>
      <c r="D10" s="9">
        <f t="shared" si="0"/>
        <v>9.7888999999999976E-2</v>
      </c>
      <c r="E10" s="9">
        <f t="shared" si="1"/>
        <v>5.1078262113209871E-2</v>
      </c>
      <c r="F10" s="9">
        <f t="shared" si="2"/>
        <v>3.7296570794786342E-2</v>
      </c>
      <c r="G10" s="9">
        <f t="shared" si="3"/>
        <v>31.477700000000009</v>
      </c>
      <c r="H10" s="10">
        <f t="shared" si="4"/>
        <v>6.1575923626398774</v>
      </c>
      <c r="K10" s="2">
        <v>0.26924999999999999</v>
      </c>
    </row>
    <row r="11" spans="2:11" x14ac:dyDescent="0.25">
      <c r="B11" s="8">
        <v>8</v>
      </c>
      <c r="C11" s="9">
        <v>0.04</v>
      </c>
      <c r="D11" s="9">
        <f t="shared" si="0"/>
        <v>8.4354000000000012E-2</v>
      </c>
      <c r="E11" s="9">
        <f t="shared" si="1"/>
        <v>5.9274011902221584E-2</v>
      </c>
      <c r="F11" s="9">
        <f t="shared" si="2"/>
        <v>4.3280982745700726E-2</v>
      </c>
      <c r="G11" s="9">
        <f t="shared" si="3"/>
        <v>32.516799999999989</v>
      </c>
      <c r="H11" s="10">
        <f t="shared" si="4"/>
        <v>7.580656763221576</v>
      </c>
      <c r="K11" s="2">
        <v>0.25571500000000003</v>
      </c>
    </row>
    <row r="12" spans="2:11" x14ac:dyDescent="0.25">
      <c r="B12" s="8">
        <v>9</v>
      </c>
      <c r="C12" s="9">
        <v>4.4999999999999998E-2</v>
      </c>
      <c r="D12" s="9">
        <f t="shared" si="0"/>
        <v>7.4704999999999994E-2</v>
      </c>
      <c r="E12" s="9">
        <f t="shared" si="1"/>
        <v>6.6929924369185476E-2</v>
      </c>
      <c r="F12" s="9">
        <f t="shared" si="2"/>
        <v>4.8871213687582356E-2</v>
      </c>
      <c r="G12" s="9">
        <f t="shared" si="3"/>
        <v>32.765500000000017</v>
      </c>
      <c r="H12" s="10">
        <f t="shared" si="4"/>
        <v>7.9212554702032918</v>
      </c>
      <c r="K12" s="2">
        <v>0.24606600000000001</v>
      </c>
    </row>
    <row r="13" spans="2:11" x14ac:dyDescent="0.25">
      <c r="B13" s="8">
        <v>10</v>
      </c>
      <c r="C13" s="9">
        <v>0.05</v>
      </c>
      <c r="D13" s="9">
        <f t="shared" si="0"/>
        <v>6.6620999999999986E-2</v>
      </c>
      <c r="E13" s="9">
        <f t="shared" si="1"/>
        <v>7.5051410215997982E-2</v>
      </c>
      <c r="F13" s="9">
        <f t="shared" si="2"/>
        <v>5.4801399236439563E-2</v>
      </c>
      <c r="G13" s="9">
        <f t="shared" si="3"/>
        <v>33.379000000000019</v>
      </c>
      <c r="H13" s="10">
        <f t="shared" si="4"/>
        <v>8.7614537280773028</v>
      </c>
      <c r="K13" s="2">
        <v>0.237982</v>
      </c>
    </row>
    <row r="14" spans="2:11" x14ac:dyDescent="0.25">
      <c r="B14" s="8">
        <v>11</v>
      </c>
      <c r="C14" s="9">
        <v>5.5E-2</v>
      </c>
      <c r="D14" s="9">
        <f t="shared" si="0"/>
        <v>5.9503E-2</v>
      </c>
      <c r="E14" s="9">
        <f t="shared" si="1"/>
        <v>8.4029376670083866E-2</v>
      </c>
      <c r="F14" s="9">
        <f t="shared" si="2"/>
        <v>6.1356973909396831E-2</v>
      </c>
      <c r="G14" s="9">
        <f t="shared" si="3"/>
        <v>34.546700000000001</v>
      </c>
      <c r="H14" s="10">
        <f t="shared" si="4"/>
        <v>10.360637926479061</v>
      </c>
      <c r="K14" s="2">
        <v>0.23086400000000001</v>
      </c>
    </row>
    <row r="15" spans="2:11" x14ac:dyDescent="0.25">
      <c r="B15" s="8">
        <v>12</v>
      </c>
      <c r="C15" s="9">
        <v>0.06</v>
      </c>
      <c r="D15" s="9">
        <f t="shared" si="0"/>
        <v>5.4563999999999974E-2</v>
      </c>
      <c r="E15" s="9">
        <f t="shared" si="1"/>
        <v>9.1635510593065073E-2</v>
      </c>
      <c r="F15" s="9">
        <f t="shared" si="2"/>
        <v>6.6910857314911684E-2</v>
      </c>
      <c r="G15" s="9">
        <f t="shared" si="3"/>
        <v>34.523200000000038</v>
      </c>
      <c r="H15" s="10">
        <f t="shared" si="4"/>
        <v>10.328454293129404</v>
      </c>
      <c r="K15" s="2">
        <v>0.22592499999999999</v>
      </c>
    </row>
    <row r="16" spans="2:11" x14ac:dyDescent="0.25">
      <c r="B16" s="8">
        <v>13</v>
      </c>
      <c r="C16" s="9">
        <v>6.5000000000000002E-2</v>
      </c>
      <c r="D16" s="9">
        <f t="shared" si="0"/>
        <v>4.9779999999999991E-2</v>
      </c>
      <c r="E16" s="9">
        <f t="shared" si="1"/>
        <v>0.10044194455604663</v>
      </c>
      <c r="F16" s="9">
        <f t="shared" si="2"/>
        <v>7.3341181569522698E-2</v>
      </c>
      <c r="G16" s="9">
        <f t="shared" si="3"/>
        <v>35.286000000000008</v>
      </c>
      <c r="H16" s="10">
        <f t="shared" si="4"/>
        <v>11.373121336497416</v>
      </c>
      <c r="K16" s="2">
        <v>0.221141</v>
      </c>
    </row>
    <row r="17" spans="2:12" x14ac:dyDescent="0.25">
      <c r="B17" s="8">
        <v>14</v>
      </c>
      <c r="C17" s="9">
        <v>7.0000000000000007E-2</v>
      </c>
      <c r="D17" s="9">
        <f t="shared" si="0"/>
        <v>4.6365999999999991E-2</v>
      </c>
      <c r="E17" s="9">
        <f t="shared" si="1"/>
        <v>0.10783763964974337</v>
      </c>
      <c r="F17" s="9">
        <f t="shared" si="2"/>
        <v>7.8741405739784331E-2</v>
      </c>
      <c r="G17" s="9">
        <f t="shared" si="3"/>
        <v>35.087600000000009</v>
      </c>
      <c r="H17" s="10">
        <f t="shared" si="4"/>
        <v>11.101409300047209</v>
      </c>
      <c r="K17" s="2">
        <v>0.217727</v>
      </c>
    </row>
    <row r="18" spans="2:12" x14ac:dyDescent="0.25">
      <c r="B18" s="8">
        <v>15</v>
      </c>
      <c r="C18" s="9">
        <v>7.4999999999999997E-2</v>
      </c>
      <c r="D18" s="9">
        <f t="shared" si="0"/>
        <v>4.3056999999999984E-2</v>
      </c>
      <c r="E18" s="9">
        <f t="shared" si="1"/>
        <v>0.11612513644703537</v>
      </c>
      <c r="F18" s="9">
        <f t="shared" si="2"/>
        <v>8.4792809961930476E-2</v>
      </c>
      <c r="G18" s="9">
        <f t="shared" si="3"/>
        <v>35.414500000000025</v>
      </c>
      <c r="H18" s="10">
        <f t="shared" si="4"/>
        <v>11.549104182686207</v>
      </c>
      <c r="K18" s="2">
        <v>0.214418</v>
      </c>
    </row>
    <row r="19" spans="2:12" x14ac:dyDescent="0.25">
      <c r="B19" s="8">
        <v>16</v>
      </c>
      <c r="C19" s="9">
        <v>0.08</v>
      </c>
      <c r="D19" s="9">
        <f t="shared" si="0"/>
        <v>3.9690999999999976E-2</v>
      </c>
      <c r="E19" s="9">
        <f t="shared" si="1"/>
        <v>0.12597314252601352</v>
      </c>
      <c r="F19" s="9">
        <f t="shared" si="2"/>
        <v>9.1983674347606306E-2</v>
      </c>
      <c r="G19" s="9">
        <f t="shared" si="3"/>
        <v>36.494400000000034</v>
      </c>
      <c r="H19" s="10">
        <f t="shared" si="4"/>
        <v>13.028044848828282</v>
      </c>
      <c r="K19" s="2">
        <v>0.21105199999999999</v>
      </c>
    </row>
    <row r="20" spans="2:12" x14ac:dyDescent="0.25">
      <c r="B20" s="8">
        <v>17</v>
      </c>
      <c r="C20" s="9">
        <v>8.5000000000000006E-2</v>
      </c>
      <c r="D20" s="9">
        <f t="shared" si="0"/>
        <v>3.7180999999999992E-2</v>
      </c>
      <c r="E20" s="9">
        <f t="shared" si="1"/>
        <v>0.13447728678626183</v>
      </c>
      <c r="F20" s="9">
        <f t="shared" si="2"/>
        <v>9.8193271254964645E-2</v>
      </c>
      <c r="G20" s="9">
        <f t="shared" si="3"/>
        <v>36.792300000000012</v>
      </c>
      <c r="H20" s="10">
        <f t="shared" si="4"/>
        <v>13.436023758397383</v>
      </c>
      <c r="K20" s="2">
        <v>0.20854200000000001</v>
      </c>
    </row>
    <row r="21" spans="2:12" x14ac:dyDescent="0.25">
      <c r="B21" s="8">
        <v>18</v>
      </c>
      <c r="C21" s="9">
        <v>0.09</v>
      </c>
      <c r="D21" s="9">
        <f t="shared" si="0"/>
        <v>3.4913999999999973E-2</v>
      </c>
      <c r="E21" s="9">
        <f t="shared" si="1"/>
        <v>0.14320902789711876</v>
      </c>
      <c r="F21" s="9">
        <f t="shared" si="2"/>
        <v>0.10456905592400877</v>
      </c>
      <c r="G21" s="9">
        <f t="shared" si="3"/>
        <v>37.154800000000051</v>
      </c>
      <c r="H21" s="10">
        <f t="shared" si="4"/>
        <v>13.932473421770423</v>
      </c>
      <c r="K21" s="2">
        <v>0.20627499999999999</v>
      </c>
    </row>
    <row r="22" spans="2:12" x14ac:dyDescent="0.25">
      <c r="B22" s="8">
        <v>19</v>
      </c>
      <c r="C22" s="9">
        <v>9.5000000000000001E-2</v>
      </c>
      <c r="D22" s="9">
        <f t="shared" si="0"/>
        <v>3.2830999999999999E-2</v>
      </c>
      <c r="E22" s="9">
        <f t="shared" si="1"/>
        <v>0.15229508696049465</v>
      </c>
      <c r="F22" s="9">
        <f t="shared" si="2"/>
        <v>0.11120355817766256</v>
      </c>
      <c r="G22" s="9">
        <f t="shared" si="3"/>
        <v>37.621099999999998</v>
      </c>
      <c r="H22" s="10">
        <f t="shared" si="4"/>
        <v>14.571078878407114</v>
      </c>
      <c r="K22" s="2">
        <v>0.20419200000000001</v>
      </c>
    </row>
    <row r="23" spans="2:12" ht="15.75" thickBot="1" x14ac:dyDescent="0.3">
      <c r="B23" s="11">
        <v>20</v>
      </c>
      <c r="C23" s="12">
        <v>0.1</v>
      </c>
      <c r="D23" s="12">
        <f t="shared" si="0"/>
        <v>3.0713999999999991E-2</v>
      </c>
      <c r="E23" s="12">
        <f t="shared" si="1"/>
        <v>0.16279221202057698</v>
      </c>
      <c r="F23" s="12">
        <f t="shared" si="2"/>
        <v>0.11886839937913787</v>
      </c>
      <c r="G23" s="12">
        <f t="shared" si="3"/>
        <v>38.57200000000001</v>
      </c>
      <c r="H23" s="13">
        <f t="shared" si="4"/>
        <v>15.873351940204039</v>
      </c>
      <c r="K23" s="2">
        <v>0.202075</v>
      </c>
    </row>
    <row r="24" spans="2:12" ht="15.75" thickBot="1" x14ac:dyDescent="0.3"/>
    <row r="25" spans="2:12" ht="15.75" thickBot="1" x14ac:dyDescent="0.3">
      <c r="B25" s="4" t="s">
        <v>9</v>
      </c>
      <c r="C25" s="5"/>
      <c r="D25" s="5"/>
      <c r="E25" s="5"/>
      <c r="F25" s="5"/>
      <c r="G25" s="5"/>
      <c r="H25" s="6"/>
    </row>
    <row r="26" spans="2:12" ht="15.75" thickBot="1" x14ac:dyDescent="0.3">
      <c r="B26" s="7" t="s">
        <v>2</v>
      </c>
      <c r="C26" s="7" t="s">
        <v>0</v>
      </c>
      <c r="D26" s="7" t="s">
        <v>1</v>
      </c>
      <c r="E26" s="7" t="s">
        <v>5</v>
      </c>
      <c r="F26" s="7" t="s">
        <v>4</v>
      </c>
      <c r="G26" s="7" t="s">
        <v>7</v>
      </c>
      <c r="H26" s="7" t="s">
        <v>6</v>
      </c>
      <c r="K26" s="1" t="s">
        <v>3</v>
      </c>
    </row>
    <row r="27" spans="2:12" x14ac:dyDescent="0.25">
      <c r="B27" s="8">
        <v>1</v>
      </c>
      <c r="C27" s="9">
        <v>5.0000000000000001E-3</v>
      </c>
      <c r="D27" s="9">
        <f>K27-0.171361</f>
        <v>0.933199</v>
      </c>
      <c r="E27" s="9">
        <f>0.005/D27</f>
        <v>5.3579140140527374E-3</v>
      </c>
      <c r="F27" s="9">
        <f>(0.005-0.0001*COS(2.12*PI()/180)*0.135)/D27</f>
        <v>5.3434575478384658E-3</v>
      </c>
      <c r="G27" s="9">
        <f>(E27-C27)/E27*100</f>
        <v>6.6801000000000066</v>
      </c>
      <c r="H27" s="10">
        <f>ABS(C27-F27)/F27*100</f>
        <v>6.4276275195149823</v>
      </c>
      <c r="K27" s="3">
        <v>1.10456</v>
      </c>
      <c r="L27" s="1">
        <v>1</v>
      </c>
    </row>
    <row r="28" spans="2:12" x14ac:dyDescent="0.25">
      <c r="B28" s="8">
        <v>2</v>
      </c>
      <c r="C28" s="9">
        <v>0.01</v>
      </c>
      <c r="D28" s="9">
        <f t="shared" ref="D28:D46" si="5">K28-0.171361</f>
        <v>0.46048800000000001</v>
      </c>
      <c r="E28" s="9">
        <f t="shared" ref="E28:E46" si="6">0.005/D28</f>
        <v>1.0858046246590574E-2</v>
      </c>
      <c r="F28" s="9">
        <f t="shared" ref="F28:F46" si="7">(0.005-0.0001*COS(2.12*PI()/180)*0.135)/D28</f>
        <v>1.0828749587796659E-2</v>
      </c>
      <c r="G28" s="9">
        <f t="shared" ref="G28:G46" si="8">(E28-C28)/E28*100</f>
        <v>7.9024000000000028</v>
      </c>
      <c r="H28" s="10">
        <f t="shared" ref="H28:H46" si="9">ABS(C28-F28)/F28*100</f>
        <v>7.6532343931067448</v>
      </c>
      <c r="K28" s="3">
        <v>0.63184899999999999</v>
      </c>
      <c r="L28" s="1">
        <v>2</v>
      </c>
    </row>
    <row r="29" spans="2:12" x14ac:dyDescent="0.25">
      <c r="B29" s="8">
        <v>3</v>
      </c>
      <c r="C29" s="9">
        <v>1.4999999999999999E-2</v>
      </c>
      <c r="D29" s="9">
        <f t="shared" si="5"/>
        <v>0.30501900000000004</v>
      </c>
      <c r="E29" s="9">
        <f t="shared" si="6"/>
        <v>1.6392421455712593E-2</v>
      </c>
      <c r="F29" s="9">
        <f t="shared" si="7"/>
        <v>1.6348192211584549E-2</v>
      </c>
      <c r="G29" s="9">
        <f t="shared" si="8"/>
        <v>8.4942999999999955</v>
      </c>
      <c r="H29" s="10">
        <f t="shared" si="9"/>
        <v>8.2467357499577396</v>
      </c>
      <c r="K29" s="3">
        <v>0.47638000000000003</v>
      </c>
      <c r="L29" s="1">
        <v>3</v>
      </c>
    </row>
    <row r="30" spans="2:12" x14ac:dyDescent="0.25">
      <c r="B30" s="8">
        <v>4</v>
      </c>
      <c r="C30" s="9">
        <v>0.02</v>
      </c>
      <c r="D30" s="9">
        <f t="shared" si="5"/>
        <v>0.22989099999999998</v>
      </c>
      <c r="E30" s="9">
        <f t="shared" si="6"/>
        <v>2.1749437777033465E-2</v>
      </c>
      <c r="F30" s="9">
        <f t="shared" si="7"/>
        <v>2.1690754488802557E-2</v>
      </c>
      <c r="G30" s="9">
        <f t="shared" si="8"/>
        <v>8.043600000000005</v>
      </c>
      <c r="H30" s="10">
        <f t="shared" si="9"/>
        <v>7.794816402884357</v>
      </c>
      <c r="K30" s="3">
        <v>0.401252</v>
      </c>
      <c r="L30" s="1">
        <v>4</v>
      </c>
    </row>
    <row r="31" spans="2:12" x14ac:dyDescent="0.25">
      <c r="B31" s="8">
        <v>5</v>
      </c>
      <c r="C31" s="9">
        <v>2.5000000000000001E-2</v>
      </c>
      <c r="D31" s="9">
        <f t="shared" si="5"/>
        <v>0.18323500000000001</v>
      </c>
      <c r="E31" s="9">
        <f t="shared" si="6"/>
        <v>2.7287363222091847E-2</v>
      </c>
      <c r="F31" s="9">
        <f t="shared" si="7"/>
        <v>2.7213737769450748E-2</v>
      </c>
      <c r="G31" s="9">
        <f t="shared" si="8"/>
        <v>8.3824999999999878</v>
      </c>
      <c r="H31" s="10">
        <f t="shared" si="9"/>
        <v>8.1346332804596084</v>
      </c>
      <c r="K31" s="3">
        <v>0.35459600000000002</v>
      </c>
      <c r="L31" s="1">
        <v>5</v>
      </c>
    </row>
    <row r="32" spans="2:12" x14ac:dyDescent="0.25">
      <c r="B32" s="8">
        <v>6</v>
      </c>
      <c r="C32" s="9">
        <v>0.03</v>
      </c>
      <c r="D32" s="9">
        <f t="shared" si="5"/>
        <v>0.151336</v>
      </c>
      <c r="E32" s="9">
        <f t="shared" si="6"/>
        <v>3.3039065390918221E-2</v>
      </c>
      <c r="F32" s="9">
        <f t="shared" si="7"/>
        <v>3.2949920971780067E-2</v>
      </c>
      <c r="G32" s="9">
        <f t="shared" si="8"/>
        <v>9.1984000000000012</v>
      </c>
      <c r="H32" s="10">
        <f t="shared" si="9"/>
        <v>8.9527406584875422</v>
      </c>
      <c r="K32" s="3">
        <v>0.32269700000000001</v>
      </c>
      <c r="L32" s="1">
        <v>6</v>
      </c>
    </row>
    <row r="33" spans="2:12" x14ac:dyDescent="0.25">
      <c r="B33" s="8">
        <v>7</v>
      </c>
      <c r="C33" s="9">
        <v>3.5000000000000003E-2</v>
      </c>
      <c r="D33" s="9">
        <f t="shared" si="5"/>
        <v>0.12996099999999997</v>
      </c>
      <c r="E33" s="9">
        <f t="shared" si="6"/>
        <v>3.8473080385654168E-2</v>
      </c>
      <c r="F33" s="9">
        <f t="shared" si="7"/>
        <v>3.8369274168291334E-2</v>
      </c>
      <c r="G33" s="9">
        <f t="shared" si="8"/>
        <v>9.0273000000000163</v>
      </c>
      <c r="H33" s="10">
        <f t="shared" si="9"/>
        <v>8.781177755704654</v>
      </c>
      <c r="K33" s="3">
        <v>0.30132199999999998</v>
      </c>
      <c r="L33" s="1">
        <v>7</v>
      </c>
    </row>
    <row r="34" spans="2:12" x14ac:dyDescent="0.25">
      <c r="B34" s="8">
        <v>8</v>
      </c>
      <c r="C34" s="9">
        <v>0.04</v>
      </c>
      <c r="D34" s="9">
        <f t="shared" si="5"/>
        <v>0.112345</v>
      </c>
      <c r="E34" s="9">
        <f t="shared" si="6"/>
        <v>4.450576349637278E-2</v>
      </c>
      <c r="F34" s="9">
        <f t="shared" si="7"/>
        <v>4.4385680183232974E-2</v>
      </c>
      <c r="G34" s="9">
        <f t="shared" si="8"/>
        <v>10.123999999999997</v>
      </c>
      <c r="H34" s="10">
        <f t="shared" si="9"/>
        <v>9.880844824565056</v>
      </c>
      <c r="K34" s="3">
        <v>0.28370600000000001</v>
      </c>
      <c r="L34" s="1">
        <v>8</v>
      </c>
    </row>
    <row r="35" spans="2:12" x14ac:dyDescent="0.25">
      <c r="B35" s="8">
        <v>9</v>
      </c>
      <c r="C35" s="9">
        <v>4.4999999999999998E-2</v>
      </c>
      <c r="D35" s="9">
        <f t="shared" si="5"/>
        <v>9.9894999999999984E-2</v>
      </c>
      <c r="E35" s="9">
        <f t="shared" si="6"/>
        <v>5.0052555182942098E-2</v>
      </c>
      <c r="F35" s="9">
        <f t="shared" si="7"/>
        <v>4.9917505782925163E-2</v>
      </c>
      <c r="G35" s="9">
        <f t="shared" si="8"/>
        <v>10.09450000000002</v>
      </c>
      <c r="H35" s="10">
        <f t="shared" si="9"/>
        <v>9.8512650137404343</v>
      </c>
      <c r="K35" s="3">
        <v>0.271256</v>
      </c>
      <c r="L35" s="1">
        <v>9</v>
      </c>
    </row>
    <row r="36" spans="2:12" x14ac:dyDescent="0.25">
      <c r="B36" s="8">
        <v>10</v>
      </c>
      <c r="C36" s="9">
        <v>0.05</v>
      </c>
      <c r="D36" s="9">
        <f t="shared" si="5"/>
        <v>8.9560000000000001E-2</v>
      </c>
      <c r="E36" s="9">
        <f t="shared" si="6"/>
        <v>5.5828494863778472E-2</v>
      </c>
      <c r="F36" s="9">
        <f t="shared" si="7"/>
        <v>5.5677861100773877E-2</v>
      </c>
      <c r="G36" s="9">
        <f t="shared" si="8"/>
        <v>10.439999999999994</v>
      </c>
      <c r="H36" s="10">
        <f t="shared" si="9"/>
        <v>10.197699747296788</v>
      </c>
      <c r="K36" s="3">
        <v>0.26092100000000001</v>
      </c>
      <c r="L36" s="1">
        <v>10</v>
      </c>
    </row>
    <row r="37" spans="2:12" x14ac:dyDescent="0.25">
      <c r="B37" s="8">
        <v>11</v>
      </c>
      <c r="C37" s="9">
        <v>5.5E-2</v>
      </c>
      <c r="D37" s="9">
        <f t="shared" si="5"/>
        <v>8.0802000000000013E-2</v>
      </c>
      <c r="E37" s="9">
        <f t="shared" si="6"/>
        <v>6.1879656444147411E-2</v>
      </c>
      <c r="F37" s="9">
        <f t="shared" si="7"/>
        <v>6.1712695727646684E-2</v>
      </c>
      <c r="G37" s="9">
        <f t="shared" si="8"/>
        <v>11.117799999999985</v>
      </c>
      <c r="H37" s="10">
        <f t="shared" si="9"/>
        <v>10.877333502447312</v>
      </c>
      <c r="K37" s="3">
        <v>0.25216300000000003</v>
      </c>
      <c r="L37" s="1">
        <v>11</v>
      </c>
    </row>
    <row r="38" spans="2:12" x14ac:dyDescent="0.25">
      <c r="B38" s="8">
        <v>12</v>
      </c>
      <c r="C38" s="9">
        <v>0.06</v>
      </c>
      <c r="D38" s="9">
        <f t="shared" si="5"/>
        <v>7.3208999999999996E-2</v>
      </c>
      <c r="E38" s="9">
        <f t="shared" si="6"/>
        <v>6.8297613681377975E-2</v>
      </c>
      <c r="F38" s="9">
        <f t="shared" si="7"/>
        <v>6.8113336340959563E-2</v>
      </c>
      <c r="G38" s="9">
        <f t="shared" si="8"/>
        <v>12.149200000000006</v>
      </c>
      <c r="H38" s="10">
        <f t="shared" si="9"/>
        <v>11.911523905312881</v>
      </c>
      <c r="K38" s="3">
        <v>0.24457000000000001</v>
      </c>
      <c r="L38" s="1">
        <v>12</v>
      </c>
    </row>
    <row r="39" spans="2:12" x14ac:dyDescent="0.25">
      <c r="B39" s="8">
        <v>13</v>
      </c>
      <c r="C39" s="9">
        <v>6.5000000000000002E-2</v>
      </c>
      <c r="D39" s="9">
        <f t="shared" si="5"/>
        <v>6.6106999999999999E-2</v>
      </c>
      <c r="E39" s="9">
        <f t="shared" si="6"/>
        <v>7.5634955451011246E-2</v>
      </c>
      <c r="F39" s="9">
        <f t="shared" si="7"/>
        <v>7.5430880847494344E-2</v>
      </c>
      <c r="G39" s="9">
        <f t="shared" si="8"/>
        <v>14.060900000000004</v>
      </c>
      <c r="H39" s="10">
        <f t="shared" si="9"/>
        <v>13.828395917294706</v>
      </c>
      <c r="K39" s="3">
        <v>0.23746800000000001</v>
      </c>
      <c r="L39" s="1">
        <v>13</v>
      </c>
    </row>
    <row r="40" spans="2:12" x14ac:dyDescent="0.25">
      <c r="B40" s="8">
        <v>14</v>
      </c>
      <c r="C40" s="9">
        <v>7.0000000000000007E-2</v>
      </c>
      <c r="D40" s="9">
        <f t="shared" si="5"/>
        <v>6.2379999999999991E-2</v>
      </c>
      <c r="E40" s="9">
        <f t="shared" si="6"/>
        <v>8.0153895479320308E-2</v>
      </c>
      <c r="F40" s="9">
        <f t="shared" si="7"/>
        <v>7.9937628088895624E-2</v>
      </c>
      <c r="G40" s="9">
        <f t="shared" si="8"/>
        <v>12.668000000000006</v>
      </c>
      <c r="H40" s="10">
        <f t="shared" si="9"/>
        <v>12.431727493645866</v>
      </c>
      <c r="K40" s="3">
        <v>0.233741</v>
      </c>
      <c r="L40" s="1">
        <v>14</v>
      </c>
    </row>
    <row r="41" spans="2:12" x14ac:dyDescent="0.25">
      <c r="B41" s="8">
        <v>15</v>
      </c>
      <c r="C41" s="9">
        <v>7.4999999999999997E-2</v>
      </c>
      <c r="D41" s="9">
        <f t="shared" si="5"/>
        <v>5.8146999999999976E-2</v>
      </c>
      <c r="E41" s="9">
        <f t="shared" si="6"/>
        <v>8.5988959017662167E-2</v>
      </c>
      <c r="F41" s="9">
        <f t="shared" si="7"/>
        <v>8.5756947739097644E-2</v>
      </c>
      <c r="G41" s="9">
        <f t="shared" si="8"/>
        <v>12.779500000000038</v>
      </c>
      <c r="H41" s="10">
        <f t="shared" si="9"/>
        <v>12.543529151508528</v>
      </c>
      <c r="K41" s="3">
        <v>0.22950799999999999</v>
      </c>
      <c r="L41" s="1">
        <v>15</v>
      </c>
    </row>
    <row r="42" spans="2:12" x14ac:dyDescent="0.25">
      <c r="B42" s="8">
        <v>16</v>
      </c>
      <c r="C42" s="9">
        <v>0.08</v>
      </c>
      <c r="D42" s="9">
        <f t="shared" si="5"/>
        <v>5.3314999999999974E-2</v>
      </c>
      <c r="E42" s="9">
        <f t="shared" si="6"/>
        <v>9.3782237644190233E-2</v>
      </c>
      <c r="F42" s="9">
        <f t="shared" si="7"/>
        <v>9.3529198915601811E-2</v>
      </c>
      <c r="G42" s="9">
        <f t="shared" si="8"/>
        <v>14.696000000000037</v>
      </c>
      <c r="H42" s="10">
        <f t="shared" si="9"/>
        <v>14.465214149658426</v>
      </c>
      <c r="K42" s="3">
        <v>0.22467599999999999</v>
      </c>
      <c r="L42" s="1">
        <v>16</v>
      </c>
    </row>
    <row r="43" spans="2:12" x14ac:dyDescent="0.25">
      <c r="B43" s="8">
        <v>17</v>
      </c>
      <c r="C43" s="9">
        <v>8.5000000000000006E-2</v>
      </c>
      <c r="D43" s="9">
        <f t="shared" si="5"/>
        <v>5.037999999999998E-2</v>
      </c>
      <c r="E43" s="9">
        <f t="shared" si="6"/>
        <v>9.9245732433505401E-2</v>
      </c>
      <c r="F43" s="9">
        <f t="shared" si="7"/>
        <v>9.8977952365726679E-2</v>
      </c>
      <c r="G43" s="9">
        <f t="shared" si="8"/>
        <v>14.354000000000031</v>
      </c>
      <c r="H43" s="10">
        <f t="shared" si="9"/>
        <v>14.122288885182929</v>
      </c>
      <c r="K43" s="3">
        <v>0.22174099999999999</v>
      </c>
      <c r="L43" s="1">
        <v>17</v>
      </c>
    </row>
    <row r="44" spans="2:12" x14ac:dyDescent="0.25">
      <c r="B44" s="8">
        <v>18</v>
      </c>
      <c r="C44" s="9">
        <v>0.09</v>
      </c>
      <c r="D44" s="9">
        <f t="shared" si="5"/>
        <v>4.7331999999999985E-2</v>
      </c>
      <c r="E44" s="9">
        <f t="shared" si="6"/>
        <v>0.10563677850080287</v>
      </c>
      <c r="F44" s="9">
        <f t="shared" si="7"/>
        <v>0.10535175441953246</v>
      </c>
      <c r="G44" s="9">
        <f t="shared" si="8"/>
        <v>14.802400000000029</v>
      </c>
      <c r="H44" s="10">
        <f t="shared" si="9"/>
        <v>14.571902009717466</v>
      </c>
      <c r="K44" s="3">
        <v>0.218693</v>
      </c>
      <c r="L44" s="1">
        <v>18</v>
      </c>
    </row>
    <row r="45" spans="2:12" x14ac:dyDescent="0.25">
      <c r="B45" s="8">
        <v>19</v>
      </c>
      <c r="C45" s="9">
        <v>9.5000000000000001E-2</v>
      </c>
      <c r="D45" s="9">
        <f t="shared" si="5"/>
        <v>4.4480999999999993E-2</v>
      </c>
      <c r="E45" s="9">
        <f t="shared" si="6"/>
        <v>0.11240754479440662</v>
      </c>
      <c r="F45" s="9">
        <f t="shared" si="7"/>
        <v>0.11210425215677051</v>
      </c>
      <c r="G45" s="9">
        <f t="shared" si="8"/>
        <v>15.486100000000015</v>
      </c>
      <c r="H45" s="10">
        <f t="shared" si="9"/>
        <v>15.257451727032912</v>
      </c>
      <c r="K45" s="3">
        <v>0.21584200000000001</v>
      </c>
      <c r="L45" s="1">
        <v>19</v>
      </c>
    </row>
    <row r="46" spans="2:12" ht="15.75" thickBot="1" x14ac:dyDescent="0.3">
      <c r="B46" s="11">
        <v>20</v>
      </c>
      <c r="C46" s="12">
        <v>0.1</v>
      </c>
      <c r="D46" s="12">
        <f t="shared" si="5"/>
        <v>4.202599999999998E-2</v>
      </c>
      <c r="E46" s="12">
        <f t="shared" si="6"/>
        <v>0.11897396849569321</v>
      </c>
      <c r="F46" s="12">
        <f t="shared" si="7"/>
        <v>0.11865295864905798</v>
      </c>
      <c r="G46" s="12">
        <f t="shared" si="8"/>
        <v>15.948000000000043</v>
      </c>
      <c r="H46" s="13">
        <f t="shared" si="9"/>
        <v>15.720601375165172</v>
      </c>
      <c r="K46" s="3">
        <v>0.21338699999999999</v>
      </c>
      <c r="L46" s="1">
        <v>20</v>
      </c>
    </row>
  </sheetData>
  <mergeCells count="2">
    <mergeCell ref="B2:H2"/>
    <mergeCell ref="B25:H2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1025" r:id="rId4">
          <objectPr defaultSize="0" autoPict="0" r:id="rId5">
            <anchor moveWithCells="1">
              <from>
                <xdr:col>2</xdr:col>
                <xdr:colOff>47625</xdr:colOff>
                <xdr:row>47</xdr:row>
                <xdr:rowOff>57150</xdr:rowOff>
              </from>
              <to>
                <xdr:col>6</xdr:col>
                <xdr:colOff>819150</xdr:colOff>
                <xdr:row>71</xdr:row>
                <xdr:rowOff>57150</xdr:rowOff>
              </to>
            </anchor>
          </objectPr>
        </oleObject>
      </mc:Choice>
      <mc:Fallback>
        <oleObject progId="Origin50.Grap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2018-03-20T15:11:11Z</dcterms:created>
  <dcterms:modified xsi:type="dcterms:W3CDTF">2018-03-22T13:37:24Z</dcterms:modified>
</cp:coreProperties>
</file>