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y266e\Documents\Training\CMU\Master\Spring 2023 Mini 3\Business\Simulation\Comparison\Comparison_Analysis-main\"/>
    </mc:Choice>
  </mc:AlternateContent>
  <bookViews>
    <workbookView xWindow="0" yWindow="0" windowWidth="28800" windowHeight="12435" activeTab="5"/>
  </bookViews>
  <sheets>
    <sheet name="Other" sheetId="1" r:id="rId1"/>
    <sheet name="60" sheetId="8" r:id="rId2"/>
    <sheet name="61" sheetId="7" r:id="rId3"/>
    <sheet name="62" sheetId="11" r:id="rId4"/>
    <sheet name="63" sheetId="12" r:id="rId5"/>
    <sheet name="64" sheetId="13" r:id="rId6"/>
    <sheet name="Relative_Price" sheetId="6" r:id="rId7"/>
    <sheet name="Sales_Trans" sheetId="4" r:id="rId8"/>
    <sheet name="Review1" sheetId="9" r:id="rId9"/>
    <sheet name="Green61" sheetId="10" r:id="rId10"/>
  </sheets>
  <externalReferences>
    <externalReference r:id="rId11"/>
  </externalReferenc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6" l="1"/>
  <c r="K23" i="6"/>
  <c r="L23" i="6"/>
  <c r="M23" i="6"/>
  <c r="N23" i="6"/>
  <c r="O23" i="6"/>
  <c r="J24" i="6"/>
  <c r="K24" i="6"/>
  <c r="L24" i="6"/>
  <c r="M24" i="6"/>
  <c r="N24" i="6"/>
  <c r="O24" i="6"/>
  <c r="J25" i="6"/>
  <c r="K25" i="6"/>
  <c r="L25" i="6"/>
  <c r="M25" i="6"/>
  <c r="N25" i="6"/>
  <c r="O25" i="6"/>
  <c r="J26" i="6"/>
  <c r="K26" i="6"/>
  <c r="L26" i="6"/>
  <c r="M26" i="6"/>
  <c r="N26" i="6"/>
  <c r="O26" i="6"/>
  <c r="K22" i="6"/>
  <c r="L22" i="6"/>
  <c r="M22" i="6"/>
  <c r="N22" i="6"/>
  <c r="O22" i="6"/>
  <c r="J22" i="6"/>
  <c r="B23" i="6"/>
  <c r="C23" i="6"/>
  <c r="D23" i="6"/>
  <c r="E23" i="6"/>
  <c r="F23" i="6"/>
  <c r="G23" i="6"/>
  <c r="B24" i="6"/>
  <c r="C24" i="6"/>
  <c r="D24" i="6"/>
  <c r="E24" i="6"/>
  <c r="F24" i="6"/>
  <c r="G24" i="6"/>
  <c r="B25" i="6"/>
  <c r="C25" i="6"/>
  <c r="D25" i="6"/>
  <c r="E25" i="6"/>
  <c r="F25" i="6"/>
  <c r="G25" i="6"/>
  <c r="B26" i="6"/>
  <c r="C26" i="6"/>
  <c r="D26" i="6"/>
  <c r="E26" i="6"/>
  <c r="F26" i="6"/>
  <c r="G26" i="6"/>
  <c r="C22" i="6"/>
  <c r="D22" i="6"/>
  <c r="E22" i="6"/>
  <c r="F22" i="6"/>
  <c r="G22" i="6"/>
  <c r="G28" i="6" s="1"/>
  <c r="B22" i="6"/>
  <c r="E30" i="6" l="1"/>
  <c r="O31" i="6"/>
  <c r="K32" i="6"/>
  <c r="F29" i="6"/>
  <c r="D31" i="6"/>
  <c r="B30" i="6"/>
  <c r="M31" i="6"/>
  <c r="M32" i="6"/>
  <c r="L32" i="6"/>
  <c r="J28" i="6"/>
  <c r="J31" i="6"/>
  <c r="G32" i="6"/>
  <c r="G30" i="6"/>
  <c r="G29" i="6"/>
  <c r="G31" i="6"/>
  <c r="F30" i="6"/>
  <c r="F32" i="6"/>
  <c r="F31" i="6"/>
  <c r="E28" i="6"/>
  <c r="E31" i="6"/>
  <c r="E32" i="6"/>
  <c r="D29" i="6"/>
  <c r="D30" i="6"/>
  <c r="C32" i="6"/>
  <c r="C29" i="6"/>
  <c r="B29" i="6"/>
  <c r="B31" i="6"/>
  <c r="B32" i="6"/>
  <c r="B28" i="6"/>
  <c r="O30" i="6"/>
  <c r="O28" i="6"/>
  <c r="O29" i="6"/>
  <c r="O32" i="6"/>
  <c r="N32" i="6"/>
  <c r="N31" i="6"/>
  <c r="N30" i="6"/>
  <c r="N28" i="6"/>
  <c r="M29" i="6"/>
  <c r="M30" i="6"/>
  <c r="L30" i="6"/>
  <c r="L29" i="6"/>
  <c r="L31" i="6"/>
  <c r="K31" i="6"/>
  <c r="K30" i="6"/>
  <c r="K29" i="6"/>
  <c r="J30" i="6"/>
  <c r="J29" i="6"/>
  <c r="F28" i="6"/>
  <c r="E29" i="6"/>
  <c r="D28" i="6"/>
  <c r="D32" i="6"/>
  <c r="C30" i="6"/>
  <c r="C28" i="6"/>
  <c r="C31" i="6"/>
  <c r="N29" i="6"/>
  <c r="M28" i="6"/>
  <c r="L28" i="6"/>
  <c r="K28" i="6"/>
  <c r="J32" i="6"/>
  <c r="W9" i="10" l="1"/>
  <c r="X9" i="10"/>
  <c r="Y9" i="10"/>
  <c r="Z9" i="10"/>
  <c r="AA9" i="10"/>
  <c r="W10" i="10"/>
  <c r="X10" i="10"/>
  <c r="Y10" i="10"/>
  <c r="Z10" i="10"/>
  <c r="AA10" i="10"/>
  <c r="W11" i="10"/>
  <c r="X11" i="10"/>
  <c r="Y11" i="10"/>
  <c r="Z11" i="10"/>
  <c r="AA11" i="10"/>
  <c r="W12" i="10"/>
  <c r="X12" i="10"/>
  <c r="Y12" i="10"/>
  <c r="Z12" i="10"/>
  <c r="AA12" i="10"/>
  <c r="W13" i="10"/>
  <c r="X13" i="10"/>
  <c r="Y13" i="10"/>
  <c r="Z13" i="10"/>
  <c r="AA13" i="10"/>
  <c r="V10" i="10"/>
  <c r="V11" i="10"/>
  <c r="V12" i="10"/>
  <c r="V13" i="10"/>
  <c r="V9" i="10"/>
  <c r="O10" i="10"/>
  <c r="P10" i="10"/>
  <c r="Q10" i="10"/>
  <c r="R10" i="10"/>
  <c r="S10" i="10"/>
  <c r="T10" i="10"/>
  <c r="O11" i="10"/>
  <c r="P11" i="10"/>
  <c r="Q11" i="10"/>
  <c r="R11" i="10"/>
  <c r="S11" i="10"/>
  <c r="T11" i="10"/>
  <c r="O12" i="10"/>
  <c r="P12" i="10"/>
  <c r="Q12" i="10"/>
  <c r="R12" i="10"/>
  <c r="S12" i="10"/>
  <c r="T12" i="10"/>
  <c r="O13" i="10"/>
  <c r="P13" i="10"/>
  <c r="Q13" i="10"/>
  <c r="R13" i="10"/>
  <c r="S13" i="10"/>
  <c r="T13" i="10"/>
  <c r="P9" i="10"/>
  <c r="Q9" i="10"/>
  <c r="R9" i="10"/>
  <c r="S9" i="10"/>
  <c r="T9" i="10"/>
  <c r="O9" i="10"/>
  <c r="M9" i="10" l="1"/>
  <c r="L9" i="10"/>
  <c r="K9" i="10"/>
  <c r="J9" i="10"/>
  <c r="I9" i="10"/>
  <c r="H9" i="10"/>
  <c r="G9" i="10"/>
  <c r="F9" i="10"/>
  <c r="E9" i="10"/>
  <c r="D9" i="10"/>
  <c r="C9" i="10"/>
  <c r="B9" i="10"/>
  <c r="M7" i="10"/>
  <c r="L7" i="10"/>
  <c r="K7" i="10"/>
  <c r="J7" i="10"/>
  <c r="I7" i="10"/>
  <c r="H7" i="10"/>
  <c r="G7" i="10"/>
  <c r="F7" i="10"/>
  <c r="E7" i="10"/>
  <c r="D7" i="10"/>
  <c r="C7" i="10"/>
  <c r="B7" i="10"/>
  <c r="G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M3" i="10"/>
  <c r="L3" i="10"/>
  <c r="K3" i="10"/>
  <c r="J3" i="10"/>
  <c r="I3" i="10"/>
  <c r="H3" i="10"/>
  <c r="G3" i="10"/>
  <c r="F3" i="10"/>
  <c r="E3" i="10"/>
  <c r="D3" i="10"/>
  <c r="C3" i="10"/>
  <c r="B3" i="10"/>
  <c r="M2" i="10"/>
  <c r="L2" i="10"/>
  <c r="K2" i="10"/>
  <c r="J2" i="10"/>
  <c r="I2" i="10"/>
  <c r="H2" i="10"/>
  <c r="G2" i="10"/>
  <c r="F2" i="10"/>
  <c r="E2" i="10"/>
  <c r="D2" i="10"/>
  <c r="C2" i="10"/>
  <c r="B2" i="10"/>
  <c r="J9" i="6"/>
  <c r="K9" i="6"/>
  <c r="L9" i="6"/>
  <c r="M9" i="6"/>
  <c r="N9" i="6"/>
  <c r="O9" i="6"/>
  <c r="J10" i="6"/>
  <c r="K10" i="6"/>
  <c r="L10" i="6"/>
  <c r="M10" i="6"/>
  <c r="N10" i="6"/>
  <c r="O10" i="6"/>
  <c r="J11" i="6"/>
  <c r="K11" i="6"/>
  <c r="L11" i="6"/>
  <c r="M11" i="6"/>
  <c r="N11" i="6"/>
  <c r="O11" i="6"/>
  <c r="J12" i="6"/>
  <c r="K12" i="6"/>
  <c r="L12" i="6"/>
  <c r="M12" i="6"/>
  <c r="N12" i="6"/>
  <c r="O12" i="6"/>
  <c r="K8" i="6"/>
  <c r="L8" i="6"/>
  <c r="M8" i="6"/>
  <c r="N8" i="6"/>
  <c r="O8" i="6"/>
  <c r="J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D8" i="6"/>
  <c r="E8" i="6"/>
  <c r="F8" i="6"/>
  <c r="G8" i="6"/>
  <c r="C8" i="6"/>
  <c r="B9" i="6"/>
  <c r="B10" i="6"/>
  <c r="B11" i="6"/>
  <c r="B12" i="6"/>
  <c r="B8" i="6"/>
  <c r="X20" i="10" l="1"/>
  <c r="X19" i="10"/>
  <c r="X17" i="10"/>
  <c r="X18" i="10"/>
  <c r="X16" i="10"/>
  <c r="S19" i="10"/>
  <c r="S16" i="10"/>
  <c r="S18" i="10"/>
  <c r="S17" i="10"/>
  <c r="S20" i="10"/>
  <c r="R16" i="10"/>
  <c r="R19" i="10"/>
  <c r="R18" i="10"/>
  <c r="R20" i="10"/>
  <c r="R17" i="10"/>
  <c r="Y17" i="10"/>
  <c r="Y20" i="10"/>
  <c r="Y18" i="10"/>
  <c r="Y19" i="10"/>
  <c r="Y16" i="10"/>
  <c r="T19" i="10"/>
  <c r="T16" i="10"/>
  <c r="T17" i="10"/>
  <c r="T18" i="10"/>
  <c r="T20" i="10"/>
  <c r="V20" i="10"/>
  <c r="V19" i="10"/>
  <c r="V16" i="10"/>
  <c r="V18" i="10"/>
  <c r="V17" i="10"/>
  <c r="AA18" i="10"/>
  <c r="AA16" i="10"/>
  <c r="AA17" i="10"/>
  <c r="AA20" i="10"/>
  <c r="AA19" i="10"/>
  <c r="W20" i="10"/>
  <c r="W19" i="10"/>
  <c r="W17" i="10"/>
  <c r="W18" i="10"/>
  <c r="W16" i="10"/>
  <c r="O16" i="10"/>
  <c r="O19" i="10"/>
  <c r="O20" i="10"/>
  <c r="O17" i="10"/>
  <c r="O18" i="10"/>
  <c r="Q18" i="10"/>
  <c r="Q20" i="10"/>
  <c r="Q17" i="10"/>
  <c r="Q19" i="10"/>
  <c r="Q16" i="10"/>
  <c r="Z17" i="10"/>
  <c r="Z16" i="10"/>
  <c r="Z18" i="10"/>
  <c r="Z20" i="10"/>
  <c r="Z19" i="10"/>
  <c r="P18" i="10"/>
  <c r="P20" i="10"/>
  <c r="P17" i="10"/>
  <c r="P16" i="10"/>
  <c r="P19" i="10"/>
  <c r="P25" i="10" l="1"/>
  <c r="P31" i="10"/>
  <c r="P24" i="10"/>
  <c r="P29" i="10"/>
  <c r="P27" i="10"/>
  <c r="P32" i="10"/>
  <c r="P30" i="10"/>
  <c r="P26" i="10"/>
  <c r="P33" i="10"/>
  <c r="P23" i="10"/>
  <c r="P34" i="10" l="1"/>
  <c r="Q30" i="10" s="1"/>
  <c r="P28" i="10"/>
  <c r="Q26" i="10" s="1"/>
  <c r="Q23" i="10" l="1"/>
  <c r="Q24" i="10"/>
  <c r="Q29" i="10"/>
  <c r="Q25" i="10"/>
  <c r="Q27" i="10"/>
  <c r="Q33" i="10"/>
  <c r="Q32" i="10"/>
  <c r="Q31" i="10"/>
</calcChain>
</file>

<file path=xl/sharedStrings.xml><?xml version="1.0" encoding="utf-8"?>
<sst xmlns="http://schemas.openxmlformats.org/spreadsheetml/2006/main" count="820" uniqueCount="538">
  <si>
    <t>JAPAN</t>
  </si>
  <si>
    <t>MEXICO</t>
  </si>
  <si>
    <t>CHINA</t>
  </si>
  <si>
    <t>U.K.</t>
  </si>
  <si>
    <t>GERMAN</t>
  </si>
  <si>
    <t>U.S.</t>
  </si>
  <si>
    <t>Period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</si>
  <si>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</si>
  <si>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</si>
  <si>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</si>
  <si>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</si>
  <si>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</si>
  <si>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</si>
  <si>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</si>
  <si>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</si>
  <si>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</si>
  <si>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</si>
  <si>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</si>
  <si>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</si>
  <si>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</si>
  <si>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</si>
  <si>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</si>
  <si>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</si>
  <si>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</si>
  <si>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</si>
  <si>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</si>
  <si>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</si>
  <si>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</si>
  <si>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</si>
  <si>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</si>
  <si>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</si>
  <si>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</si>
  <si>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</si>
  <si>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</si>
  <si>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</si>
  <si>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</si>
  <si>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</si>
  <si>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</si>
  <si>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</si>
  <si>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</si>
  <si>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</si>
  <si>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</si>
  <si>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</si>
  <si>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</si>
  <si>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</si>
  <si>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</si>
  <si>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</si>
  <si>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</si>
  <si>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</si>
  <si>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</si>
  <si>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</si>
  <si>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</si>
  <si>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</si>
  <si>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</si>
  <si>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</si>
  <si>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</si>
  <si>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</si>
  <si>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</si>
  <si>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</si>
  <si>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</si>
  <si>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</si>
  <si>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</si>
  <si>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</si>
  <si>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</si>
  <si>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</si>
  <si>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</si>
  <si>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</si>
  <si>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</si>
  <si>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</si>
  <si>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</si>
  <si>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</si>
  <si>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</si>
  <si>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</si>
  <si>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</si>
  <si>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</si>
  <si>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</si>
  <si>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</si>
  <si>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</si>
  <si>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</si>
  <si>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</si>
  <si>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</si>
  <si>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</si>
  <si>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TOTSALP1</t>
  </si>
  <si>
    <t>TOTSALP2</t>
  </si>
  <si>
    <t>TOTSALJAP-P1</t>
  </si>
  <si>
    <t>TOTSALMEX-P1</t>
  </si>
  <si>
    <t>TOTSALCHN-P1</t>
  </si>
  <si>
    <t>TOTSALUK-P1</t>
  </si>
  <si>
    <t>TOTSALGER-P1</t>
  </si>
  <si>
    <t>TOTSALUS-P1</t>
  </si>
  <si>
    <t>TOTSALJAP-P2</t>
  </si>
  <si>
    <t>TOTSALMEX-P2</t>
  </si>
  <si>
    <t>TOTSALCHN-P2</t>
  </si>
  <si>
    <t>TOTSALUK-P2</t>
  </si>
  <si>
    <t>TOTSALGER-P2</t>
  </si>
  <si>
    <t>TOTSALUS-P2</t>
  </si>
  <si>
    <t>TOTSALC1P1</t>
  </si>
  <si>
    <t>TOTSALC2P1</t>
  </si>
  <si>
    <t>TOTSALC3P1</t>
  </si>
  <si>
    <t>TOTSALC4P1</t>
  </si>
  <si>
    <t>TOTSALC5P1</t>
  </si>
  <si>
    <t>TOTSALC6P1</t>
  </si>
  <si>
    <t>TOTSALC7P1</t>
  </si>
  <si>
    <t>TOTSALC8P1</t>
  </si>
  <si>
    <t>TOTSALC9P1</t>
  </si>
  <si>
    <t>TOTSALC10P1</t>
  </si>
  <si>
    <t>TOTSALC1P2</t>
  </si>
  <si>
    <t>TOTSALC2P2</t>
  </si>
  <si>
    <t>TOTSALC3P2</t>
  </si>
  <si>
    <t>TOTSALC4P2</t>
  </si>
  <si>
    <t>TOTSALC5P2</t>
  </si>
  <si>
    <t>TOTSALC6P2</t>
  </si>
  <si>
    <t>TOTSALC7P2</t>
  </si>
  <si>
    <t>TOTSALC8P2</t>
  </si>
  <si>
    <t>TOTSALC9P2</t>
  </si>
  <si>
    <t>TOTSALC10P2</t>
  </si>
  <si>
    <t>TOTSALC1</t>
  </si>
  <si>
    <t>TOTSALC2</t>
  </si>
  <si>
    <t>TOTSALC3</t>
  </si>
  <si>
    <t>TOTSALC4</t>
  </si>
  <si>
    <t>TOTSALC5</t>
  </si>
  <si>
    <t>TOTSALC6</t>
  </si>
  <si>
    <t>TOTSALC7</t>
  </si>
  <si>
    <t>TOTSALC8</t>
  </si>
  <si>
    <t>TOTSALC9</t>
  </si>
  <si>
    <t>TOTSALC10</t>
  </si>
  <si>
    <t>TOTPFTC1</t>
  </si>
  <si>
    <t>TOTPFTC2</t>
  </si>
  <si>
    <t>TOTPFTC3</t>
  </si>
  <si>
    <t>TOTPFTC4</t>
  </si>
  <si>
    <t>TOTPFTC5</t>
  </si>
  <si>
    <t>TOTPFTC6</t>
  </si>
  <si>
    <t>TOTPFTC7</t>
  </si>
  <si>
    <t>TOTPFTC8</t>
  </si>
  <si>
    <t>TOTPFTC9</t>
  </si>
  <si>
    <t>TOTPFTC10</t>
  </si>
  <si>
    <t>TOTEQTC1</t>
  </si>
  <si>
    <t>TOTEQTC2</t>
  </si>
  <si>
    <t>TOTEQTC3</t>
  </si>
  <si>
    <t>TOTEQTC4</t>
  </si>
  <si>
    <t>TOTEQTC5</t>
  </si>
  <si>
    <t>TOTEQTC6</t>
  </si>
  <si>
    <t>TOTEQTC7</t>
  </si>
  <si>
    <t>TOTEQTC8</t>
  </si>
  <si>
    <t>TOTEQTC9</t>
  </si>
  <si>
    <t>TOTEQTC10</t>
  </si>
  <si>
    <t>JAP-P1C1</t>
  </si>
  <si>
    <t>JAP-P1C2</t>
  </si>
  <si>
    <t>JAP-P1C3</t>
  </si>
  <si>
    <t>JAP-P1C4</t>
  </si>
  <si>
    <t>JAP-P1C5</t>
  </si>
  <si>
    <t>JAP-P1C6</t>
  </si>
  <si>
    <t>JAP-P1C7</t>
  </si>
  <si>
    <t>JAP-P1C8</t>
  </si>
  <si>
    <t>JAP-P1C9</t>
  </si>
  <si>
    <t>JAP-P1C10</t>
  </si>
  <si>
    <t>MEX-P1C1</t>
  </si>
  <si>
    <t>MEX-P1C2</t>
  </si>
  <si>
    <t>MEX-P1C3</t>
  </si>
  <si>
    <t>MEX-P1C4</t>
  </si>
  <si>
    <t>MEX-P1C5</t>
  </si>
  <si>
    <t>MEX-P1C6</t>
  </si>
  <si>
    <t>MEX-P1C7</t>
  </si>
  <si>
    <t>MEX-P1C8</t>
  </si>
  <si>
    <t>MEX-P1C9</t>
  </si>
  <si>
    <t>MEX-P1C10</t>
  </si>
  <si>
    <t>CHN-P1C1</t>
  </si>
  <si>
    <t>CHN-P1C2</t>
  </si>
  <si>
    <t>CHN-P1C3</t>
  </si>
  <si>
    <t>CHN-P1C4</t>
  </si>
  <si>
    <t>CHN-P1C5</t>
  </si>
  <si>
    <t>CHN-P1C6</t>
  </si>
  <si>
    <t>CHN-P1C7</t>
  </si>
  <si>
    <t>CHN-P1C8</t>
  </si>
  <si>
    <t>CHN-P1C9</t>
  </si>
  <si>
    <t>CHN-P1C10</t>
  </si>
  <si>
    <t>UK-P1C1</t>
  </si>
  <si>
    <t>UK-P1C2</t>
  </si>
  <si>
    <t>UK-P1C3</t>
  </si>
  <si>
    <t>UK-P1C4</t>
  </si>
  <si>
    <t>UK-P1C5</t>
  </si>
  <si>
    <t>UK-P1C6</t>
  </si>
  <si>
    <t>UK-P1C7</t>
  </si>
  <si>
    <t>UK-P1C8</t>
  </si>
  <si>
    <t>UK-P1C9</t>
  </si>
  <si>
    <t>UK-P1C10</t>
  </si>
  <si>
    <t>GER-P1C1</t>
  </si>
  <si>
    <t>GER-P1C2</t>
  </si>
  <si>
    <t>GER-P1C3</t>
  </si>
  <si>
    <t>GER-P1C4</t>
  </si>
  <si>
    <t>GER-P1C5</t>
  </si>
  <si>
    <t>GER-P1C6</t>
  </si>
  <si>
    <t>GER-P1C7</t>
  </si>
  <si>
    <t>GER-P1C8</t>
  </si>
  <si>
    <t>GER-P1C9</t>
  </si>
  <si>
    <t>GER-P1C10</t>
  </si>
  <si>
    <t>US-P1C1</t>
  </si>
  <si>
    <t>US-P1C2</t>
  </si>
  <si>
    <t>US-P1C3</t>
  </si>
  <si>
    <t>US-P1C4</t>
  </si>
  <si>
    <t>US-P1C5</t>
  </si>
  <si>
    <t>US-P1C6</t>
  </si>
  <si>
    <t>US-P1C7</t>
  </si>
  <si>
    <t>US-P1C8</t>
  </si>
  <si>
    <t>US-P1C9</t>
  </si>
  <si>
    <t>US-P1C10</t>
  </si>
  <si>
    <t>JAP-P2C1</t>
  </si>
  <si>
    <t>JAP-P2C2</t>
  </si>
  <si>
    <t>JAP-P2C3</t>
  </si>
  <si>
    <t>JAP-P2C4</t>
  </si>
  <si>
    <t>JAP-P2C5</t>
  </si>
  <si>
    <t>JAP-P2C6</t>
  </si>
  <si>
    <t>JAP-P2C7</t>
  </si>
  <si>
    <t>JAP-P2C8</t>
  </si>
  <si>
    <t>JAP-P2C9</t>
  </si>
  <si>
    <t>JAP-P2C10</t>
  </si>
  <si>
    <t>MEX-P2C1</t>
  </si>
  <si>
    <t>MEX-P2C2</t>
  </si>
  <si>
    <t>MEX-P2C3</t>
  </si>
  <si>
    <t>MEX-P2C4</t>
  </si>
  <si>
    <t>MEX-P2C5</t>
  </si>
  <si>
    <t>MEX-P2C6</t>
  </si>
  <si>
    <t>MEX-P2C7</t>
  </si>
  <si>
    <t>MEX-P2C8</t>
  </si>
  <si>
    <t>MEX-P2C9</t>
  </si>
  <si>
    <t>MEX-P2C10</t>
  </si>
  <si>
    <t>CHN-P2C1</t>
  </si>
  <si>
    <t>CHN-P2C2</t>
  </si>
  <si>
    <t>CHN-P2C3</t>
  </si>
  <si>
    <t>CHN-P2C4</t>
  </si>
  <si>
    <t>CHN-P2C5</t>
  </si>
  <si>
    <t>CHN-P2C6</t>
  </si>
  <si>
    <t>CHN-P2C7</t>
  </si>
  <si>
    <t>CHN-P2C8</t>
  </si>
  <si>
    <t>CHN-P2C9</t>
  </si>
  <si>
    <t>CHN-P2C10</t>
  </si>
  <si>
    <t>UK-P2C1</t>
  </si>
  <si>
    <t>UK-P2C2</t>
  </si>
  <si>
    <t>UK-P2C3</t>
  </si>
  <si>
    <t>UK-P2C4</t>
  </si>
  <si>
    <t>UK-P2C5</t>
  </si>
  <si>
    <t>UK-P2C6</t>
  </si>
  <si>
    <t>UK-P2C7</t>
  </si>
  <si>
    <t>UK-P2C8</t>
  </si>
  <si>
    <t>UK-P2C9</t>
  </si>
  <si>
    <t>UK-P2C10</t>
  </si>
  <si>
    <t>GER-P2C1</t>
  </si>
  <si>
    <t>GER-P2C2</t>
  </si>
  <si>
    <t>GER-P2C3</t>
  </si>
  <si>
    <t>GER-P2C4</t>
  </si>
  <si>
    <t>GER-P2C5</t>
  </si>
  <si>
    <t>GER-P2C6</t>
  </si>
  <si>
    <t>GER-P2C7</t>
  </si>
  <si>
    <t>GER-P2C8</t>
  </si>
  <si>
    <t>GER-P2C9</t>
  </si>
  <si>
    <t>GER-P2C10</t>
  </si>
  <si>
    <t>US-P2C1</t>
  </si>
  <si>
    <t>US-P2C2</t>
  </si>
  <si>
    <t>US-P2C3</t>
  </si>
  <si>
    <t>US-P2C4</t>
  </si>
  <si>
    <t>US-P2C5</t>
  </si>
  <si>
    <t>US-P2C6</t>
  </si>
  <si>
    <t>US-P2C7</t>
  </si>
  <si>
    <t>US-P2C8</t>
  </si>
  <si>
    <t>US-P2C9</t>
  </si>
  <si>
    <t>US-P2C10</t>
  </si>
  <si>
    <t>AddlSalesC1</t>
  </si>
  <si>
    <t>AddlSalesC2</t>
  </si>
  <si>
    <t>AddlSalesC3</t>
  </si>
  <si>
    <t>AddlSalesC4</t>
  </si>
  <si>
    <t>AddlSalesC5</t>
  </si>
  <si>
    <t>AddlSalesC6</t>
  </si>
  <si>
    <t>AddlSalesC7</t>
  </si>
  <si>
    <t>AddlSalesC8</t>
  </si>
  <si>
    <t>AddlSalesC9</t>
  </si>
  <si>
    <t>AddlSalesC10</t>
  </si>
  <si>
    <t>INVP1_1</t>
  </si>
  <si>
    <t>INVP1_2</t>
  </si>
  <si>
    <t>INVP1_3</t>
  </si>
  <si>
    <t>INVP1_4</t>
  </si>
  <si>
    <t>INVP1_5</t>
  </si>
  <si>
    <t>INVP2_1</t>
  </si>
  <si>
    <t>INVP2_2</t>
  </si>
  <si>
    <t>INVP2_3</t>
  </si>
  <si>
    <t>INVP2_4</t>
  </si>
  <si>
    <t>INVP2_5</t>
  </si>
  <si>
    <t>QP1_1</t>
  </si>
  <si>
    <t>QP1_2</t>
  </si>
  <si>
    <t>QP1_3</t>
  </si>
  <si>
    <t>QP1_4</t>
  </si>
  <si>
    <t>QP1_5</t>
  </si>
  <si>
    <t>QP2_1</t>
  </si>
  <si>
    <t>QP2_2</t>
  </si>
  <si>
    <t>QP2_3</t>
  </si>
  <si>
    <t>QP2_4</t>
  </si>
  <si>
    <t>QP2_5</t>
  </si>
  <si>
    <t>PP1_1_J</t>
  </si>
  <si>
    <t>Price company 1 P1</t>
  </si>
  <si>
    <t>Price company 2 P1</t>
  </si>
  <si>
    <t>Price company 3 P1</t>
  </si>
  <si>
    <t>Price company 4 P1</t>
  </si>
  <si>
    <t>Price company 5 P1</t>
  </si>
  <si>
    <t>Price company 1 P2</t>
  </si>
  <si>
    <t>Price company 2 P2</t>
  </si>
  <si>
    <t>Price company 3 P2</t>
  </si>
  <si>
    <t>Price company 4 P2</t>
  </si>
  <si>
    <t>Price company 5 P2</t>
  </si>
  <si>
    <t>PP1_2_J</t>
  </si>
  <si>
    <t>PP1_1_M</t>
  </si>
  <si>
    <t>PP1_1_C</t>
  </si>
  <si>
    <t>PP1_1_UK</t>
  </si>
  <si>
    <t>PP1_1_G</t>
  </si>
  <si>
    <t>PP1_2_US</t>
  </si>
  <si>
    <t>PP1_2_M</t>
  </si>
  <si>
    <t>PP1_2_C</t>
  </si>
  <si>
    <t>PP1_2_UK</t>
  </si>
  <si>
    <t>PP1_2_G</t>
  </si>
  <si>
    <t>PP1_3_J</t>
  </si>
  <si>
    <t>PP1_3_M</t>
  </si>
  <si>
    <t>PP1_3_C</t>
  </si>
  <si>
    <t>PP1_3_UK</t>
  </si>
  <si>
    <t>PP1_3_G</t>
  </si>
  <si>
    <t>PP1_3_US</t>
  </si>
  <si>
    <t>PP1_4_J</t>
  </si>
  <si>
    <t>PP1_4_M</t>
  </si>
  <si>
    <t>PP1_4_C</t>
  </si>
  <si>
    <t>PP1_4_UK</t>
  </si>
  <si>
    <t>PP1_4_G</t>
  </si>
  <si>
    <t>PP1_4_US</t>
  </si>
  <si>
    <t>PP1_5_J</t>
  </si>
  <si>
    <t>PP1_5_M</t>
  </si>
  <si>
    <t>PP1_5_C</t>
  </si>
  <si>
    <t>PP1_5_UK</t>
  </si>
  <si>
    <t>PP1_5_G</t>
  </si>
  <si>
    <t>PP1_5_US</t>
  </si>
  <si>
    <t>PP2_1_J</t>
  </si>
  <si>
    <t>PP2_1_M</t>
  </si>
  <si>
    <t>PP2_1_C</t>
  </si>
  <si>
    <t>PP2_1_UK</t>
  </si>
  <si>
    <t>PP2_1_G</t>
  </si>
  <si>
    <t>PP2_2_US</t>
  </si>
  <si>
    <t>PP2_1_US</t>
  </si>
  <si>
    <t>PP2_2_J</t>
  </si>
  <si>
    <t>PP2_2_M</t>
  </si>
  <si>
    <t>PP2_2_C</t>
  </si>
  <si>
    <t>PP2_2_UK</t>
  </si>
  <si>
    <t>PP2_2_G</t>
  </si>
  <si>
    <t>PP2_3_J</t>
  </si>
  <si>
    <t>PP2_3_M</t>
  </si>
  <si>
    <t>PP2_3_C</t>
  </si>
  <si>
    <t>PP2_3_UK</t>
  </si>
  <si>
    <t>PP2_3_G</t>
  </si>
  <si>
    <t>PP2_3_US</t>
  </si>
  <si>
    <t>PP2_4_J</t>
  </si>
  <si>
    <t>PP2_4_M</t>
  </si>
  <si>
    <t>PP2_4_C</t>
  </si>
  <si>
    <t>PP2_4_UK</t>
  </si>
  <si>
    <t>PP2_4_G</t>
  </si>
  <si>
    <t>PP2_4_US</t>
  </si>
  <si>
    <t>PP2_5_J</t>
  </si>
  <si>
    <t>PP2_5_M</t>
  </si>
  <si>
    <t>PP2_5_C</t>
  </si>
  <si>
    <t>PP2_5_UK</t>
  </si>
  <si>
    <t>PP2_5_G</t>
  </si>
  <si>
    <t>PP2_5_US</t>
  </si>
  <si>
    <t>PP1_1_US</t>
  </si>
  <si>
    <t>Cash and Securities</t>
  </si>
  <si>
    <t>Receivables</t>
  </si>
  <si>
    <t>Inventory P1</t>
  </si>
  <si>
    <t>Inventory P2</t>
  </si>
  <si>
    <t>Total  Inventory val</t>
  </si>
  <si>
    <t>Ship Containers Net</t>
  </si>
  <si>
    <t>Factory 1 Net</t>
  </si>
  <si>
    <t>Factory 2 Net</t>
  </si>
  <si>
    <t>Total Factory net</t>
  </si>
  <si>
    <t>Total Assets</t>
  </si>
  <si>
    <t>Trade Payables</t>
  </si>
  <si>
    <t>Taxes Payable</t>
  </si>
  <si>
    <t>Loans Outstanding</t>
  </si>
  <si>
    <t>Common Stock</t>
  </si>
  <si>
    <t>Retained Earnings</t>
  </si>
  <si>
    <t>Total liab and Equity</t>
  </si>
  <si>
    <t>Dividends Paid</t>
  </si>
  <si>
    <t>Total dollar Sales</t>
  </si>
  <si>
    <t>Net income</t>
  </si>
  <si>
    <t>Quality Index Prod 1</t>
  </si>
  <si>
    <t>Quality Index Prod 2</t>
  </si>
  <si>
    <t>Contract Winner</t>
  </si>
  <si>
    <t>Destination P1 factory</t>
  </si>
  <si>
    <t>Destination P2 factory</t>
  </si>
  <si>
    <t>New Plant capacity P1</t>
  </si>
  <si>
    <t>New Plant capacity P2</t>
  </si>
  <si>
    <t>C1</t>
  </si>
  <si>
    <t>C2</t>
  </si>
  <si>
    <t>C3</t>
  </si>
  <si>
    <t>C4</t>
  </si>
  <si>
    <t>C5</t>
  </si>
  <si>
    <t>Options</t>
  </si>
  <si>
    <t>Company</t>
  </si>
  <si>
    <t>Price</t>
  </si>
  <si>
    <t>Quality</t>
  </si>
  <si>
    <t>Inventory</t>
  </si>
  <si>
    <t>Highest</t>
  </si>
  <si>
    <t>Lowest</t>
  </si>
  <si>
    <t>Factory</t>
  </si>
  <si>
    <t>Japan</t>
  </si>
  <si>
    <t>UK</t>
  </si>
  <si>
    <t>Mexico</t>
  </si>
  <si>
    <t>Summary:</t>
  </si>
  <si>
    <t>Product 1:</t>
  </si>
  <si>
    <r>
      <t>C1: Factory to Japan, 1</t>
    </r>
    <r>
      <rPr>
        <vertAlign val="superscript"/>
        <sz val="12"/>
        <color rgb="FFFFFFFF"/>
        <rFont val="Avenir Next LT Pro"/>
        <family val="2"/>
      </rPr>
      <t>st</t>
    </r>
    <r>
      <rPr>
        <sz val="12"/>
        <color rgb="FFFFFFFF"/>
        <rFont val="Avenir Next LT Pro"/>
        <family val="2"/>
      </rPr>
      <t xml:space="preserve"> in QTLY, Highest Rel Price: C, M, J &amp;  US    </t>
    </r>
  </si>
  <si>
    <t>C2: Lowest Quality,  Lowest Rel Price: US,  Lowest Inventory</t>
  </si>
  <si>
    <t xml:space="preserve">C3: Highest Inventory,  Highest Rel Price: C, M, J, US, </t>
  </si>
  <si>
    <t>C5: Lowest Rel Price: J, G, Highest Rel Price: UK</t>
  </si>
  <si>
    <t>Product 2:</t>
  </si>
  <si>
    <t>C2: Highest Quality, Highest Rel Price: M, Lowest US &amp; UK, Lowest Inventory</t>
  </si>
  <si>
    <t>C3: Lowest Quality, Highest Rel Price: C, Lowest Rel Price: J, G</t>
  </si>
  <si>
    <t>C5: Highest Rel Price: UK</t>
  </si>
  <si>
    <t>G</t>
  </si>
  <si>
    <t>US</t>
  </si>
  <si>
    <t>C, M, J &amp; US</t>
  </si>
  <si>
    <t>UK &amp; G</t>
  </si>
  <si>
    <t>J, G</t>
  </si>
  <si>
    <t>C, M, UK</t>
  </si>
  <si>
    <t>Order</t>
  </si>
  <si>
    <t>C</t>
  </si>
  <si>
    <t>M</t>
  </si>
  <si>
    <t>C,M</t>
  </si>
  <si>
    <t>J, US, UK</t>
  </si>
  <si>
    <t>US, UK</t>
  </si>
  <si>
    <t>Japan (P2)</t>
  </si>
  <si>
    <t>Mexico (P2)</t>
  </si>
  <si>
    <t>China (P2)</t>
  </si>
  <si>
    <t>UK (P2)</t>
  </si>
  <si>
    <t>Germany (P2)</t>
  </si>
  <si>
    <t>US (P2)</t>
  </si>
  <si>
    <t>Japan (P1)</t>
  </si>
  <si>
    <t>Mexico (P1)</t>
  </si>
  <si>
    <t>China (P1)</t>
  </si>
  <si>
    <t>UK (P1)</t>
  </si>
  <si>
    <t>Germany (P1)</t>
  </si>
  <si>
    <t>US (P1)</t>
  </si>
  <si>
    <t>Intercept</t>
  </si>
  <si>
    <t>Rprice</t>
  </si>
  <si>
    <t>Rbrand</t>
  </si>
  <si>
    <t>LagRbrand</t>
  </si>
  <si>
    <t>Rqual</t>
  </si>
  <si>
    <t>LagRqual</t>
  </si>
  <si>
    <t>Rgreen</t>
  </si>
  <si>
    <t>LagRgreen</t>
  </si>
  <si>
    <t>Green company 1 P1</t>
  </si>
  <si>
    <t>Green company 2 P1</t>
  </si>
  <si>
    <t>Green company 3 P1</t>
  </si>
  <si>
    <t>Green company 4 P1</t>
  </si>
  <si>
    <t>Green company 5 P1</t>
  </si>
  <si>
    <t>Green company 1 P2</t>
  </si>
  <si>
    <t>Green company 2 P2</t>
  </si>
  <si>
    <t>Green company 3 P2</t>
  </si>
  <si>
    <t>Green company 4 P2</t>
  </si>
  <si>
    <t>Green company 5 P2</t>
  </si>
  <si>
    <t>Relative Price</t>
  </si>
  <si>
    <t>Relative Green</t>
  </si>
  <si>
    <t>Q company 1 P2</t>
  </si>
  <si>
    <t>Q company 2 P2</t>
  </si>
  <si>
    <t>Q company 3 P2</t>
  </si>
  <si>
    <t>Q company 4 P2</t>
  </si>
  <si>
    <t>Q company 5 P2</t>
  </si>
  <si>
    <t>Q company 1 P1</t>
  </si>
  <si>
    <t>Q company 5 P1</t>
  </si>
  <si>
    <t>Q company 4 P1</t>
  </si>
  <si>
    <t>Q company 3 P1</t>
  </si>
  <si>
    <t>Q company 2 P1</t>
  </si>
  <si>
    <t>Green P1</t>
  </si>
  <si>
    <t>Green P2</t>
  </si>
  <si>
    <t>Sales Revenue</t>
  </si>
  <si>
    <t>Sales_Revenue_Total</t>
  </si>
  <si>
    <t>SP1_1_J</t>
  </si>
  <si>
    <t>SP1_1_M</t>
  </si>
  <si>
    <t>SP1_1_C</t>
  </si>
  <si>
    <t>SP1_1_UK</t>
  </si>
  <si>
    <t>SP1_1_G</t>
  </si>
  <si>
    <t>SP1_1_US</t>
  </si>
  <si>
    <t>SP1_2_J</t>
  </si>
  <si>
    <t>SP1_2_M</t>
  </si>
  <si>
    <t>SP1_2_C</t>
  </si>
  <si>
    <t>SP1_2_UK</t>
  </si>
  <si>
    <t>SP1_2_G</t>
  </si>
  <si>
    <t>SP1_2_US</t>
  </si>
  <si>
    <t>SP1_3_J</t>
  </si>
  <si>
    <t>SP1_3_M</t>
  </si>
  <si>
    <t>SP1_3_C</t>
  </si>
  <si>
    <t>SP1_3_UK</t>
  </si>
  <si>
    <t>SP1_3_G</t>
  </si>
  <si>
    <t>SP1_3_US</t>
  </si>
  <si>
    <t>SP1_4_J</t>
  </si>
  <si>
    <t>SP1_4_M</t>
  </si>
  <si>
    <t>SP1_4_C</t>
  </si>
  <si>
    <t>SP1_4_UK</t>
  </si>
  <si>
    <t>SP1_4_G</t>
  </si>
  <si>
    <t>SP1_4_US</t>
  </si>
  <si>
    <t>SP1_5_J</t>
  </si>
  <si>
    <t>SP1_5_M</t>
  </si>
  <si>
    <t>SP1_5_C</t>
  </si>
  <si>
    <t>SP1_5_UK</t>
  </si>
  <si>
    <t>SP1_5_G</t>
  </si>
  <si>
    <t>SP1_5_US</t>
  </si>
  <si>
    <t>SP2_1_J</t>
  </si>
  <si>
    <t>SP2_1_M</t>
  </si>
  <si>
    <t>SP2_1_C</t>
  </si>
  <si>
    <t>SP2_1_UK</t>
  </si>
  <si>
    <t>SP2_1_G</t>
  </si>
  <si>
    <t>SP2_1_US</t>
  </si>
  <si>
    <t>SP2_2_J</t>
  </si>
  <si>
    <t>SP2_2_M</t>
  </si>
  <si>
    <t>SP2_2_C</t>
  </si>
  <si>
    <t>SP2_2_UK</t>
  </si>
  <si>
    <t>SP2_2_G</t>
  </si>
  <si>
    <t>SP2_2_US</t>
  </si>
  <si>
    <t>SP2_3_J</t>
  </si>
  <si>
    <t>SP2_3_M</t>
  </si>
  <si>
    <t>SP2_3_C</t>
  </si>
  <si>
    <t>SP2_3_UK</t>
  </si>
  <si>
    <t>SP2_3_G</t>
  </si>
  <si>
    <t>SP2_3_US</t>
  </si>
  <si>
    <t>SP2_4_J</t>
  </si>
  <si>
    <t>SP2_4_M</t>
  </si>
  <si>
    <t>SP2_4_C</t>
  </si>
  <si>
    <t>SP2_4_UK</t>
  </si>
  <si>
    <t>SP2_4_G</t>
  </si>
  <si>
    <t>SP2_4_US</t>
  </si>
  <si>
    <t>SP2_5_J</t>
  </si>
  <si>
    <t>SP2_5_M</t>
  </si>
  <si>
    <t>SP2_5_C</t>
  </si>
  <si>
    <t>SP2_5_UK</t>
  </si>
  <si>
    <t>SP2_5_G</t>
  </si>
  <si>
    <t>SP2_5_US</t>
  </si>
  <si>
    <t>Sales_P1</t>
  </si>
  <si>
    <t>Sales_P2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</si>
</sst>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00"/>
  </numFmts>
  <fonts count="10">
    <font>
      <sz val="11"/>
      <color theme="1"/>
      <name val="Calibri"/>
      <family val="2"/>
      <scheme val="minor"/>
    </font>
    <font>
      <sz val="12"/>
      <name val="Helv"/>
    </font>
    <font>
      <b/>
      <sz val="11"/>
      <color theme="1"/>
      <name val="Calibri"/>
      <family val="2"/>
      <scheme val="minor"/>
    </font>
    <font>
      <b/>
      <sz val="14"/>
      <color rgb="FFFFFFFF"/>
      <name val="Avenir Next LT Pro"/>
      <family val="2"/>
    </font>
    <font>
      <sz val="12"/>
      <color rgb="FFFFFFFF"/>
      <name val="Avenir Next LT Pro"/>
      <family val="2"/>
    </font>
    <font>
      <vertAlign val="superscript"/>
      <sz val="12"/>
      <color rgb="FFFFFFFF"/>
      <name val="Avenir Next LT Pro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48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37" fontId="0" fillId="0" borderId="0" xfId="0" applyNumberFormat="1"/>
    <xf numFmtId="164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0" fontId="3" fillId="17" borderId="0" xfId="0" applyFont="1" applyFill="1" applyAlignment="1">
      <alignment horizontal="left" vertical="center" readingOrder="1"/>
    </xf>
    <xf numFmtId="0" fontId="4" fillId="17" borderId="0" xfId="0" applyFont="1" applyFill="1" applyAlignment="1">
      <alignment horizontal="left" vertical="center" readingOrder="1"/>
    </xf>
    <xf numFmtId="0" fontId="0" fillId="17" borderId="0" xfId="0" applyFill="1"/>
    <xf numFmtId="0" fontId="2" fillId="12" borderId="1" xfId="0" applyFont="1" applyFill="1" applyBorder="1"/>
    <xf numFmtId="0" fontId="0" fillId="12" borderId="1" xfId="0" applyFill="1" applyBorder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65" fontId="0" fillId="0" borderId="0" xfId="0" applyNumberFormat="1"/>
    <xf numFmtId="0" fontId="8" fillId="0" borderId="0" xfId="0" applyFont="1"/>
    <xf numFmtId="2" fontId="0" fillId="0" borderId="0" xfId="0" applyNumberFormat="1"/>
    <xf numFmtId="0" fontId="9" fillId="16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INTL-FOR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282fa2bebbc7329/Documents/Training/Carnegie_Mellon_University/Courses/Mini_3/Business/Simulation/Analysis/CM%20Models%20per%20Historic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US2"/>
      <sheetName val="Data_G2"/>
      <sheetName val="Data_UK2"/>
      <sheetName val="Data_C2"/>
      <sheetName val="Data_M2"/>
      <sheetName val="Data_J2"/>
      <sheetName val="Data_US1"/>
      <sheetName val="Data_G1"/>
      <sheetName val="Data_UK1"/>
      <sheetName val="Data_C1"/>
      <sheetName val="Data_M1"/>
      <sheetName val="Data_J1"/>
      <sheetName val="J2V1"/>
      <sheetName val="M2V1"/>
      <sheetName val="C2V1"/>
      <sheetName val="UK2V1"/>
      <sheetName val="G2V1"/>
      <sheetName val="US2V1"/>
      <sheetName val="G1V1"/>
      <sheetName val="M1V1"/>
      <sheetName val="C1V1"/>
      <sheetName val="J1V1"/>
      <sheetName val="UK1V1"/>
      <sheetName val="US1V1"/>
      <sheetName val="MODELS"/>
      <sheetName val="J2"/>
      <sheetName val="M2"/>
      <sheetName val="C2"/>
      <sheetName val="UK2 REVISIT"/>
      <sheetName val="G2"/>
      <sheetName val="US2"/>
      <sheetName val="J1"/>
      <sheetName val="M1"/>
      <sheetName val="C1"/>
      <sheetName val="UK1"/>
      <sheetName val="G1"/>
      <sheetName val="U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0.9306335828635055</v>
          </cell>
        </row>
        <row r="5">
          <cell r="A5" t="str">
            <v>R Square</v>
          </cell>
          <cell r="B5">
            <v>0.86607886555336522</v>
          </cell>
        </row>
        <row r="6">
          <cell r="A6" t="str">
            <v>Adjusted R Square</v>
          </cell>
          <cell r="B6">
            <v>0.85615878152028113</v>
          </cell>
        </row>
        <row r="7">
          <cell r="A7" t="str">
            <v>Standard Error</v>
          </cell>
          <cell r="B7">
            <v>7.5330152107911386E-3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4</v>
          </cell>
        </row>
        <row r="13">
          <cell r="A13" t="str">
            <v>Residual</v>
          </cell>
          <cell r="B13">
            <v>54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-7.0485128413145831E-2</v>
          </cell>
        </row>
        <row r="18">
          <cell r="A18" t="str">
            <v>Rprice</v>
          </cell>
          <cell r="B18">
            <v>-0.16627625558751943</v>
          </cell>
        </row>
        <row r="19">
          <cell r="A19" t="str">
            <v>LagRbrand</v>
          </cell>
          <cell r="B19">
            <v>4.7738581881538081E-2</v>
          </cell>
        </row>
        <row r="20">
          <cell r="A20" t="str">
            <v>LagRqual</v>
          </cell>
          <cell r="B20">
            <v>0.21176594491760958</v>
          </cell>
        </row>
        <row r="21">
          <cell r="A21" t="str">
            <v>LagRgreen</v>
          </cell>
          <cell r="B21">
            <v>0.1741175706626894</v>
          </cell>
        </row>
      </sheetData>
      <sheetData sheetId="26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0.97088985603548783</v>
          </cell>
        </row>
        <row r="5">
          <cell r="A5" t="str">
            <v>R Square</v>
          </cell>
          <cell r="B5">
            <v>0.94262711255261022</v>
          </cell>
        </row>
        <row r="6">
          <cell r="A6" t="str">
            <v>Adjusted R Square</v>
          </cell>
          <cell r="B6">
            <v>0.93721457600096958</v>
          </cell>
        </row>
        <row r="7">
          <cell r="A7" t="str">
            <v>Standard Error</v>
          </cell>
          <cell r="B7">
            <v>7.052358087889286E-3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0.11135803532715294</v>
          </cell>
        </row>
        <row r="18">
          <cell r="A18" t="str">
            <v>Rprice</v>
          </cell>
          <cell r="B18">
            <v>-0.31655651680501945</v>
          </cell>
        </row>
        <row r="19">
          <cell r="A19" t="str">
            <v>Rbrand</v>
          </cell>
          <cell r="B19">
            <v>5.2732729618834955E-2</v>
          </cell>
        </row>
        <row r="20">
          <cell r="A20" t="str">
            <v>LagRbrand</v>
          </cell>
          <cell r="B20">
            <v>4.2565228536534133E-2</v>
          </cell>
        </row>
        <row r="21">
          <cell r="A21" t="str">
            <v>LagRqual</v>
          </cell>
          <cell r="B21">
            <v>0.13842421893747486</v>
          </cell>
        </row>
        <row r="22">
          <cell r="A22" t="str">
            <v>LagRgreen</v>
          </cell>
          <cell r="B22">
            <v>0.1774297756061074</v>
          </cell>
        </row>
      </sheetData>
      <sheetData sheetId="27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0.9613489823185406</v>
          </cell>
        </row>
        <row r="5">
          <cell r="A5" t="str">
            <v>R Square</v>
          </cell>
          <cell r="B5">
            <v>0.92419186580489365</v>
          </cell>
        </row>
        <row r="6">
          <cell r="A6" t="str">
            <v>Adjusted R Square</v>
          </cell>
          <cell r="B6">
            <v>0.9170401550317705</v>
          </cell>
        </row>
        <row r="7">
          <cell r="A7" t="str">
            <v>Standard Error</v>
          </cell>
          <cell r="B7">
            <v>7.4083429208275488E-3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0.11641610366788732</v>
          </cell>
        </row>
        <row r="18">
          <cell r="A18" t="str">
            <v>Rprice</v>
          </cell>
          <cell r="B18">
            <v>-0.33534277483579472</v>
          </cell>
        </row>
        <row r="19">
          <cell r="A19" t="str">
            <v>Rbrand</v>
          </cell>
          <cell r="B19">
            <v>6.0191351759581957E-2</v>
          </cell>
        </row>
        <row r="20">
          <cell r="A20" t="str">
            <v>LagRbrand</v>
          </cell>
          <cell r="B20">
            <v>3.8037455315915542E-2</v>
          </cell>
        </row>
        <row r="21">
          <cell r="A21" t="str">
            <v>LagRqual</v>
          </cell>
          <cell r="B21">
            <v>0.14416721744535801</v>
          </cell>
        </row>
        <row r="22">
          <cell r="A22" t="str">
            <v>LagRgreen</v>
          </cell>
          <cell r="B22">
            <v>0.18246629012218665</v>
          </cell>
        </row>
      </sheetData>
      <sheetData sheetId="28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0.95379655779147354</v>
          </cell>
        </row>
        <row r="5">
          <cell r="A5" t="str">
            <v>R Square</v>
          </cell>
          <cell r="B5">
            <v>0.90972787365486363</v>
          </cell>
        </row>
        <row r="6">
          <cell r="A6" t="str">
            <v>Adjusted R Square</v>
          </cell>
          <cell r="B6">
            <v>0.90121163532041682</v>
          </cell>
        </row>
        <row r="7">
          <cell r="A7" t="str">
            <v>Standard Error</v>
          </cell>
          <cell r="B7">
            <v>8.1025536333276613E-3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6.3882193904082757E-2</v>
          </cell>
        </row>
        <row r="18">
          <cell r="A18" t="str">
            <v>Rprice</v>
          </cell>
          <cell r="B18">
            <v>-0.2384812857097246</v>
          </cell>
        </row>
        <row r="19">
          <cell r="A19" t="str">
            <v>Rbrand</v>
          </cell>
          <cell r="B19">
            <v>4.1122818174015544E-2</v>
          </cell>
        </row>
        <row r="20">
          <cell r="A20" t="str">
            <v>LagRbrand</v>
          </cell>
          <cell r="B20">
            <v>8.3214096151367337E-2</v>
          </cell>
        </row>
        <row r="21">
          <cell r="A21" t="str">
            <v>LagRqual</v>
          </cell>
          <cell r="B21">
            <v>5.6149518008523254E-2</v>
          </cell>
        </row>
        <row r="22">
          <cell r="A22" t="str">
            <v>LagRgreen</v>
          </cell>
          <cell r="B22">
            <v>0.19013540561252956</v>
          </cell>
        </row>
      </sheetData>
      <sheetData sheetId="29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0.93851187977034234</v>
          </cell>
        </row>
        <row r="5">
          <cell r="A5" t="str">
            <v>R Square</v>
          </cell>
          <cell r="B5">
            <v>0.88080454847006151</v>
          </cell>
        </row>
        <row r="6">
          <cell r="A6" t="str">
            <v>Adjusted R Square</v>
          </cell>
          <cell r="B6">
            <v>0.86955969455214288</v>
          </cell>
        </row>
        <row r="7">
          <cell r="A7" t="str">
            <v>Standard Error</v>
          </cell>
          <cell r="B7">
            <v>7.8525177480913404E-3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-4.6900707578371309E-2</v>
          </cell>
        </row>
        <row r="18">
          <cell r="A18" t="str">
            <v>Rprice</v>
          </cell>
          <cell r="B18">
            <v>-0.18943211939643498</v>
          </cell>
        </row>
        <row r="19">
          <cell r="A19" t="str">
            <v>Rbrand</v>
          </cell>
          <cell r="B19">
            <v>4.5409428279666889E-2</v>
          </cell>
        </row>
        <row r="20">
          <cell r="A20" t="str">
            <v>LagRbrand</v>
          </cell>
          <cell r="B20">
            <v>4.9033909201098111E-2</v>
          </cell>
        </row>
        <row r="21">
          <cell r="A21" t="str">
            <v>LagRqual</v>
          </cell>
          <cell r="B21">
            <v>0.15878427088806882</v>
          </cell>
        </row>
        <row r="22">
          <cell r="A22" t="str">
            <v>LagRgreen</v>
          </cell>
          <cell r="B22">
            <v>0.17918824583661583</v>
          </cell>
        </row>
      </sheetData>
      <sheetData sheetId="30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0.97241131925503177</v>
          </cell>
        </row>
        <row r="5">
          <cell r="A5" t="str">
            <v>R Square</v>
          </cell>
          <cell r="B5">
            <v>0.94558377381531133</v>
          </cell>
        </row>
        <row r="6">
          <cell r="A6" t="str">
            <v>Adjusted R Square</v>
          </cell>
          <cell r="B6">
            <v>0.93930497848630878</v>
          </cell>
        </row>
        <row r="7">
          <cell r="A7" t="str">
            <v>Standard Error</v>
          </cell>
          <cell r="B7">
            <v>4.6721596529001562E-3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6</v>
          </cell>
        </row>
        <row r="13">
          <cell r="A13" t="str">
            <v>Residual</v>
          </cell>
          <cell r="B13">
            <v>52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-8.5717131357683218E-3</v>
          </cell>
        </row>
        <row r="18">
          <cell r="A18" t="str">
            <v>Rprice</v>
          </cell>
          <cell r="B18">
            <v>-0.22120017736930422</v>
          </cell>
        </row>
        <row r="19">
          <cell r="A19" t="str">
            <v>Rbrand</v>
          </cell>
          <cell r="B19">
            <v>3.0770144004032357E-2</v>
          </cell>
        </row>
        <row r="20">
          <cell r="A20" t="str">
            <v>LagRbrand</v>
          </cell>
          <cell r="B20">
            <v>2.7577619591329539E-2</v>
          </cell>
        </row>
        <row r="21">
          <cell r="A21" t="str">
            <v>Rqual</v>
          </cell>
          <cell r="B21">
            <v>9.2504055157229231E-2</v>
          </cell>
        </row>
        <row r="22">
          <cell r="A22" t="str">
            <v>LagRqual</v>
          </cell>
          <cell r="B22">
            <v>9.0940997364338319E-2</v>
          </cell>
        </row>
        <row r="23">
          <cell r="A23" t="str">
            <v>LagRgreen</v>
          </cell>
          <cell r="B23">
            <v>0.19043638026559254</v>
          </cell>
        </row>
      </sheetData>
      <sheetData sheetId="31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0.96050852771187722</v>
          </cell>
        </row>
        <row r="5">
          <cell r="A5" t="str">
            <v>R Square</v>
          </cell>
          <cell r="B5">
            <v>0.92257663180723792</v>
          </cell>
        </row>
        <row r="6">
          <cell r="A6" t="str">
            <v>Adjusted R Square</v>
          </cell>
          <cell r="B6">
            <v>0.91527254046829809</v>
          </cell>
        </row>
        <row r="7">
          <cell r="A7" t="str">
            <v>Standard Error</v>
          </cell>
          <cell r="B7">
            <v>7.8142282406975707E-3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5.8796728882902161E-2</v>
          </cell>
        </row>
        <row r="18">
          <cell r="A18" t="str">
            <v>Rprice</v>
          </cell>
          <cell r="B18">
            <v>-0.35870315630356903</v>
          </cell>
        </row>
        <row r="19">
          <cell r="A19" t="str">
            <v>Rbrand</v>
          </cell>
          <cell r="B19">
            <v>3.8889716272722474E-2</v>
          </cell>
        </row>
        <row r="20">
          <cell r="A20" t="str">
            <v>LagRbrand</v>
          </cell>
          <cell r="B20">
            <v>5.2873946783277996E-2</v>
          </cell>
        </row>
        <row r="21">
          <cell r="A21" t="str">
            <v>LagRqual</v>
          </cell>
          <cell r="B21">
            <v>0.21690419928671706</v>
          </cell>
        </row>
        <row r="22">
          <cell r="A22" t="str">
            <v>LagRgreen</v>
          </cell>
          <cell r="B22">
            <v>0.18956740275942588</v>
          </cell>
        </row>
      </sheetData>
      <sheetData sheetId="32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0.98225581696258546</v>
          </cell>
        </row>
        <row r="5">
          <cell r="A5" t="str">
            <v>R Square</v>
          </cell>
          <cell r="B5">
            <v>0.96482648995683618</v>
          </cell>
        </row>
        <row r="6">
          <cell r="A6" t="str">
            <v>Adjusted R Square</v>
          </cell>
          <cell r="B6">
            <v>0.96150823429238685</v>
          </cell>
        </row>
        <row r="7">
          <cell r="A7" t="str">
            <v>Standard Error</v>
          </cell>
          <cell r="B7">
            <v>7.3509095775056328E-3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0.24844349314189795</v>
          </cell>
        </row>
        <row r="18">
          <cell r="A18" t="str">
            <v>Rprice</v>
          </cell>
          <cell r="B18">
            <v>-0.50579063006067249</v>
          </cell>
        </row>
        <row r="19">
          <cell r="A19" t="str">
            <v>Rbrand</v>
          </cell>
          <cell r="B19">
            <v>4.9196443514075462E-2</v>
          </cell>
        </row>
        <row r="20">
          <cell r="A20" t="str">
            <v>LagRbrand</v>
          </cell>
          <cell r="B20">
            <v>4.3881047003978949E-2</v>
          </cell>
        </row>
        <row r="21">
          <cell r="A21" t="str">
            <v>LagRqual</v>
          </cell>
          <cell r="B21">
            <v>0.18986616616753216</v>
          </cell>
        </row>
        <row r="22">
          <cell r="A22" t="str">
            <v>LagRgreen</v>
          </cell>
          <cell r="B22">
            <v>0.180356078850894</v>
          </cell>
        </row>
      </sheetData>
      <sheetData sheetId="33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0.96702320670126307</v>
          </cell>
        </row>
        <row r="5">
          <cell r="A5" t="str">
            <v>R Square</v>
          </cell>
          <cell r="B5">
            <v>0.93513388229879368</v>
          </cell>
        </row>
        <row r="6">
          <cell r="A6" t="str">
            <v>Adjusted R Square</v>
          </cell>
          <cell r="B6">
            <v>0.9290144372326421</v>
          </cell>
        </row>
        <row r="7">
          <cell r="A7" t="str">
            <v>Standard Error</v>
          </cell>
          <cell r="B7">
            <v>7.2128521034820394E-3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0.18858050579436431</v>
          </cell>
        </row>
        <row r="18">
          <cell r="A18" t="str">
            <v>Rprice</v>
          </cell>
          <cell r="B18">
            <v>-0.37310147318832204</v>
          </cell>
        </row>
        <row r="19">
          <cell r="A19" t="str">
            <v>Rbrand</v>
          </cell>
          <cell r="B19">
            <v>4.5779440267559271E-2</v>
          </cell>
        </row>
        <row r="20">
          <cell r="A20" t="str">
            <v>LagRbrand</v>
          </cell>
          <cell r="B20">
            <v>3.7698002674075998E-2</v>
          </cell>
        </row>
        <row r="21">
          <cell r="A21" t="str">
            <v>LagRqual</v>
          </cell>
          <cell r="B21">
            <v>0.13048714677238502</v>
          </cell>
        </row>
        <row r="22">
          <cell r="A22" t="str">
            <v>LagRgreen</v>
          </cell>
          <cell r="B22">
            <v>0.17448252482217816</v>
          </cell>
        </row>
      </sheetData>
      <sheetData sheetId="34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0.97939530778786799</v>
          </cell>
        </row>
        <row r="5">
          <cell r="A5" t="str">
            <v>R Square</v>
          </cell>
          <cell r="B5">
            <v>0.95921516891689262</v>
          </cell>
        </row>
        <row r="6">
          <cell r="A6" t="str">
            <v>Adjusted R Square</v>
          </cell>
          <cell r="B6">
            <v>0.95536754334301455</v>
          </cell>
        </row>
        <row r="7">
          <cell r="A7" t="str">
            <v>Standard Error</v>
          </cell>
          <cell r="B7">
            <v>7.1082959775584749E-3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-8.2761356662504004E-2</v>
          </cell>
        </row>
        <row r="18">
          <cell r="A18" t="str">
            <v>Rprice</v>
          </cell>
          <cell r="B18">
            <v>-0.27120299019277427</v>
          </cell>
        </row>
        <row r="19">
          <cell r="A19" t="str">
            <v>Rbrand</v>
          </cell>
          <cell r="B19">
            <v>5.5799703312169179E-2</v>
          </cell>
        </row>
        <row r="20">
          <cell r="A20" t="str">
            <v>LagRbrand</v>
          </cell>
          <cell r="B20">
            <v>5.8128262683800183E-2</v>
          </cell>
        </row>
        <row r="21">
          <cell r="A21" t="str">
            <v>LagRqual</v>
          </cell>
          <cell r="B21">
            <v>0.23336874164968596</v>
          </cell>
        </row>
        <row r="22">
          <cell r="A22" t="str">
            <v>LagRgreen</v>
          </cell>
          <cell r="B22">
            <v>0.20346385989652327</v>
          </cell>
        </row>
      </sheetData>
      <sheetData sheetId="35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0.98124148300384473</v>
          </cell>
        </row>
        <row r="5">
          <cell r="A5" t="str">
            <v>R Square</v>
          </cell>
          <cell r="B5">
            <v>0.96283484796758456</v>
          </cell>
        </row>
        <row r="6">
          <cell r="A6" t="str">
            <v>Adjusted R Square</v>
          </cell>
          <cell r="B6">
            <v>0.95932870154943206</v>
          </cell>
        </row>
        <row r="7">
          <cell r="A7" t="str">
            <v>Standard Error</v>
          </cell>
          <cell r="B7">
            <v>5.2578817827827863E-3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-5.7258036718637995E-2</v>
          </cell>
        </row>
        <row r="18">
          <cell r="A18" t="str">
            <v>Rprice</v>
          </cell>
          <cell r="B18">
            <v>-0.27070384809832881</v>
          </cell>
        </row>
        <row r="19">
          <cell r="A19" t="str">
            <v>Rbrand</v>
          </cell>
          <cell r="B19">
            <v>2.9746375719369073E-2</v>
          </cell>
        </row>
        <row r="20">
          <cell r="A20" t="str">
            <v>LagRbrand</v>
          </cell>
          <cell r="B20">
            <v>3.2519420488371427E-2</v>
          </cell>
        </row>
        <row r="21">
          <cell r="A21" t="str">
            <v>LagRqual</v>
          </cell>
          <cell r="B21">
            <v>0.25137288762569593</v>
          </cell>
        </row>
        <row r="22">
          <cell r="A22" t="str">
            <v>LagRgreen</v>
          </cell>
          <cell r="B22">
            <v>0.21175376142194027</v>
          </cell>
        </row>
      </sheetData>
      <sheetData sheetId="36">
        <row r="1">
          <cell r="A1" t="str">
            <v>SUMMARY OUTPUT</v>
          </cell>
        </row>
        <row r="3">
          <cell r="A3" t="str">
            <v>Regression Statistics</v>
          </cell>
          <cell r="B3">
            <v>0</v>
          </cell>
        </row>
        <row r="4">
          <cell r="A4" t="str">
            <v>Multiple R</v>
          </cell>
          <cell r="B4">
            <v>0.97654771626374148</v>
          </cell>
        </row>
        <row r="5">
          <cell r="A5" t="str">
            <v>R Square</v>
          </cell>
          <cell r="B5">
            <v>0.95364544213992897</v>
          </cell>
        </row>
        <row r="6">
          <cell r="A6" t="str">
            <v>Adjusted R Square</v>
          </cell>
          <cell r="B6">
            <v>0.94927237064369585</v>
          </cell>
        </row>
        <row r="7">
          <cell r="A7" t="str">
            <v>Standard Error</v>
          </cell>
          <cell r="B7">
            <v>5.6653297492162361E-3</v>
          </cell>
        </row>
        <row r="8">
          <cell r="A8" t="str">
            <v>Observations</v>
          </cell>
          <cell r="B8">
            <v>59</v>
          </cell>
        </row>
        <row r="10">
          <cell r="A10" t="str">
            <v>ANOVA</v>
          </cell>
        </row>
        <row r="11">
          <cell r="A11">
            <v>0</v>
          </cell>
          <cell r="B11" t="str">
            <v>df</v>
          </cell>
        </row>
        <row r="12">
          <cell r="A12" t="str">
            <v>Regression</v>
          </cell>
          <cell r="B12">
            <v>5</v>
          </cell>
        </row>
        <row r="13">
          <cell r="A13" t="str">
            <v>Residual</v>
          </cell>
          <cell r="B13">
            <v>53</v>
          </cell>
        </row>
        <row r="14">
          <cell r="A14" t="str">
            <v>Total</v>
          </cell>
          <cell r="B14">
            <v>58</v>
          </cell>
        </row>
        <row r="16">
          <cell r="A16">
            <v>0</v>
          </cell>
          <cell r="B16" t="str">
            <v>Coefficients</v>
          </cell>
        </row>
        <row r="17">
          <cell r="A17" t="str">
            <v>Intercept</v>
          </cell>
          <cell r="B17">
            <v>3.5607571532282556E-2</v>
          </cell>
        </row>
        <row r="18">
          <cell r="A18" t="str">
            <v>Rprice</v>
          </cell>
          <cell r="B18">
            <v>-0.34801848408428182</v>
          </cell>
        </row>
        <row r="19">
          <cell r="A19" t="str">
            <v>Rbrand</v>
          </cell>
          <cell r="B19">
            <v>2.9811510819776663E-2</v>
          </cell>
        </row>
        <row r="20">
          <cell r="A20" t="str">
            <v>LagRbrand</v>
          </cell>
          <cell r="B20">
            <v>3.5639832827382568E-2</v>
          </cell>
        </row>
        <row r="21">
          <cell r="A21" t="str">
            <v>LagRqual</v>
          </cell>
          <cell r="B21">
            <v>0.25512908261981793</v>
          </cell>
        </row>
        <row r="22">
          <cell r="A22" t="str">
            <v>LagRgreen</v>
          </cell>
          <cell r="B22">
            <v>0.1955688027067054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8"/>
  <sheetViews>
    <sheetView topLeftCell="BP1" workbookViewId="0">
      <selection activeCell="CB24" sqref="CB24"/>
    </sheetView>
  </sheetViews>
  <sheetFormatPr defaultRowHeight="15"/>
  <cols>
    <col min="1" max="1" width="11.140625" bestFit="1" customWidth="1"/>
    <col min="2" max="11" width="10.7109375" bestFit="1" customWidth="1"/>
  </cols>
  <sheetData>
    <row r="1" spans="1:141">
      <c r="A1" t="s">
        <v>6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7" t="s">
        <v>281</v>
      </c>
      <c r="H1" s="17" t="s">
        <v>282</v>
      </c>
      <c r="I1" s="17" t="s">
        <v>283</v>
      </c>
      <c r="J1" s="17" t="s">
        <v>284</v>
      </c>
      <c r="K1" s="17" t="s">
        <v>285</v>
      </c>
      <c r="L1" s="16" t="s">
        <v>286</v>
      </c>
      <c r="M1" s="16" t="s">
        <v>287</v>
      </c>
      <c r="N1" s="16" t="s">
        <v>288</v>
      </c>
      <c r="O1" s="16" t="s">
        <v>289</v>
      </c>
      <c r="P1" s="16" t="s">
        <v>290</v>
      </c>
      <c r="Q1" s="5" t="s">
        <v>291</v>
      </c>
      <c r="R1" s="5" t="s">
        <v>292</v>
      </c>
      <c r="S1" s="5" t="s">
        <v>293</v>
      </c>
      <c r="T1" s="5" t="s">
        <v>294</v>
      </c>
      <c r="U1" s="5" t="s">
        <v>295</v>
      </c>
      <c r="V1" s="9" t="s">
        <v>296</v>
      </c>
      <c r="W1" s="9" t="s">
        <v>308</v>
      </c>
      <c r="X1" s="9" t="s">
        <v>309</v>
      </c>
      <c r="Y1" s="9" t="s">
        <v>310</v>
      </c>
      <c r="Z1" s="9" t="s">
        <v>311</v>
      </c>
      <c r="AA1" s="9" t="s">
        <v>365</v>
      </c>
      <c r="AB1" s="10" t="s">
        <v>307</v>
      </c>
      <c r="AC1" s="10" t="s">
        <v>313</v>
      </c>
      <c r="AD1" s="10" t="s">
        <v>314</v>
      </c>
      <c r="AE1" s="10" t="s">
        <v>315</v>
      </c>
      <c r="AF1" s="10" t="s">
        <v>316</v>
      </c>
      <c r="AG1" s="10" t="s">
        <v>312</v>
      </c>
      <c r="AH1" s="11" t="s">
        <v>317</v>
      </c>
      <c r="AI1" s="11" t="s">
        <v>318</v>
      </c>
      <c r="AJ1" s="11" t="s">
        <v>319</v>
      </c>
      <c r="AK1" s="11" t="s">
        <v>320</v>
      </c>
      <c r="AL1" s="11" t="s">
        <v>321</v>
      </c>
      <c r="AM1" s="11" t="s">
        <v>322</v>
      </c>
      <c r="AN1" s="7" t="s">
        <v>323</v>
      </c>
      <c r="AO1" s="7" t="s">
        <v>324</v>
      </c>
      <c r="AP1" s="7" t="s">
        <v>325</v>
      </c>
      <c r="AQ1" s="7" t="s">
        <v>326</v>
      </c>
      <c r="AR1" s="7" t="s">
        <v>327</v>
      </c>
      <c r="AS1" s="7" t="s">
        <v>328</v>
      </c>
      <c r="AT1" s="12" t="s">
        <v>329</v>
      </c>
      <c r="AU1" s="12" t="s">
        <v>330</v>
      </c>
      <c r="AV1" s="12" t="s">
        <v>331</v>
      </c>
      <c r="AW1" s="12" t="s">
        <v>332</v>
      </c>
      <c r="AX1" s="12" t="s">
        <v>333</v>
      </c>
      <c r="AY1" s="12" t="s">
        <v>334</v>
      </c>
      <c r="AZ1" s="13" t="s">
        <v>335</v>
      </c>
      <c r="BA1" s="13" t="s">
        <v>336</v>
      </c>
      <c r="BB1" s="13" t="s">
        <v>337</v>
      </c>
      <c r="BC1" s="13" t="s">
        <v>338</v>
      </c>
      <c r="BD1" s="13" t="s">
        <v>339</v>
      </c>
      <c r="BE1" s="13" t="s">
        <v>341</v>
      </c>
      <c r="BF1" s="14" t="s">
        <v>342</v>
      </c>
      <c r="BG1" s="14" t="s">
        <v>343</v>
      </c>
      <c r="BH1" s="14" t="s">
        <v>344</v>
      </c>
      <c r="BI1" s="14" t="s">
        <v>345</v>
      </c>
      <c r="BJ1" s="14" t="s">
        <v>346</v>
      </c>
      <c r="BK1" s="14" t="s">
        <v>340</v>
      </c>
      <c r="BL1" s="8" t="s">
        <v>347</v>
      </c>
      <c r="BM1" s="8" t="s">
        <v>348</v>
      </c>
      <c r="BN1" s="8" t="s">
        <v>349</v>
      </c>
      <c r="BO1" s="8" t="s">
        <v>350</v>
      </c>
      <c r="BP1" s="8" t="s">
        <v>351</v>
      </c>
      <c r="BQ1" s="8" t="s">
        <v>352</v>
      </c>
      <c r="BR1" s="6" t="s">
        <v>353</v>
      </c>
      <c r="BS1" s="6" t="s">
        <v>354</v>
      </c>
      <c r="BT1" s="6" t="s">
        <v>355</v>
      </c>
      <c r="BU1" s="6" t="s">
        <v>356</v>
      </c>
      <c r="BV1" s="6" t="s">
        <v>357</v>
      </c>
      <c r="BW1" s="6" t="s">
        <v>358</v>
      </c>
      <c r="BX1" s="15" t="s">
        <v>359</v>
      </c>
      <c r="BY1" s="15" t="s">
        <v>360</v>
      </c>
      <c r="BZ1" s="15" t="s">
        <v>361</v>
      </c>
      <c r="CA1" s="15" t="s">
        <v>362</v>
      </c>
      <c r="CB1" s="15" t="s">
        <v>363</v>
      </c>
      <c r="CC1" s="15" t="s">
        <v>364</v>
      </c>
      <c r="CD1" s="9" t="s">
        <v>476</v>
      </c>
      <c r="CE1" s="9" t="s">
        <v>477</v>
      </c>
      <c r="CF1" s="9" t="s">
        <v>478</v>
      </c>
      <c r="CG1" s="9" t="s">
        <v>479</v>
      </c>
      <c r="CH1" s="9" t="s">
        <v>480</v>
      </c>
      <c r="CI1" s="9" t="s">
        <v>481</v>
      </c>
      <c r="CJ1" s="10" t="s">
        <v>482</v>
      </c>
      <c r="CK1" s="10" t="s">
        <v>483</v>
      </c>
      <c r="CL1" s="10" t="s">
        <v>484</v>
      </c>
      <c r="CM1" s="10" t="s">
        <v>485</v>
      </c>
      <c r="CN1" s="10" t="s">
        <v>486</v>
      </c>
      <c r="CO1" s="10" t="s">
        <v>487</v>
      </c>
      <c r="CP1" s="11" t="s">
        <v>488</v>
      </c>
      <c r="CQ1" s="11" t="s">
        <v>489</v>
      </c>
      <c r="CR1" s="11" t="s">
        <v>490</v>
      </c>
      <c r="CS1" s="11" t="s">
        <v>491</v>
      </c>
      <c r="CT1" s="11" t="s">
        <v>492</v>
      </c>
      <c r="CU1" s="11" t="s">
        <v>493</v>
      </c>
      <c r="CV1" s="7" t="s">
        <v>494</v>
      </c>
      <c r="CW1" s="7" t="s">
        <v>495</v>
      </c>
      <c r="CX1" s="7" t="s">
        <v>496</v>
      </c>
      <c r="CY1" s="7" t="s">
        <v>497</v>
      </c>
      <c r="CZ1" s="7" t="s">
        <v>498</v>
      </c>
      <c r="DA1" s="7" t="s">
        <v>499</v>
      </c>
      <c r="DB1" s="12" t="s">
        <v>500</v>
      </c>
      <c r="DC1" s="12" t="s">
        <v>501</v>
      </c>
      <c r="DD1" s="12" t="s">
        <v>502</v>
      </c>
      <c r="DE1" s="12" t="s">
        <v>503</v>
      </c>
      <c r="DF1" s="12" t="s">
        <v>504</v>
      </c>
      <c r="DG1" s="12" t="s">
        <v>505</v>
      </c>
      <c r="DH1" s="13" t="s">
        <v>506</v>
      </c>
      <c r="DI1" s="13" t="s">
        <v>507</v>
      </c>
      <c r="DJ1" s="13" t="s">
        <v>508</v>
      </c>
      <c r="DK1" s="13" t="s">
        <v>509</v>
      </c>
      <c r="DL1" s="13" t="s">
        <v>510</v>
      </c>
      <c r="DM1" s="13" t="s">
        <v>511</v>
      </c>
      <c r="DN1" s="14" t="s">
        <v>512</v>
      </c>
      <c r="DO1" s="14" t="s">
        <v>513</v>
      </c>
      <c r="DP1" s="14" t="s">
        <v>514</v>
      </c>
      <c r="DQ1" s="14" t="s">
        <v>515</v>
      </c>
      <c r="DR1" s="14" t="s">
        <v>516</v>
      </c>
      <c r="DS1" s="14" t="s">
        <v>517</v>
      </c>
      <c r="DT1" s="8" t="s">
        <v>518</v>
      </c>
      <c r="DU1" s="8" t="s">
        <v>519</v>
      </c>
      <c r="DV1" s="8" t="s">
        <v>520</v>
      </c>
      <c r="DW1" s="8" t="s">
        <v>521</v>
      </c>
      <c r="DX1" s="8" t="s">
        <v>522</v>
      </c>
      <c r="DY1" s="8" t="s">
        <v>523</v>
      </c>
      <c r="DZ1" s="6" t="s">
        <v>524</v>
      </c>
      <c r="EA1" s="6" t="s">
        <v>525</v>
      </c>
      <c r="EB1" s="6" t="s">
        <v>526</v>
      </c>
      <c r="EC1" s="6" t="s">
        <v>527</v>
      </c>
      <c r="ED1" s="6" t="s">
        <v>528</v>
      </c>
      <c r="EE1" s="6" t="s">
        <v>529</v>
      </c>
      <c r="EF1" s="15" t="s">
        <v>530</v>
      </c>
      <c r="EG1" s="15" t="s">
        <v>531</v>
      </c>
      <c r="EH1" s="15" t="s">
        <v>532</v>
      </c>
      <c r="EI1" s="15" t="s">
        <v>533</v>
      </c>
      <c r="EJ1" s="15" t="s">
        <v>534</v>
      </c>
      <c r="EK1" s="15" t="s">
        <v>535</v>
      </c>
    </row>
    <row r="2" spans="1:141">
      <c r="A2">
        <v>58</v>
      </c>
      <c r="B2" s="18">
        <v>1963222</v>
      </c>
      <c r="C2" s="18">
        <v>2067293</v>
      </c>
      <c r="D2" s="18">
        <v>1939437</v>
      </c>
      <c r="E2" s="18">
        <v>1971237</v>
      </c>
      <c r="F2" s="18">
        <v>2051677</v>
      </c>
      <c r="G2" s="17">
        <v>975140</v>
      </c>
      <c r="H2" s="17">
        <v>1305454</v>
      </c>
      <c r="I2" s="17">
        <v>974453</v>
      </c>
      <c r="J2" s="17">
        <v>1234261</v>
      </c>
      <c r="K2" s="17">
        <v>1006121</v>
      </c>
      <c r="L2" s="16">
        <v>1</v>
      </c>
      <c r="M2" s="16">
        <v>1</v>
      </c>
      <c r="N2" s="16">
        <v>1</v>
      </c>
      <c r="O2" s="16">
        <v>1</v>
      </c>
      <c r="P2" s="16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  <c r="CX2">
        <v>20</v>
      </c>
      <c r="CY2">
        <v>20</v>
      </c>
      <c r="CZ2">
        <v>20</v>
      </c>
      <c r="DA2">
        <v>20</v>
      </c>
      <c r="DB2">
        <v>20</v>
      </c>
      <c r="DC2">
        <v>20</v>
      </c>
      <c r="DD2">
        <v>20</v>
      </c>
      <c r="DE2">
        <v>20</v>
      </c>
      <c r="DF2">
        <v>20</v>
      </c>
      <c r="DG2">
        <v>20</v>
      </c>
      <c r="DH2">
        <v>20</v>
      </c>
      <c r="DI2">
        <v>20</v>
      </c>
      <c r="DJ2">
        <v>20</v>
      </c>
      <c r="DK2">
        <v>20</v>
      </c>
      <c r="DL2">
        <v>20</v>
      </c>
      <c r="DM2">
        <v>20</v>
      </c>
      <c r="DN2">
        <v>20</v>
      </c>
      <c r="DO2">
        <v>20</v>
      </c>
      <c r="DP2">
        <v>20</v>
      </c>
      <c r="DQ2">
        <v>20</v>
      </c>
      <c r="DR2">
        <v>20</v>
      </c>
      <c r="DS2">
        <v>20</v>
      </c>
      <c r="DT2">
        <v>20</v>
      </c>
      <c r="DU2">
        <v>20</v>
      </c>
      <c r="DV2">
        <v>20</v>
      </c>
      <c r="DW2">
        <v>20</v>
      </c>
      <c r="DX2">
        <v>20</v>
      </c>
      <c r="DY2">
        <v>20</v>
      </c>
      <c r="DZ2">
        <v>20</v>
      </c>
      <c r="EA2">
        <v>20</v>
      </c>
      <c r="EB2">
        <v>20</v>
      </c>
      <c r="EC2">
        <v>20</v>
      </c>
      <c r="ED2">
        <v>20</v>
      </c>
      <c r="EE2">
        <v>20</v>
      </c>
      <c r="EF2">
        <v>20</v>
      </c>
      <c r="EG2">
        <v>20</v>
      </c>
      <c r="EH2">
        <v>20</v>
      </c>
      <c r="EI2">
        <v>20</v>
      </c>
      <c r="EJ2">
        <v>20</v>
      </c>
      <c r="EK2">
        <v>20</v>
      </c>
    </row>
    <row r="3" spans="1:141">
      <c r="A3">
        <v>59</v>
      </c>
      <c r="B3" s="18">
        <v>2601217</v>
      </c>
      <c r="C3" s="18">
        <v>2609902</v>
      </c>
      <c r="D3" s="18">
        <v>2596979</v>
      </c>
      <c r="E3" s="18">
        <v>2601873</v>
      </c>
      <c r="F3" s="18">
        <v>2608624</v>
      </c>
      <c r="G3" s="17">
        <v>1313332</v>
      </c>
      <c r="H3" s="17">
        <v>1322103</v>
      </c>
      <c r="I3" s="17">
        <v>1313332</v>
      </c>
      <c r="J3" s="17">
        <v>1320306</v>
      </c>
      <c r="K3" s="17">
        <v>1313332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20</v>
      </c>
      <c r="CE3">
        <v>20</v>
      </c>
      <c r="CF3">
        <v>20</v>
      </c>
      <c r="CG3">
        <v>20</v>
      </c>
      <c r="CH3">
        <v>20</v>
      </c>
      <c r="CI3">
        <v>20</v>
      </c>
      <c r="CJ3">
        <v>20</v>
      </c>
      <c r="CK3">
        <v>20</v>
      </c>
      <c r="CL3">
        <v>20</v>
      </c>
      <c r="CM3">
        <v>20</v>
      </c>
      <c r="CN3">
        <v>20</v>
      </c>
      <c r="CO3">
        <v>20</v>
      </c>
      <c r="CP3">
        <v>20</v>
      </c>
      <c r="CQ3">
        <v>20</v>
      </c>
      <c r="CR3">
        <v>20</v>
      </c>
      <c r="CS3">
        <v>20</v>
      </c>
      <c r="CT3">
        <v>20</v>
      </c>
      <c r="CU3">
        <v>20</v>
      </c>
      <c r="CV3">
        <v>20</v>
      </c>
      <c r="CW3">
        <v>20</v>
      </c>
      <c r="CX3">
        <v>20</v>
      </c>
      <c r="CY3">
        <v>20</v>
      </c>
      <c r="CZ3">
        <v>20</v>
      </c>
      <c r="DA3">
        <v>20</v>
      </c>
      <c r="DB3">
        <v>20</v>
      </c>
      <c r="DC3">
        <v>20</v>
      </c>
      <c r="DD3">
        <v>20</v>
      </c>
      <c r="DE3">
        <v>20</v>
      </c>
      <c r="DF3">
        <v>20</v>
      </c>
      <c r="DG3">
        <v>20</v>
      </c>
      <c r="DH3">
        <v>20</v>
      </c>
      <c r="DI3">
        <v>20</v>
      </c>
      <c r="DJ3">
        <v>20</v>
      </c>
      <c r="DK3">
        <v>20</v>
      </c>
      <c r="DL3">
        <v>20</v>
      </c>
      <c r="DM3">
        <v>20</v>
      </c>
      <c r="DN3">
        <v>20</v>
      </c>
      <c r="DO3">
        <v>20</v>
      </c>
      <c r="DP3">
        <v>20</v>
      </c>
      <c r="DQ3">
        <v>20</v>
      </c>
      <c r="DR3">
        <v>20</v>
      </c>
      <c r="DS3">
        <v>20</v>
      </c>
      <c r="DT3">
        <v>20</v>
      </c>
      <c r="DU3">
        <v>20</v>
      </c>
      <c r="DV3">
        <v>20</v>
      </c>
      <c r="DW3">
        <v>20</v>
      </c>
      <c r="DX3">
        <v>20</v>
      </c>
      <c r="DY3">
        <v>20</v>
      </c>
      <c r="DZ3">
        <v>20</v>
      </c>
      <c r="EA3">
        <v>20</v>
      </c>
      <c r="EB3">
        <v>20</v>
      </c>
      <c r="EC3">
        <v>20</v>
      </c>
      <c r="ED3">
        <v>20</v>
      </c>
      <c r="EE3">
        <v>20</v>
      </c>
      <c r="EF3">
        <v>20</v>
      </c>
      <c r="EG3">
        <v>20</v>
      </c>
      <c r="EH3">
        <v>20</v>
      </c>
      <c r="EI3">
        <v>20</v>
      </c>
      <c r="EJ3">
        <v>20</v>
      </c>
      <c r="EK3">
        <v>20</v>
      </c>
    </row>
    <row r="4" spans="1:141">
      <c r="A4">
        <v>60</v>
      </c>
      <c r="B4" s="18">
        <v>3159927</v>
      </c>
      <c r="C4" s="18">
        <v>3159999</v>
      </c>
      <c r="D4" s="18">
        <v>3159963</v>
      </c>
      <c r="E4" s="18">
        <v>3159927</v>
      </c>
      <c r="F4" s="18">
        <v>3160036</v>
      </c>
      <c r="G4" s="17">
        <v>1460858</v>
      </c>
      <c r="H4" s="17">
        <v>1460646</v>
      </c>
      <c r="I4" s="17">
        <v>1460858</v>
      </c>
      <c r="J4" s="17">
        <v>1460831</v>
      </c>
      <c r="K4" s="17">
        <v>1460858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20</v>
      </c>
      <c r="CE4">
        <v>20</v>
      </c>
      <c r="CF4">
        <v>20</v>
      </c>
      <c r="CG4">
        <v>20</v>
      </c>
      <c r="CH4">
        <v>20</v>
      </c>
      <c r="CI4">
        <v>20</v>
      </c>
      <c r="CJ4">
        <v>20</v>
      </c>
      <c r="CK4">
        <v>20</v>
      </c>
      <c r="CL4">
        <v>20</v>
      </c>
      <c r="CM4">
        <v>20</v>
      </c>
      <c r="CN4">
        <v>20</v>
      </c>
      <c r="CO4">
        <v>20</v>
      </c>
      <c r="CP4">
        <v>20</v>
      </c>
      <c r="CQ4">
        <v>20</v>
      </c>
      <c r="CR4">
        <v>20</v>
      </c>
      <c r="CS4">
        <v>20</v>
      </c>
      <c r="CT4">
        <v>20</v>
      </c>
      <c r="CU4">
        <v>20</v>
      </c>
      <c r="CV4">
        <v>20</v>
      </c>
      <c r="CW4">
        <v>20</v>
      </c>
      <c r="CX4">
        <v>20</v>
      </c>
      <c r="CY4">
        <v>20</v>
      </c>
      <c r="CZ4">
        <v>20</v>
      </c>
      <c r="DA4">
        <v>20</v>
      </c>
      <c r="DB4">
        <v>20</v>
      </c>
      <c r="DC4">
        <v>20</v>
      </c>
      <c r="DD4">
        <v>20</v>
      </c>
      <c r="DE4">
        <v>20</v>
      </c>
      <c r="DF4">
        <v>20</v>
      </c>
      <c r="DG4">
        <v>20</v>
      </c>
      <c r="DH4">
        <v>20</v>
      </c>
      <c r="DI4">
        <v>20</v>
      </c>
      <c r="DJ4">
        <v>20</v>
      </c>
      <c r="DK4">
        <v>20</v>
      </c>
      <c r="DL4">
        <v>20</v>
      </c>
      <c r="DM4">
        <v>20</v>
      </c>
      <c r="DN4">
        <v>20</v>
      </c>
      <c r="DO4">
        <v>20</v>
      </c>
      <c r="DP4">
        <v>20</v>
      </c>
      <c r="DQ4">
        <v>20</v>
      </c>
      <c r="DR4">
        <v>20</v>
      </c>
      <c r="DS4">
        <v>20</v>
      </c>
      <c r="DT4">
        <v>20</v>
      </c>
      <c r="DU4">
        <v>20</v>
      </c>
      <c r="DV4">
        <v>20</v>
      </c>
      <c r="DW4">
        <v>20</v>
      </c>
      <c r="DX4">
        <v>20</v>
      </c>
      <c r="DY4">
        <v>20</v>
      </c>
      <c r="DZ4">
        <v>20</v>
      </c>
      <c r="EA4">
        <v>20</v>
      </c>
      <c r="EB4">
        <v>20</v>
      </c>
      <c r="EC4">
        <v>20</v>
      </c>
      <c r="ED4">
        <v>20</v>
      </c>
      <c r="EE4">
        <v>20</v>
      </c>
      <c r="EF4">
        <v>20</v>
      </c>
      <c r="EG4">
        <v>20</v>
      </c>
      <c r="EH4">
        <v>20</v>
      </c>
      <c r="EI4">
        <v>20</v>
      </c>
      <c r="EJ4">
        <v>20</v>
      </c>
      <c r="EK4">
        <v>20</v>
      </c>
    </row>
    <row r="5" spans="1:141">
      <c r="A5">
        <v>61</v>
      </c>
      <c r="B5" s="18">
        <v>1691830</v>
      </c>
      <c r="C5" s="18">
        <v>1494742</v>
      </c>
      <c r="D5" s="18">
        <v>3882809</v>
      </c>
      <c r="E5" s="18">
        <v>2509955</v>
      </c>
      <c r="F5" s="18">
        <v>3285793</v>
      </c>
      <c r="G5" s="17">
        <v>1415076</v>
      </c>
      <c r="H5" s="17">
        <v>1108483</v>
      </c>
      <c r="I5" s="17">
        <v>1239244</v>
      </c>
      <c r="J5" s="17">
        <v>1495174</v>
      </c>
      <c r="K5" s="17">
        <v>1329138</v>
      </c>
      <c r="L5" s="16">
        <v>1.0136497491587746</v>
      </c>
      <c r="M5" s="16">
        <v>0.98604351490507303</v>
      </c>
      <c r="N5" s="16">
        <v>0.99095128988350889</v>
      </c>
      <c r="O5" s="16">
        <v>1.0079751343399581</v>
      </c>
      <c r="P5" s="16">
        <v>1.0013803117126849</v>
      </c>
      <c r="Q5" s="5">
        <v>0.99229796089232347</v>
      </c>
      <c r="R5" s="5">
        <v>1.0123553544018975</v>
      </c>
      <c r="S5" s="5">
        <v>0.98868763006060012</v>
      </c>
      <c r="T5" s="5">
        <v>1.0057650679630377</v>
      </c>
      <c r="U5" s="5">
        <v>1.0008939866821411</v>
      </c>
      <c r="V5">
        <v>100.52910052910053</v>
      </c>
      <c r="W5">
        <v>101.83591508892714</v>
      </c>
      <c r="X5">
        <v>99.337748344370866</v>
      </c>
      <c r="Y5">
        <v>102.3890784982935</v>
      </c>
      <c r="Z5">
        <v>109.57703265395573</v>
      </c>
      <c r="AA5">
        <v>102.76486420357232</v>
      </c>
      <c r="AB5">
        <v>97.883597883597901</v>
      </c>
      <c r="AC5">
        <v>97.246127366609286</v>
      </c>
      <c r="AD5">
        <v>100.84286574352801</v>
      </c>
      <c r="AE5">
        <v>98.976109215017061</v>
      </c>
      <c r="AF5">
        <v>96.42778873548103</v>
      </c>
      <c r="AG5">
        <v>95.424516760459994</v>
      </c>
      <c r="AH5">
        <v>103.7037037037037</v>
      </c>
      <c r="AI5">
        <v>104.70453241537578</v>
      </c>
      <c r="AJ5">
        <v>105.3582179409994</v>
      </c>
      <c r="AK5">
        <v>98.976109215017061</v>
      </c>
      <c r="AL5">
        <v>100.81087004163926</v>
      </c>
      <c r="AM5">
        <v>105.21164668460973</v>
      </c>
      <c r="AN5">
        <v>100.52910052910053</v>
      </c>
      <c r="AO5">
        <v>92.943201376936315</v>
      </c>
      <c r="AP5">
        <v>92.113184828416621</v>
      </c>
      <c r="AQ5">
        <v>97.269624573378834</v>
      </c>
      <c r="AR5">
        <v>97.852290159982459</v>
      </c>
      <c r="AS5">
        <v>99.951064350379255</v>
      </c>
      <c r="AT5">
        <v>97.354497354497354</v>
      </c>
      <c r="AU5">
        <v>103.27022375215145</v>
      </c>
      <c r="AV5">
        <v>102.34798314268514</v>
      </c>
      <c r="AW5">
        <v>102.3890784982935</v>
      </c>
      <c r="AX5">
        <v>95.332018408941479</v>
      </c>
      <c r="AY5">
        <v>96.647908000978717</v>
      </c>
      <c r="AZ5">
        <v>99.828164634645276</v>
      </c>
      <c r="BA5">
        <v>99.88901220865705</v>
      </c>
      <c r="BB5">
        <v>97.886540600667402</v>
      </c>
      <c r="BC5">
        <v>99.502487562189046</v>
      </c>
      <c r="BD5">
        <v>102.9326784166426</v>
      </c>
      <c r="BE5">
        <v>101.27931769722815</v>
      </c>
      <c r="BF5">
        <v>99.828164634645276</v>
      </c>
      <c r="BG5">
        <v>103.21864594894561</v>
      </c>
      <c r="BH5">
        <v>102.33592880978865</v>
      </c>
      <c r="BI5">
        <v>97.014925373134318</v>
      </c>
      <c r="BJ5">
        <v>99.321005489742859</v>
      </c>
      <c r="BK5">
        <v>97.725657427149969</v>
      </c>
      <c r="BL5">
        <v>98.191637345552735</v>
      </c>
      <c r="BM5">
        <v>99.88901220865705</v>
      </c>
      <c r="BN5">
        <v>103.44827586206897</v>
      </c>
      <c r="BO5">
        <v>99.502487562189046</v>
      </c>
      <c r="BP5">
        <v>96.612250794568041</v>
      </c>
      <c r="BQ5">
        <v>99.502487562189074</v>
      </c>
      <c r="BR5">
        <v>102.32386875051141</v>
      </c>
      <c r="BS5">
        <v>94.894561598224186</v>
      </c>
      <c r="BT5">
        <v>95.105672969966619</v>
      </c>
      <c r="BU5">
        <v>101.99004975124377</v>
      </c>
      <c r="BV5">
        <v>101.81305980930368</v>
      </c>
      <c r="BW5">
        <v>101.99004975124379</v>
      </c>
      <c r="BX5">
        <v>99.828164634645276</v>
      </c>
      <c r="BY5">
        <v>102.10876803551609</v>
      </c>
      <c r="BZ5">
        <v>101.22358175750834</v>
      </c>
      <c r="CA5">
        <v>101.99004975124377</v>
      </c>
      <c r="CB5">
        <v>99.321005489742859</v>
      </c>
      <c r="CC5">
        <v>99.502487562189074</v>
      </c>
      <c r="CD5" s="30">
        <v>19.78298693141075</v>
      </c>
      <c r="CE5" s="30">
        <v>19.650541533700803</v>
      </c>
      <c r="CF5" s="30">
        <v>20.013091000385558</v>
      </c>
      <c r="CG5" s="30">
        <v>18.838780234102302</v>
      </c>
      <c r="CH5" s="30">
        <v>16.625812367345301</v>
      </c>
      <c r="CI5" s="30">
        <v>18.152995996623762</v>
      </c>
      <c r="CJ5" s="30">
        <v>20.802181248158668</v>
      </c>
      <c r="CK5" s="30">
        <v>21.001958224543081</v>
      </c>
      <c r="CL5" s="30">
        <v>21.986604140701356</v>
      </c>
      <c r="CM5" s="30">
        <v>21.601631397830012</v>
      </c>
      <c r="CN5" s="30">
        <v>21.814369266851024</v>
      </c>
      <c r="CO5" s="30">
        <v>23.18370616136151</v>
      </c>
      <c r="CP5" s="30">
        <v>18.769907224689682</v>
      </c>
      <c r="CQ5" s="30">
        <v>18.140170196305963</v>
      </c>
      <c r="CR5" s="30">
        <v>17.351852017897009</v>
      </c>
      <c r="CS5" s="30">
        <v>20.043416232572866</v>
      </c>
      <c r="CT5" s="30">
        <v>19.477819951267094</v>
      </c>
      <c r="CU5" s="30">
        <v>17.949559406126461</v>
      </c>
      <c r="CV5" s="30">
        <v>19.78298693141075</v>
      </c>
      <c r="CW5" s="30">
        <v>23.030292041388641</v>
      </c>
      <c r="CX5" s="30">
        <v>22.694952791700661</v>
      </c>
      <c r="CY5" s="30">
        <v>20.677391901392532</v>
      </c>
      <c r="CZ5" s="30">
        <v>20.555496699386637</v>
      </c>
      <c r="DA5" s="30">
        <v>19.743639304004905</v>
      </c>
      <c r="DB5" s="30">
        <v>20.861937664330146</v>
      </c>
      <c r="DC5" s="30">
        <v>18.177038004061501</v>
      </c>
      <c r="DD5" s="30">
        <v>17.953500049315412</v>
      </c>
      <c r="DE5" s="30">
        <v>18.838780234102302</v>
      </c>
      <c r="DF5" s="30">
        <v>21.526501715149944</v>
      </c>
      <c r="DG5" s="30">
        <v>20.970099131883366</v>
      </c>
      <c r="DH5" s="30">
        <v>20.011801291763014</v>
      </c>
      <c r="DI5" s="30">
        <v>20.915121773900399</v>
      </c>
      <c r="DJ5" s="30">
        <v>20.471319435452546</v>
      </c>
      <c r="DK5" s="30">
        <v>19.339180921463353</v>
      </c>
      <c r="DL5" s="30">
        <v>18.890506976844854</v>
      </c>
      <c r="DM5" s="30">
        <v>19.462864453026953</v>
      </c>
      <c r="DN5" s="30">
        <v>20.02583526034606</v>
      </c>
      <c r="DO5" s="30">
        <v>19.345995395613713</v>
      </c>
      <c r="DP5" s="30">
        <v>19.844250013873221</v>
      </c>
      <c r="DQ5" s="30">
        <v>24.090866525159193</v>
      </c>
      <c r="DR5" s="30">
        <v>21.385969631477892</v>
      </c>
      <c r="DS5" s="30">
        <v>21.237662642603254</v>
      </c>
      <c r="DT5" s="30">
        <v>20.428354995614384</v>
      </c>
      <c r="DU5" s="30">
        <v>19.581515812431842</v>
      </c>
      <c r="DV5" s="30">
        <v>18.850002774643464</v>
      </c>
      <c r="DW5" s="30">
        <v>19.339180921463353</v>
      </c>
      <c r="DX5" s="30">
        <v>20.554560998308737</v>
      </c>
      <c r="DY5" s="30">
        <v>19.928290164390138</v>
      </c>
      <c r="DZ5" s="30">
        <v>19.40196156606331</v>
      </c>
      <c r="EA5" s="30">
        <v>21.121864776444927</v>
      </c>
      <c r="EB5" s="30">
        <v>21.318510571391581</v>
      </c>
      <c r="EC5" s="30">
        <v>18.615385815957048</v>
      </c>
      <c r="ED5" s="30">
        <v>19.170322824006654</v>
      </c>
      <c r="EE5" s="30">
        <v>19.28136326955827</v>
      </c>
      <c r="EF5" s="30">
        <v>20.132046886213221</v>
      </c>
      <c r="EG5" s="30">
        <v>19.035502241609105</v>
      </c>
      <c r="EH5" s="30">
        <v>19.515917204639209</v>
      </c>
      <c r="EI5" s="30">
        <v>18.615385815957048</v>
      </c>
      <c r="EJ5" s="30">
        <v>19.998639569361863</v>
      </c>
      <c r="EK5" s="30">
        <v>20.089819470421379</v>
      </c>
    </row>
    <row r="6" spans="1:141">
      <c r="A6">
        <v>62</v>
      </c>
      <c r="B6">
        <v>711171</v>
      </c>
      <c r="C6">
        <v>1269981</v>
      </c>
      <c r="D6">
        <v>2308466</v>
      </c>
      <c r="E6">
        <v>1847641</v>
      </c>
      <c r="F6">
        <v>3384255</v>
      </c>
      <c r="G6">
        <v>1456203</v>
      </c>
      <c r="H6">
        <v>1285485</v>
      </c>
      <c r="I6">
        <v>1877452</v>
      </c>
      <c r="J6">
        <v>1850190</v>
      </c>
      <c r="K6">
        <v>970653</v>
      </c>
      <c r="L6">
        <v>1.0795690372016196</v>
      </c>
      <c r="M6">
        <v>0.95657755908878206</v>
      </c>
      <c r="N6">
        <v>1.0034603360340999</v>
      </c>
      <c r="O6">
        <v>0.98557691804697323</v>
      </c>
      <c r="P6">
        <v>0.97481614962852503</v>
      </c>
      <c r="Q6">
        <v>0.97650464073193433</v>
      </c>
      <c r="R6">
        <v>1.011653948147591</v>
      </c>
      <c r="S6">
        <v>0.99322008914737991</v>
      </c>
      <c r="T6">
        <v>1.0217523999606608</v>
      </c>
      <c r="U6">
        <v>0.99686892201243393</v>
      </c>
      <c r="V6">
        <v>101.65289256198346</v>
      </c>
      <c r="W6">
        <v>105.02958579881656</v>
      </c>
      <c r="X6">
        <v>99.397590361445793</v>
      </c>
      <c r="Y6">
        <v>102.43055555555554</v>
      </c>
      <c r="Z6">
        <v>101.50341051459331</v>
      </c>
      <c r="AA6">
        <v>101.27464134585612</v>
      </c>
      <c r="AB6">
        <v>101.92837465564739</v>
      </c>
      <c r="AC6">
        <v>100.88757396449704</v>
      </c>
      <c r="AD6">
        <v>105.42168674698796</v>
      </c>
      <c r="AE6">
        <v>100.69444444444444</v>
      </c>
      <c r="AF6">
        <v>102.08343000324811</v>
      </c>
      <c r="AG6">
        <v>100.62957993600992</v>
      </c>
      <c r="AH6">
        <v>96.418732782369133</v>
      </c>
      <c r="AI6">
        <v>100.59171597633136</v>
      </c>
      <c r="AJ6">
        <v>99.397590361445793</v>
      </c>
      <c r="AK6">
        <v>97.222222222222214</v>
      </c>
      <c r="AL6">
        <v>97.443274094009567</v>
      </c>
      <c r="AM6">
        <v>98.049334296625034</v>
      </c>
      <c r="AN6">
        <v>99.449035812672193</v>
      </c>
      <c r="AO6">
        <v>95.857988165680467</v>
      </c>
      <c r="AP6">
        <v>93.975903614457835</v>
      </c>
      <c r="AQ6">
        <v>98.958333333333329</v>
      </c>
      <c r="AR6">
        <v>101.52661129413949</v>
      </c>
      <c r="AS6">
        <v>103.28723294457633</v>
      </c>
      <c r="AT6">
        <v>100.55096418732784</v>
      </c>
      <c r="AU6">
        <v>97.633136094674555</v>
      </c>
      <c r="AV6">
        <v>101.80722891566265</v>
      </c>
      <c r="AW6">
        <v>100.69444444444444</v>
      </c>
      <c r="AX6">
        <v>97.443274094009567</v>
      </c>
      <c r="AY6">
        <v>96.759211476932606</v>
      </c>
      <c r="AZ6">
        <v>99.009900990098998</v>
      </c>
      <c r="BA6">
        <v>97.911227154046998</v>
      </c>
      <c r="BB6">
        <v>98.522167487684726</v>
      </c>
      <c r="BC6">
        <v>97.506788447296955</v>
      </c>
      <c r="BD6">
        <v>99.385616190820386</v>
      </c>
      <c r="BE6">
        <v>98.257913745485453</v>
      </c>
      <c r="BF6">
        <v>99.009900990098998</v>
      </c>
      <c r="BG6">
        <v>108.79025239338556</v>
      </c>
      <c r="BH6">
        <v>103.00044782803404</v>
      </c>
      <c r="BI6">
        <v>99.975314737101939</v>
      </c>
      <c r="BJ6">
        <v>99.385616190820386</v>
      </c>
      <c r="BK6">
        <v>100.29388853480631</v>
      </c>
      <c r="BL6">
        <v>97.386787859113781</v>
      </c>
      <c r="BM6">
        <v>95.735422106179286</v>
      </c>
      <c r="BN6">
        <v>98.522167487684726</v>
      </c>
      <c r="BO6">
        <v>96.272525302394456</v>
      </c>
      <c r="BP6">
        <v>96.675099385616193</v>
      </c>
      <c r="BQ6">
        <v>97.372707315345934</v>
      </c>
      <c r="BR6">
        <v>106.55737704918033</v>
      </c>
      <c r="BS6">
        <v>97.47606614447345</v>
      </c>
      <c r="BT6">
        <v>100.31347962382443</v>
      </c>
      <c r="BU6">
        <v>106.27005677610464</v>
      </c>
      <c r="BV6">
        <v>106.97506324539215</v>
      </c>
      <c r="BW6">
        <v>106.70278308901635</v>
      </c>
      <c r="BX6">
        <v>98.036033111507876</v>
      </c>
      <c r="BY6">
        <v>100.08703220191471</v>
      </c>
      <c r="BZ6">
        <v>99.641737572772058</v>
      </c>
      <c r="CA6">
        <v>99.975314737101939</v>
      </c>
      <c r="CB6">
        <v>97.578604987350928</v>
      </c>
      <c r="CC6">
        <v>97.372707315345934</v>
      </c>
      <c r="CD6" s="30">
        <v>19.328608508956513</v>
      </c>
      <c r="CE6" s="30">
        <v>18.75940867834445</v>
      </c>
      <c r="CF6" s="30">
        <v>19.789656591522245</v>
      </c>
      <c r="CG6" s="30">
        <v>17.262340036563071</v>
      </c>
      <c r="CH6" s="30">
        <v>18.530299174815514</v>
      </c>
      <c r="CI6" s="30">
        <v>17.857522811899013</v>
      </c>
      <c r="CJ6" s="30">
        <v>18.6882470438693</v>
      </c>
      <c r="CK6" s="30">
        <v>18.115051995742078</v>
      </c>
      <c r="CL6" s="30">
        <v>20.97763958114226</v>
      </c>
      <c r="CM6" s="30">
        <v>23.199684228020605</v>
      </c>
      <c r="CN6" s="30">
        <v>19.704096841033842</v>
      </c>
      <c r="CO6" s="30">
        <v>21.690740210319571</v>
      </c>
      <c r="CP6" s="30">
        <v>20.822696247556582</v>
      </c>
      <c r="CQ6" s="30">
        <v>19.568791217097182</v>
      </c>
      <c r="CR6" s="30">
        <v>18.925419543646257</v>
      </c>
      <c r="CS6" s="30">
        <v>20.665614093402027</v>
      </c>
      <c r="CT6" s="30">
        <v>20.999672834345123</v>
      </c>
      <c r="CU6" s="30">
        <v>20.169264972652996</v>
      </c>
      <c r="CV6" s="30">
        <v>20.538832929213086</v>
      </c>
      <c r="CW6" s="30">
        <v>22.396276210452058</v>
      </c>
      <c r="CX6" s="30">
        <v>21.956193698843109</v>
      </c>
      <c r="CY6" s="30">
        <v>19.521356157553598</v>
      </c>
      <c r="CZ6" s="30">
        <v>18.973790395870445</v>
      </c>
      <c r="DA6" s="30">
        <v>18.719805774922595</v>
      </c>
      <c r="DB6" s="30">
        <v>20.621615270404511</v>
      </c>
      <c r="DC6" s="30">
        <v>21.160471898364229</v>
      </c>
      <c r="DD6" s="30">
        <v>18.35109058484613</v>
      </c>
      <c r="DE6" s="30">
        <v>19.351005484460696</v>
      </c>
      <c r="DF6" s="30">
        <v>21.792140753935072</v>
      </c>
      <c r="DG6" s="30">
        <v>21.562666230205814</v>
      </c>
      <c r="DH6" s="30">
        <v>19.96200272505709</v>
      </c>
      <c r="DI6" s="30">
        <v>27.369546487849945</v>
      </c>
      <c r="DJ6" s="30">
        <v>19.883296586330115</v>
      </c>
      <c r="DK6" s="30">
        <v>17.8404315323689</v>
      </c>
      <c r="DL6" s="30">
        <v>18.571077024034125</v>
      </c>
      <c r="DM6" s="30">
        <v>20.20478997439427</v>
      </c>
      <c r="DN6" s="30">
        <v>22.474684475490477</v>
      </c>
      <c r="DO6" s="30">
        <v>0</v>
      </c>
      <c r="DP6" s="30">
        <v>22.799931574545727</v>
      </c>
      <c r="DQ6" s="30">
        <v>28.536984516631321</v>
      </c>
      <c r="DR6" s="30">
        <v>24.973656480505799</v>
      </c>
      <c r="DS6" s="30">
        <v>21.717259153977821</v>
      </c>
      <c r="DT6" s="30">
        <v>19.009512112430993</v>
      </c>
      <c r="DU6" s="30">
        <v>23.786291871243652</v>
      </c>
      <c r="DV6" s="30">
        <v>18.454915228464987</v>
      </c>
      <c r="DW6" s="30">
        <v>19.470991523471326</v>
      </c>
      <c r="DX6" s="30">
        <v>19.464232756825655</v>
      </c>
      <c r="DY6" s="30">
        <v>19.20541266548085</v>
      </c>
      <c r="DZ6" s="30">
        <v>17.639627191719921</v>
      </c>
      <c r="EA6" s="30">
        <v>24.209805163125274</v>
      </c>
      <c r="EB6" s="30">
        <v>18.778985782711167</v>
      </c>
      <c r="EC6" s="30">
        <v>15.757842973696546</v>
      </c>
      <c r="ED6" s="30">
        <v>16.30111747001256</v>
      </c>
      <c r="EE6" s="30">
        <v>17.524425965380605</v>
      </c>
      <c r="EF6" s="30">
        <v>20.914173495301512</v>
      </c>
      <c r="EG6" s="30">
        <v>24.634356477781118</v>
      </c>
      <c r="EH6" s="30">
        <v>20.082870827947996</v>
      </c>
      <c r="EI6" s="30">
        <v>18.393749453831916</v>
      </c>
      <c r="EJ6" s="30">
        <v>20.689916268621872</v>
      </c>
      <c r="EK6" s="30">
        <v>21.348112240766437</v>
      </c>
    </row>
    <row r="7" spans="1:141">
      <c r="A7">
        <v>63</v>
      </c>
      <c r="B7">
        <v>725876</v>
      </c>
      <c r="C7">
        <v>1524980</v>
      </c>
      <c r="D7">
        <v>1538205</v>
      </c>
      <c r="E7">
        <v>795571</v>
      </c>
      <c r="F7">
        <v>834137</v>
      </c>
      <c r="G7">
        <v>1663505</v>
      </c>
      <c r="H7">
        <v>2044715</v>
      </c>
      <c r="I7">
        <v>1968573</v>
      </c>
      <c r="J7">
        <v>1085989</v>
      </c>
      <c r="K7">
        <v>1181978</v>
      </c>
      <c r="L7">
        <v>1.1089955285157536</v>
      </c>
      <c r="M7">
        <v>0.95502204220732689</v>
      </c>
      <c r="N7">
        <v>0.99699324626433272</v>
      </c>
      <c r="O7">
        <v>0.98694113748541323</v>
      </c>
      <c r="P7">
        <v>0.95204804552717326</v>
      </c>
      <c r="Q7">
        <v>0.95864718256690662</v>
      </c>
      <c r="R7">
        <v>1.0266912782996731</v>
      </c>
      <c r="S7">
        <v>1.0036119776651933</v>
      </c>
      <c r="T7">
        <v>1.0362303036825669</v>
      </c>
      <c r="U7">
        <v>0.9748192577856597</v>
      </c>
      <c r="V7">
        <v>103.20781032078104</v>
      </c>
      <c r="W7">
        <v>107.03812316715542</v>
      </c>
      <c r="X7">
        <v>103.15533980582524</v>
      </c>
      <c r="Y7">
        <v>102.96684118673649</v>
      </c>
      <c r="Z7">
        <v>103.89949653272539</v>
      </c>
      <c r="AA7">
        <v>104.38689217758986</v>
      </c>
      <c r="AB7">
        <v>101.81311018131103</v>
      </c>
      <c r="AC7">
        <v>100</v>
      </c>
      <c r="AD7">
        <v>100.12135922330097</v>
      </c>
      <c r="AE7">
        <v>101.22164048865621</v>
      </c>
      <c r="AF7">
        <v>101.61964472309299</v>
      </c>
      <c r="AG7">
        <v>101.08350951374207</v>
      </c>
      <c r="AH7">
        <v>97.629009762900978</v>
      </c>
      <c r="AI7">
        <v>102.63929618768329</v>
      </c>
      <c r="AJ7">
        <v>100.12135922330097</v>
      </c>
      <c r="AK7">
        <v>101.22164048865621</v>
      </c>
      <c r="AL7">
        <v>102.11836230645008</v>
      </c>
      <c r="AM7">
        <v>100.42283298097252</v>
      </c>
      <c r="AN7">
        <v>97.629009762900978</v>
      </c>
      <c r="AO7">
        <v>95.014662756598241</v>
      </c>
      <c r="AP7">
        <v>94.660194174757279</v>
      </c>
      <c r="AQ7">
        <v>94.240837696335078</v>
      </c>
      <c r="AR7">
        <v>93.806402583832067</v>
      </c>
      <c r="AS7">
        <v>95.137420718816074</v>
      </c>
      <c r="AT7">
        <v>99.721059972105991</v>
      </c>
      <c r="AU7">
        <v>95.307917888563054</v>
      </c>
      <c r="AV7">
        <v>101.94174757281553</v>
      </c>
      <c r="AW7">
        <v>100.34904013961605</v>
      </c>
      <c r="AX7">
        <v>98.556093853899512</v>
      </c>
      <c r="AY7">
        <v>98.96934460887951</v>
      </c>
      <c r="AZ7">
        <v>97.195666029318033</v>
      </c>
      <c r="BA7">
        <v>79.928952042628779</v>
      </c>
      <c r="BB7">
        <v>95.944177932839068</v>
      </c>
      <c r="BC7">
        <v>97.051597051597042</v>
      </c>
      <c r="BD7">
        <v>100.5815442010168</v>
      </c>
      <c r="BE7">
        <v>97.780126849894273</v>
      </c>
      <c r="BF7">
        <v>111.53601019757808</v>
      </c>
      <c r="BG7">
        <v>177.61989342806396</v>
      </c>
      <c r="BH7">
        <v>116.65939816833841</v>
      </c>
      <c r="BI7">
        <v>108.1081081081081</v>
      </c>
      <c r="BJ7">
        <v>111.38948831425333</v>
      </c>
      <c r="BK7">
        <v>108.87949260042282</v>
      </c>
      <c r="BL7">
        <v>97.195666029318033</v>
      </c>
      <c r="BM7">
        <v>79.928952042628779</v>
      </c>
      <c r="BN7">
        <v>95.944177932839068</v>
      </c>
      <c r="BO7">
        <v>98.280098280098272</v>
      </c>
      <c r="BP7">
        <v>98.752788851907397</v>
      </c>
      <c r="BQ7">
        <v>97.780126849894273</v>
      </c>
      <c r="BR7">
        <v>97.992351816443573</v>
      </c>
      <c r="BS7">
        <v>79.928952042628779</v>
      </c>
      <c r="BT7">
        <v>93.763628434365458</v>
      </c>
      <c r="BU7">
        <v>98.280098280098272</v>
      </c>
      <c r="BV7">
        <v>91.437767455469796</v>
      </c>
      <c r="BW7">
        <v>98.661028893587016</v>
      </c>
      <c r="BX7">
        <v>96.080305927342252</v>
      </c>
      <c r="BY7">
        <v>82.59325044404973</v>
      </c>
      <c r="BZ7">
        <v>97.688617531617965</v>
      </c>
      <c r="CA7">
        <v>98.280098280098272</v>
      </c>
      <c r="CB7">
        <v>97.838411177352697</v>
      </c>
      <c r="CC7">
        <v>96.899224806201545</v>
      </c>
      <c r="CD7" s="30">
        <v>19.421302056847324</v>
      </c>
      <c r="CE7" s="30">
        <v>18.408354815255471</v>
      </c>
      <c r="CF7" s="30">
        <v>18.736868125077248</v>
      </c>
      <c r="CG7" s="30">
        <v>17.720388124643268</v>
      </c>
      <c r="CH7" s="30">
        <v>18.142924771601578</v>
      </c>
      <c r="CI7" s="30">
        <v>16.739808978926192</v>
      </c>
      <c r="CJ7" s="30">
        <v>17.78913257522478</v>
      </c>
      <c r="CK7" s="30">
        <v>17.213959944477491</v>
      </c>
      <c r="CL7" s="30">
        <v>23.311751899071144</v>
      </c>
      <c r="CM7" s="30">
        <v>24.02658637262282</v>
      </c>
      <c r="CN7" s="30">
        <v>19.459969334906628</v>
      </c>
      <c r="CO7" s="30">
        <v>21.937079342588074</v>
      </c>
      <c r="CP7" s="30">
        <v>20.393462666219449</v>
      </c>
      <c r="CQ7" s="30">
        <v>18.875008262277742</v>
      </c>
      <c r="CR7" s="30">
        <v>18.407917629274692</v>
      </c>
      <c r="CS7" s="30">
        <v>19.679623456228441</v>
      </c>
      <c r="CT7" s="30">
        <v>19.749309328830133</v>
      </c>
      <c r="CU7" s="30">
        <v>19.19955620016442</v>
      </c>
      <c r="CV7" s="30">
        <v>20.721303138829079</v>
      </c>
      <c r="CW7" s="30">
        <v>22.543459580937274</v>
      </c>
      <c r="CX7" s="30">
        <v>21.044275215576658</v>
      </c>
      <c r="CY7" s="30">
        <v>19.543548213650539</v>
      </c>
      <c r="CZ7" s="30">
        <v>20.692932190575782</v>
      </c>
      <c r="DA7" s="30">
        <v>20.909522313640831</v>
      </c>
      <c r="DB7" s="30">
        <v>21.674799562879365</v>
      </c>
      <c r="DC7" s="30">
        <v>22.959217397052019</v>
      </c>
      <c r="DD7" s="30">
        <v>18.499187131000255</v>
      </c>
      <c r="DE7" s="30">
        <v>19.029853832854933</v>
      </c>
      <c r="DF7" s="30">
        <v>21.954864374085879</v>
      </c>
      <c r="DG7" s="30">
        <v>21.214033164680487</v>
      </c>
      <c r="DH7" s="30">
        <v>18.866473113476761</v>
      </c>
      <c r="DI7" s="30">
        <v>25.185534955409246</v>
      </c>
      <c r="DJ7" s="30">
        <v>21.545418550857523</v>
      </c>
      <c r="DK7" s="30">
        <v>16.988242566900865</v>
      </c>
      <c r="DL7" s="30">
        <v>16.596953146119343</v>
      </c>
      <c r="DM7" s="30">
        <v>18.369574913096095</v>
      </c>
      <c r="DN7" s="30">
        <v>18.829871708975407</v>
      </c>
      <c r="DO7" s="30">
        <v>5.5727305934445805</v>
      </c>
      <c r="DP7" s="30">
        <v>21.164065267676662</v>
      </c>
      <c r="DQ7" s="30">
        <v>26.177427472052816</v>
      </c>
      <c r="DR7" s="30">
        <v>21.522438645803962</v>
      </c>
      <c r="DS7" s="30">
        <v>20.657900167350757</v>
      </c>
      <c r="DT7" s="30">
        <v>19.685351993846002</v>
      </c>
      <c r="DU7" s="30">
        <v>21.821405343763082</v>
      </c>
      <c r="DV7" s="30">
        <v>22.388355179527782</v>
      </c>
      <c r="DW7" s="30">
        <v>20.381532072391234</v>
      </c>
      <c r="DX7" s="30">
        <v>20.193182511837733</v>
      </c>
      <c r="DY7" s="30">
        <v>19.328014144267801</v>
      </c>
      <c r="DZ7" s="30">
        <v>19.700550882155888</v>
      </c>
      <c r="EA7" s="30">
        <v>22.893187102981923</v>
      </c>
      <c r="EB7" s="30">
        <v>23.52824723362577</v>
      </c>
      <c r="EC7" s="30">
        <v>17.141600389933068</v>
      </c>
      <c r="ED7" s="30">
        <v>19.634505431259754</v>
      </c>
      <c r="EE7" s="30">
        <v>19.069732145591168</v>
      </c>
      <c r="EF7" s="30">
        <v>22.917752301545942</v>
      </c>
      <c r="EG7" s="30">
        <v>24.527142004401167</v>
      </c>
      <c r="EH7" s="30">
        <v>11.373913768312251</v>
      </c>
      <c r="EI7" s="30">
        <v>19.31119749872202</v>
      </c>
      <c r="EJ7" s="30">
        <v>22.0529202649792</v>
      </c>
      <c r="EK7" s="30">
        <v>22.574778629694173</v>
      </c>
    </row>
    <row r="8" spans="1:141">
      <c r="A8">
        <v>64</v>
      </c>
      <c r="B8">
        <v>797530</v>
      </c>
      <c r="C8">
        <v>857408</v>
      </c>
      <c r="D8">
        <v>801581</v>
      </c>
      <c r="E8">
        <v>767302</v>
      </c>
      <c r="F8">
        <v>717283</v>
      </c>
      <c r="G8">
        <v>1878318</v>
      </c>
      <c r="H8">
        <v>2702333</v>
      </c>
      <c r="I8">
        <v>986525</v>
      </c>
      <c r="J8">
        <v>1062826</v>
      </c>
      <c r="K8">
        <v>1064302</v>
      </c>
      <c r="L8">
        <v>1.1231300442353194</v>
      </c>
      <c r="M8">
        <v>0.98394086928554836</v>
      </c>
      <c r="N8">
        <v>0.94700385826148625</v>
      </c>
      <c r="O8">
        <v>0.98029442206401773</v>
      </c>
      <c r="P8">
        <v>0.96563080615362729</v>
      </c>
      <c r="Q8">
        <v>0.9521363473804535</v>
      </c>
      <c r="R8">
        <v>1.0482967194469164</v>
      </c>
      <c r="S8">
        <v>1.0050899457689657</v>
      </c>
      <c r="T8">
        <v>1.0350019822656769</v>
      </c>
      <c r="U8">
        <v>0.959475005137987</v>
      </c>
      <c r="V8">
        <v>101.10803324099722</v>
      </c>
      <c r="W8">
        <v>97.929490766648016</v>
      </c>
      <c r="X8">
        <v>101.51515151515152</v>
      </c>
      <c r="Y8">
        <v>102.11267605633803</v>
      </c>
      <c r="Z8">
        <v>103.10796877301516</v>
      </c>
      <c r="AA8">
        <v>99.894847528916927</v>
      </c>
      <c r="AB8">
        <v>100.41551246537395</v>
      </c>
      <c r="AC8">
        <v>95.411303861219935</v>
      </c>
      <c r="AD8">
        <v>97.575757575757578</v>
      </c>
      <c r="AE8">
        <v>100.35211267605635</v>
      </c>
      <c r="AF8">
        <v>98.198065498109685</v>
      </c>
      <c r="AG8">
        <v>100.55205047318611</v>
      </c>
      <c r="AH8">
        <v>101.8005540166205</v>
      </c>
      <c r="AI8">
        <v>109.40123111359821</v>
      </c>
      <c r="AJ8">
        <v>104.54545454545455</v>
      </c>
      <c r="AK8">
        <v>99.471830985915503</v>
      </c>
      <c r="AL8">
        <v>99.842883095203021</v>
      </c>
      <c r="AM8">
        <v>105.02103049421663</v>
      </c>
      <c r="AN8">
        <v>96.95290858725761</v>
      </c>
      <c r="AO8">
        <v>92.333519865696701</v>
      </c>
      <c r="AP8">
        <v>94.545454545454547</v>
      </c>
      <c r="AQ8">
        <v>95.070422535211279</v>
      </c>
      <c r="AR8">
        <v>96.970589679383309</v>
      </c>
      <c r="AS8">
        <v>94.637223974763401</v>
      </c>
      <c r="AT8">
        <v>99.7229916897507</v>
      </c>
      <c r="AU8">
        <v>104.92445439283718</v>
      </c>
      <c r="AV8">
        <v>101.81818181818181</v>
      </c>
      <c r="AW8">
        <v>102.99295774647888</v>
      </c>
      <c r="AX8">
        <v>101.8804929542888</v>
      </c>
      <c r="AY8">
        <v>99.894847528916927</v>
      </c>
      <c r="AZ8">
        <v>99.445324881141048</v>
      </c>
      <c r="BA8">
        <v>73.794686782551665</v>
      </c>
      <c r="BB8">
        <v>96.533567354102686</v>
      </c>
      <c r="BC8">
        <v>97.442143727162005</v>
      </c>
      <c r="BD8">
        <v>100.40160642570282</v>
      </c>
      <c r="BE8">
        <v>97.306689834926146</v>
      </c>
      <c r="BF8">
        <v>97.068145800316955</v>
      </c>
      <c r="BG8">
        <v>147.58937356510333</v>
      </c>
      <c r="BH8">
        <v>98.727512066695922</v>
      </c>
      <c r="BI8">
        <v>97.442143727162005</v>
      </c>
      <c r="BJ8">
        <v>99.488864549105543</v>
      </c>
      <c r="BK8">
        <v>100.78192875760207</v>
      </c>
      <c r="BL8">
        <v>106.18066561014261</v>
      </c>
      <c r="BM8">
        <v>101.50869137422107</v>
      </c>
      <c r="BN8">
        <v>100.70206230802982</v>
      </c>
      <c r="BO8">
        <v>102.92326431181486</v>
      </c>
      <c r="BP8">
        <v>108.43373493975903</v>
      </c>
      <c r="BQ8">
        <v>103.82276281494353</v>
      </c>
      <c r="BR8">
        <v>97.464342313787625</v>
      </c>
      <c r="BS8">
        <v>78.714332568055099</v>
      </c>
      <c r="BT8">
        <v>94.339622641509436</v>
      </c>
      <c r="BU8">
        <v>97.442143727162005</v>
      </c>
      <c r="BV8">
        <v>91.274187659729819</v>
      </c>
      <c r="BW8">
        <v>97.306689834926146</v>
      </c>
      <c r="BX8">
        <v>99.841521394611732</v>
      </c>
      <c r="BY8">
        <v>98.392915710068891</v>
      </c>
      <c r="BZ8">
        <v>109.69723562966213</v>
      </c>
      <c r="CA8">
        <v>104.75030450669915</v>
      </c>
      <c r="CB8">
        <v>100.40160642570282</v>
      </c>
      <c r="CC8">
        <v>100.78192875760207</v>
      </c>
      <c r="CD8" s="30">
        <v>20.089774846594846</v>
      </c>
      <c r="CE8" s="30">
        <v>22.489251386755559</v>
      </c>
      <c r="CF8" s="30">
        <v>19.334624054172867</v>
      </c>
      <c r="CG8" s="30">
        <v>17.86937987613609</v>
      </c>
      <c r="CH8" s="30">
        <v>18.252492700930976</v>
      </c>
      <c r="CI8" s="30">
        <v>18.137395421922115</v>
      </c>
      <c r="CJ8" s="30">
        <v>18.486084102901501</v>
      </c>
      <c r="CK8" s="30">
        <v>18.17907424424337</v>
      </c>
      <c r="CL8" s="30">
        <v>24.631256021025656</v>
      </c>
      <c r="CM8" s="30">
        <v>26.182739483632272</v>
      </c>
      <c r="CN8" s="30">
        <v>20.926293174681867</v>
      </c>
      <c r="CO8" s="30">
        <v>24.094099035970608</v>
      </c>
      <c r="CP8" s="30">
        <v>20.200666944339066</v>
      </c>
      <c r="CQ8" s="30">
        <v>16.803385897014532</v>
      </c>
      <c r="CR8" s="30">
        <v>16.544609369885055</v>
      </c>
      <c r="CS8" s="30">
        <v>21.204858039089522</v>
      </c>
      <c r="CT8" s="30">
        <v>21.549468407425774</v>
      </c>
      <c r="CU8" s="30">
        <v>18.950264364887246</v>
      </c>
      <c r="CV8" s="30">
        <v>19.62312604292957</v>
      </c>
      <c r="CW8" s="30">
        <v>25.651791882700937</v>
      </c>
      <c r="CX8" s="30">
        <v>21.947866101742473</v>
      </c>
      <c r="CY8" s="30">
        <v>18.90935413818065</v>
      </c>
      <c r="CZ8" s="30">
        <v>19.127003801024625</v>
      </c>
      <c r="DA8" s="30">
        <v>17.72943474752622</v>
      </c>
      <c r="DB8" s="30">
        <v>21.600348063235025</v>
      </c>
      <c r="DC8" s="30">
        <v>16.87649658928559</v>
      </c>
      <c r="DD8" s="30">
        <v>17.541644453173959</v>
      </c>
      <c r="DE8" s="30">
        <v>15.833668462961478</v>
      </c>
      <c r="DF8" s="30">
        <v>20.144741915936759</v>
      </c>
      <c r="DG8" s="30">
        <v>21.0888064296938</v>
      </c>
      <c r="DH8" s="30">
        <v>18.024024600596437</v>
      </c>
      <c r="DI8" s="30">
        <v>30.301966940622403</v>
      </c>
      <c r="DJ8" s="30">
        <v>18.484071371812473</v>
      </c>
      <c r="DK8" s="30">
        <v>15.843051097915192</v>
      </c>
      <c r="DL8" s="30">
        <v>15.731551008370953</v>
      </c>
      <c r="DM8" s="30">
        <v>17.992884507221618</v>
      </c>
      <c r="DN8" s="30">
        <v>21.449961135764699</v>
      </c>
      <c r="DO8" s="30">
        <v>7.0911441499676808</v>
      </c>
      <c r="DP8" s="30">
        <v>22.083363432781912</v>
      </c>
      <c r="DQ8" s="30">
        <v>29.908953374276297</v>
      </c>
      <c r="DR8" s="30">
        <v>24.131428506612824</v>
      </c>
      <c r="DS8" s="30">
        <v>22.57776103405461</v>
      </c>
      <c r="DT8" s="30">
        <v>19.428711224796313</v>
      </c>
      <c r="DU8" s="30">
        <v>17.343244990303816</v>
      </c>
      <c r="DV8" s="30">
        <v>19.25973416167016</v>
      </c>
      <c r="DW8" s="30">
        <v>20.821100612580771</v>
      </c>
      <c r="DX8" s="30">
        <v>19.430139969601417</v>
      </c>
      <c r="DY8" s="30">
        <v>19.605941781367068</v>
      </c>
      <c r="DZ8" s="30">
        <v>19.791650537750954</v>
      </c>
      <c r="EA8" s="30">
        <v>28.238064456551854</v>
      </c>
      <c r="EB8" s="30">
        <v>23.851405042259628</v>
      </c>
      <c r="EC8" s="30">
        <v>18.102602393247931</v>
      </c>
      <c r="ED8" s="30">
        <v>20.607801547151833</v>
      </c>
      <c r="EE8" s="30">
        <v>18.869984400038206</v>
      </c>
      <c r="EF8" s="30">
        <v>21.305652501091608</v>
      </c>
      <c r="EG8" s="30">
        <v>17.025579462554255</v>
      </c>
      <c r="EH8" s="30">
        <v>16.321425991475838</v>
      </c>
      <c r="EI8" s="30">
        <v>15.324292521979805</v>
      </c>
      <c r="EJ8" s="30">
        <v>20.099078968262969</v>
      </c>
      <c r="EK8" s="30">
        <v>20.953428277318505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H31" sqref="H31"/>
    </sheetView>
  </sheetViews>
  <sheetFormatPr defaultRowHeight="15"/>
  <cols>
    <col min="1" max="1" width="19.140625" bestFit="1" customWidth="1"/>
    <col min="2" max="2" width="14.28515625" bestFit="1" customWidth="1"/>
    <col min="3" max="5" width="12" bestFit="1" customWidth="1"/>
    <col min="6" max="6" width="13.42578125" bestFit="1" customWidth="1"/>
    <col min="7" max="7" width="12" bestFit="1" customWidth="1"/>
    <col min="8" max="8" width="10.5703125" bestFit="1" customWidth="1"/>
    <col min="9" max="9" width="11.5703125" bestFit="1" customWidth="1"/>
    <col min="10" max="10" width="10.28515625" bestFit="1" customWidth="1"/>
    <col min="11" max="11" width="7.5703125" bestFit="1" customWidth="1"/>
    <col min="12" max="12" width="13.42578125" bestFit="1" customWidth="1"/>
    <col min="13" max="13" width="7.5703125" bestFit="1" customWidth="1"/>
    <col min="15" max="15" width="10.5703125" bestFit="1" customWidth="1"/>
    <col min="16" max="16" width="11.5703125" bestFit="1" customWidth="1"/>
    <col min="17" max="17" width="10.28515625" bestFit="1" customWidth="1"/>
    <col min="18" max="18" width="7.5703125" bestFit="1" customWidth="1"/>
    <col min="19" max="19" width="13.42578125" bestFit="1" customWidth="1"/>
    <col min="20" max="20" width="7.5703125" bestFit="1" customWidth="1"/>
    <col min="22" max="22" width="10.5703125" bestFit="1" customWidth="1"/>
    <col min="23" max="23" width="11.5703125" bestFit="1" customWidth="1"/>
    <col min="24" max="24" width="10.28515625" bestFit="1" customWidth="1"/>
    <col min="25" max="25" width="7.5703125" bestFit="1" customWidth="1"/>
    <col min="26" max="26" width="13.42578125" bestFit="1" customWidth="1"/>
  </cols>
  <sheetData>
    <row r="1" spans="1:27" ht="15.75" thickBot="1">
      <c r="A1" s="26"/>
      <c r="B1" s="27" t="s">
        <v>430</v>
      </c>
      <c r="C1" s="27" t="s">
        <v>431</v>
      </c>
      <c r="D1" s="27" t="s">
        <v>432</v>
      </c>
      <c r="E1" s="27" t="s">
        <v>433</v>
      </c>
      <c r="F1" s="27" t="s">
        <v>434</v>
      </c>
      <c r="G1" s="27" t="s">
        <v>435</v>
      </c>
      <c r="H1" s="27" t="s">
        <v>436</v>
      </c>
      <c r="I1" s="27" t="s">
        <v>437</v>
      </c>
      <c r="J1" s="27" t="s">
        <v>438</v>
      </c>
      <c r="K1" s="27" t="s">
        <v>439</v>
      </c>
      <c r="L1" s="27" t="s">
        <v>440</v>
      </c>
      <c r="M1" s="27" t="s">
        <v>441</v>
      </c>
      <c r="O1" s="27" t="s">
        <v>436</v>
      </c>
      <c r="P1" s="27" t="s">
        <v>437</v>
      </c>
      <c r="Q1" s="27" t="s">
        <v>438</v>
      </c>
      <c r="R1" s="27" t="s">
        <v>439</v>
      </c>
      <c r="S1" s="27" t="s">
        <v>440</v>
      </c>
      <c r="T1" s="27" t="s">
        <v>441</v>
      </c>
      <c r="V1" s="27" t="s">
        <v>430</v>
      </c>
      <c r="W1" s="27" t="s">
        <v>431</v>
      </c>
      <c r="X1" s="27" t="s">
        <v>432</v>
      </c>
      <c r="Y1" s="27" t="s">
        <v>433</v>
      </c>
      <c r="Z1" s="27" t="s">
        <v>434</v>
      </c>
      <c r="AA1" s="27" t="s">
        <v>435</v>
      </c>
    </row>
    <row r="2" spans="1:27">
      <c r="A2" t="s">
        <v>442</v>
      </c>
      <c r="B2" s="28">
        <f>_xlfn.XLOOKUP($A2,[1]J2!$A$1:$A$33,[1]J2!$B$1:$B$33,"")</f>
        <v>-7.0485128413145831E-2</v>
      </c>
      <c r="C2" s="28">
        <f>_xlfn.XLOOKUP($A2,[1]M2!$A$1:$A$33,[1]M2!$B$1:$B$33,"")</f>
        <v>0.11135803532715294</v>
      </c>
      <c r="D2" s="28">
        <f>_xlfn.XLOOKUP($A2,[1]C2!$A$1:$A$33,[1]C2!$B$1:$B$33,"")</f>
        <v>0.11641610366788732</v>
      </c>
      <c r="E2" s="28">
        <f>_xlfn.XLOOKUP($A2,'[1]UK2 REVISIT'!$A$1:$A$33,'[1]UK2 REVISIT'!$B$1:$B$33,"")</f>
        <v>6.3882193904082757E-2</v>
      </c>
      <c r="F2" s="28">
        <f>_xlfn.XLOOKUP($A2,[1]G2!$A$1:$A$33,[1]G2!$B$1:$B$33,"")</f>
        <v>-4.6900707578371309E-2</v>
      </c>
      <c r="G2" s="28">
        <f>_xlfn.XLOOKUP($A2,[1]US2!$A$1:$A$33,[1]US2!$B$1:$B$33,"")</f>
        <v>-8.5717131357683218E-3</v>
      </c>
      <c r="H2" s="28">
        <f>_xlfn.XLOOKUP($A2,[1]J1!$A$1:$A$33,[1]J1!$B$1:$B$33,"")</f>
        <v>5.8796728882902161E-2</v>
      </c>
      <c r="I2" s="28">
        <f>_xlfn.XLOOKUP($A2,[1]M1!$A$1:$A$33,[1]M1!$B$1:$B$33,"")</f>
        <v>0.24844349314189795</v>
      </c>
      <c r="J2" s="28">
        <f>_xlfn.XLOOKUP($A2,[1]C1!$A$1:$A$33,[1]C1!$B$1:$B$33,"")</f>
        <v>0.18858050579436431</v>
      </c>
      <c r="K2" s="28">
        <f>_xlfn.XLOOKUP($A2,[1]UK1!$A$1:$A$33,[1]UK1!$B$1:$B$33,"")</f>
        <v>-8.2761356662504004E-2</v>
      </c>
      <c r="L2" s="28">
        <f>_xlfn.XLOOKUP($A2,[1]G1!$A$1:$A$33,[1]G1!$B$1:$B$33,"")</f>
        <v>-5.7258036718637995E-2</v>
      </c>
      <c r="M2" s="28">
        <f>_xlfn.XLOOKUP($A2,[1]US1!$A$1:$A$33,[1]US1!$B$1:$B$33,"")</f>
        <v>3.5607571532282556E-2</v>
      </c>
      <c r="N2" t="s">
        <v>392</v>
      </c>
      <c r="O2">
        <v>71178</v>
      </c>
      <c r="P2">
        <v>32513</v>
      </c>
      <c r="Q2">
        <v>22320</v>
      </c>
      <c r="R2">
        <v>45821</v>
      </c>
      <c r="S2">
        <v>45511</v>
      </c>
      <c r="T2">
        <v>130546</v>
      </c>
      <c r="V2">
        <v>62742</v>
      </c>
      <c r="W2">
        <v>32513</v>
      </c>
      <c r="X2">
        <v>22320</v>
      </c>
      <c r="Y2">
        <v>45821</v>
      </c>
      <c r="Z2">
        <v>45511</v>
      </c>
      <c r="AA2">
        <v>130546</v>
      </c>
    </row>
    <row r="3" spans="1:27">
      <c r="A3" s="29" t="s">
        <v>443</v>
      </c>
      <c r="B3" s="28">
        <f>_xlfn.XLOOKUP($A3,[1]J2!$A$1:$A$33,[1]J2!$B$1:$B$33,"")</f>
        <v>-0.16627625558751943</v>
      </c>
      <c r="C3" s="28">
        <f>_xlfn.XLOOKUP($A3,[1]M2!$A$1:$A$33,[1]M2!$B$1:$B$33,"")</f>
        <v>-0.31655651680501945</v>
      </c>
      <c r="D3" s="28">
        <f>_xlfn.XLOOKUP($A3,[1]C2!$A$1:$A$33,[1]C2!$B$1:$B$33,"")</f>
        <v>-0.33534277483579472</v>
      </c>
      <c r="E3" s="28">
        <f>_xlfn.XLOOKUP($A3,'[1]UK2 REVISIT'!$A$1:$A$33,'[1]UK2 REVISIT'!$B$1:$B$33,"")</f>
        <v>-0.2384812857097246</v>
      </c>
      <c r="F3" s="28">
        <f>_xlfn.XLOOKUP($A3,[1]G2!$A$1:$A$33,[1]G2!$B$1:$B$33,"")</f>
        <v>-0.18943211939643498</v>
      </c>
      <c r="G3" s="28">
        <f>_xlfn.XLOOKUP($A3,[1]US2!$A$1:$A$33,[1]US2!$B$1:$B$33,"")</f>
        <v>-0.22120017736930422</v>
      </c>
      <c r="H3" s="28">
        <f>_xlfn.XLOOKUP($A3,[1]J1!$A$1:$A$33,[1]J1!$B$1:$B$33,"")</f>
        <v>-0.35870315630356903</v>
      </c>
      <c r="I3" s="28">
        <f>_xlfn.XLOOKUP($A3,[1]M1!$A$1:$A$33,[1]M1!$B$1:$B$33,"")</f>
        <v>-0.50579063006067249</v>
      </c>
      <c r="J3" s="28">
        <f>_xlfn.XLOOKUP($A3,[1]C1!$A$1:$A$33,[1]C1!$B$1:$B$33,"")</f>
        <v>-0.37310147318832204</v>
      </c>
      <c r="K3" s="28">
        <f>_xlfn.XLOOKUP($A3,[1]UK1!$A$1:$A$33,[1]UK1!$B$1:$B$33,"")</f>
        <v>-0.27120299019277427</v>
      </c>
      <c r="L3" s="28">
        <f>_xlfn.XLOOKUP($A3,[1]G1!$A$1:$A$33,[1]G1!$B$1:$B$33,"")</f>
        <v>-0.27070384809832881</v>
      </c>
      <c r="M3" s="28">
        <f>_xlfn.XLOOKUP($A3,[1]US1!$A$1:$A$33,[1]US1!$B$1:$B$33,"")</f>
        <v>-0.34801848408428182</v>
      </c>
      <c r="N3" t="s">
        <v>393</v>
      </c>
      <c r="O3">
        <v>74845</v>
      </c>
      <c r="P3">
        <v>34749</v>
      </c>
      <c r="Q3">
        <v>24521</v>
      </c>
      <c r="R3">
        <v>52541</v>
      </c>
      <c r="S3">
        <v>59714</v>
      </c>
      <c r="T3">
        <v>166724</v>
      </c>
      <c r="V3">
        <v>62786</v>
      </c>
      <c r="W3">
        <v>34749</v>
      </c>
      <c r="X3">
        <v>24521</v>
      </c>
      <c r="Y3">
        <v>52541</v>
      </c>
      <c r="Z3">
        <v>59714</v>
      </c>
      <c r="AA3">
        <v>166724</v>
      </c>
    </row>
    <row r="4" spans="1:27">
      <c r="A4" s="29" t="s">
        <v>444</v>
      </c>
      <c r="B4" s="28">
        <v>0</v>
      </c>
      <c r="C4" s="28">
        <f>_xlfn.XLOOKUP($A4,[1]M2!$A$1:$A$33,[1]M2!$B$1:$B$33,"")</f>
        <v>5.2732729618834955E-2</v>
      </c>
      <c r="D4" s="28">
        <f>_xlfn.XLOOKUP($A4,[1]C2!$A$1:$A$33,[1]C2!$B$1:$B$33,"")</f>
        <v>6.0191351759581957E-2</v>
      </c>
      <c r="E4" s="28">
        <f>_xlfn.XLOOKUP($A4,'[1]UK2 REVISIT'!$A$1:$A$33,'[1]UK2 REVISIT'!$B$1:$B$33,"")</f>
        <v>4.1122818174015544E-2</v>
      </c>
      <c r="F4" s="28">
        <f>_xlfn.XLOOKUP($A4,[1]G2!$A$1:$A$33,[1]G2!$B$1:$B$33,"")</f>
        <v>4.5409428279666889E-2</v>
      </c>
      <c r="G4" s="28">
        <f>_xlfn.XLOOKUP($A4,[1]US2!$A$1:$A$33,[1]US2!$B$1:$B$33,"")</f>
        <v>3.0770144004032357E-2</v>
      </c>
      <c r="H4" s="28">
        <f>_xlfn.XLOOKUP($A4,[1]J1!$A$1:$A$33,[1]J1!$B$1:$B$33,"")</f>
        <v>3.8889716272722474E-2</v>
      </c>
      <c r="I4" s="28">
        <f>_xlfn.XLOOKUP($A4,[1]M1!$A$1:$A$33,[1]M1!$B$1:$B$33,"")</f>
        <v>4.9196443514075462E-2</v>
      </c>
      <c r="J4" s="28">
        <f>_xlfn.XLOOKUP($A4,[1]C1!$A$1:$A$33,[1]C1!$B$1:$B$33,"")</f>
        <v>4.5779440267559271E-2</v>
      </c>
      <c r="K4" s="28">
        <f>_xlfn.XLOOKUP($A4,[1]UK1!$A$1:$A$33,[1]UK1!$B$1:$B$33,"")</f>
        <v>5.5799703312169179E-2</v>
      </c>
      <c r="L4" s="28">
        <f>_xlfn.XLOOKUP($A4,[1]G1!$A$1:$A$33,[1]G1!$B$1:$B$33,"")</f>
        <v>2.9746375719369073E-2</v>
      </c>
      <c r="M4" s="28">
        <f>_xlfn.XLOOKUP($A4,[1]US1!$A$1:$A$33,[1]US1!$B$1:$B$33,"")</f>
        <v>2.9811510819776663E-2</v>
      </c>
      <c r="N4" t="s">
        <v>394</v>
      </c>
      <c r="O4">
        <v>67533</v>
      </c>
      <c r="P4">
        <v>30014</v>
      </c>
      <c r="Q4">
        <v>19352</v>
      </c>
      <c r="R4">
        <v>48751</v>
      </c>
      <c r="S4">
        <v>53318</v>
      </c>
      <c r="T4">
        <v>129083</v>
      </c>
      <c r="V4">
        <v>64048</v>
      </c>
      <c r="W4">
        <v>30014</v>
      </c>
      <c r="X4">
        <v>19352</v>
      </c>
      <c r="Y4">
        <v>48751</v>
      </c>
      <c r="Z4">
        <v>53318</v>
      </c>
      <c r="AA4">
        <v>129083</v>
      </c>
    </row>
    <row r="5" spans="1:27">
      <c r="A5" s="29" t="s">
        <v>445</v>
      </c>
      <c r="B5" s="28">
        <f>_xlfn.XLOOKUP($A5,[1]J2!$A$1:$A$33,[1]J2!$B$1:$B$33,"")</f>
        <v>4.7738581881538081E-2</v>
      </c>
      <c r="C5" s="28">
        <f>_xlfn.XLOOKUP($A5,[1]M2!$A$1:$A$33,[1]M2!$B$1:$B$33,"")</f>
        <v>4.2565228536534133E-2</v>
      </c>
      <c r="D5" s="28">
        <f>_xlfn.XLOOKUP($A5,[1]C2!$A$1:$A$33,[1]C2!$B$1:$B$33,"")</f>
        <v>3.8037455315915542E-2</v>
      </c>
      <c r="E5" s="28">
        <f>_xlfn.XLOOKUP($A5,'[1]UK2 REVISIT'!$A$1:$A$33,'[1]UK2 REVISIT'!$B$1:$B$33,"")</f>
        <v>8.3214096151367337E-2</v>
      </c>
      <c r="F5" s="28">
        <f>_xlfn.XLOOKUP($A5,[1]G2!$A$1:$A$33,[1]G2!$B$1:$B$33,"")</f>
        <v>4.9033909201098111E-2</v>
      </c>
      <c r="G5" s="28">
        <f>_xlfn.XLOOKUP($A5,[1]US2!$A$1:$A$33,[1]US2!$B$1:$B$33,"")</f>
        <v>2.7577619591329539E-2</v>
      </c>
      <c r="H5" s="28">
        <f>_xlfn.XLOOKUP($A5,[1]J1!$A$1:$A$33,[1]J1!$B$1:$B$33,"")</f>
        <v>5.2873946783277996E-2</v>
      </c>
      <c r="I5" s="28">
        <f>_xlfn.XLOOKUP($A5,[1]M1!$A$1:$A$33,[1]M1!$B$1:$B$33,"")</f>
        <v>4.3881047003978949E-2</v>
      </c>
      <c r="J5" s="28">
        <f>_xlfn.XLOOKUP($A5,[1]C1!$A$1:$A$33,[1]C1!$B$1:$B$33,"")</f>
        <v>3.7698002674075998E-2</v>
      </c>
      <c r="K5" s="28">
        <f>_xlfn.XLOOKUP($A5,[1]UK1!$A$1:$A$33,[1]UK1!$B$1:$B$33,"")</f>
        <v>5.8128262683800183E-2</v>
      </c>
      <c r="L5" s="28">
        <f>_xlfn.XLOOKUP($A5,[1]G1!$A$1:$A$33,[1]G1!$B$1:$B$33,"")</f>
        <v>3.2519420488371427E-2</v>
      </c>
      <c r="M5" s="28">
        <f>_xlfn.XLOOKUP($A5,[1]US1!$A$1:$A$33,[1]US1!$B$1:$B$33,"")</f>
        <v>3.5639832827382568E-2</v>
      </c>
      <c r="N5" t="s">
        <v>395</v>
      </c>
      <c r="O5">
        <v>71178</v>
      </c>
      <c r="P5">
        <v>38105</v>
      </c>
      <c r="Q5">
        <v>25311</v>
      </c>
      <c r="R5">
        <v>50293</v>
      </c>
      <c r="S5">
        <v>56268</v>
      </c>
      <c r="T5">
        <v>141985</v>
      </c>
      <c r="V5">
        <v>60830</v>
      </c>
      <c r="W5">
        <v>38105</v>
      </c>
      <c r="X5">
        <v>25311</v>
      </c>
      <c r="Y5">
        <v>50293</v>
      </c>
      <c r="Z5">
        <v>56268</v>
      </c>
      <c r="AA5">
        <v>141985</v>
      </c>
    </row>
    <row r="6" spans="1:27">
      <c r="A6" s="29" t="s">
        <v>446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28">
        <f>_xlfn.XLOOKUP($A6,[1]US2!$A$1:$A$33,[1]US2!$B$1:$B$33,"")</f>
        <v>9.2504055157229231E-2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t="s">
        <v>396</v>
      </c>
      <c r="O6">
        <v>75060</v>
      </c>
      <c r="P6">
        <v>30075</v>
      </c>
      <c r="Q6">
        <v>20023</v>
      </c>
      <c r="R6">
        <v>45821</v>
      </c>
      <c r="S6">
        <v>58926</v>
      </c>
      <c r="T6">
        <v>150805</v>
      </c>
      <c r="V6">
        <v>63119</v>
      </c>
      <c r="W6">
        <v>30075</v>
      </c>
      <c r="X6">
        <v>20023</v>
      </c>
      <c r="Y6">
        <v>45821</v>
      </c>
      <c r="Z6">
        <v>58926</v>
      </c>
      <c r="AA6">
        <v>150805</v>
      </c>
    </row>
    <row r="7" spans="1:27">
      <c r="A7" s="29" t="s">
        <v>447</v>
      </c>
      <c r="B7" s="28">
        <f>_xlfn.XLOOKUP($A7,[1]J2!$A$1:$A$33,[1]J2!$B$1:$B$33,"")</f>
        <v>0.21176594491760958</v>
      </c>
      <c r="C7" s="28">
        <f>_xlfn.XLOOKUP($A7,[1]M2!$A$1:$A$33,[1]M2!$B$1:$B$33,"")</f>
        <v>0.13842421893747486</v>
      </c>
      <c r="D7" s="28">
        <f>_xlfn.XLOOKUP($A7,[1]C2!$A$1:$A$33,[1]C2!$B$1:$B$33,"")</f>
        <v>0.14416721744535801</v>
      </c>
      <c r="E7" s="28">
        <f>_xlfn.XLOOKUP($A7,'[1]UK2 REVISIT'!$A$1:$A$33,'[1]UK2 REVISIT'!$B$1:$B$33,"")</f>
        <v>5.6149518008523254E-2</v>
      </c>
      <c r="F7" s="28">
        <f>_xlfn.XLOOKUP($A7,[1]G2!$A$1:$A$33,[1]G2!$B$1:$B$33,"")</f>
        <v>0.15878427088806882</v>
      </c>
      <c r="G7" s="28">
        <f>_xlfn.XLOOKUP($A7,[1]US2!$A$1:$A$33,[1]US2!$B$1:$B$33,"")</f>
        <v>9.0940997364338319E-2</v>
      </c>
      <c r="H7" s="28">
        <f>_xlfn.XLOOKUP($A7,[1]J1!$A$1:$A$33,[1]J1!$B$1:$B$33,"")</f>
        <v>0.21690419928671706</v>
      </c>
      <c r="I7" s="28">
        <f>_xlfn.XLOOKUP($A7,[1]M1!$A$1:$A$33,[1]M1!$B$1:$B$33,"")</f>
        <v>0.18986616616753216</v>
      </c>
      <c r="J7" s="28">
        <f>_xlfn.XLOOKUP($A7,[1]C1!$A$1:$A$33,[1]C1!$B$1:$B$33,"")</f>
        <v>0.13048714677238502</v>
      </c>
      <c r="K7" s="28">
        <f>_xlfn.XLOOKUP($A7,[1]UK1!$A$1:$A$33,[1]UK1!$B$1:$B$33,"")</f>
        <v>0.23336874164968596</v>
      </c>
      <c r="L7" s="28">
        <f>_xlfn.XLOOKUP($A7,[1]G1!$A$1:$A$33,[1]G1!$B$1:$B$33,"")</f>
        <v>0.25137288762569593</v>
      </c>
      <c r="M7" s="28">
        <f>_xlfn.XLOOKUP($A7,[1]US1!$A$1:$A$33,[1]US1!$B$1:$B$33,"")</f>
        <v>0.25512908261981793</v>
      </c>
    </row>
    <row r="8" spans="1:27" ht="15.75" thickBot="1">
      <c r="A8" s="29" t="s">
        <v>448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O8" s="27" t="s">
        <v>436</v>
      </c>
      <c r="P8" s="27" t="s">
        <v>437</v>
      </c>
      <c r="Q8" s="27" t="s">
        <v>438</v>
      </c>
      <c r="R8" s="27" t="s">
        <v>439</v>
      </c>
      <c r="S8" s="27" t="s">
        <v>440</v>
      </c>
      <c r="T8" s="27" t="s">
        <v>441</v>
      </c>
      <c r="V8" s="27" t="s">
        <v>430</v>
      </c>
      <c r="W8" s="27" t="s">
        <v>431</v>
      </c>
      <c r="X8" s="27" t="s">
        <v>432</v>
      </c>
      <c r="Y8" s="27" t="s">
        <v>433</v>
      </c>
      <c r="Z8" s="27" t="s">
        <v>434</v>
      </c>
      <c r="AA8" s="27" t="s">
        <v>435</v>
      </c>
    </row>
    <row r="9" spans="1:27">
      <c r="A9" s="29" t="s">
        <v>449</v>
      </c>
      <c r="B9" s="28">
        <f>_xlfn.XLOOKUP($A9,[1]J2!$A$1:$A$33,[1]J2!$B$1:$B$33,"")</f>
        <v>0.1741175706626894</v>
      </c>
      <c r="C9" s="28">
        <f>_xlfn.XLOOKUP($A9,[1]M2!$A$1:$A$33,[1]M2!$B$1:$B$33,"")</f>
        <v>0.1774297756061074</v>
      </c>
      <c r="D9" s="28">
        <f>_xlfn.XLOOKUP($A9,[1]C2!$A$1:$A$33,[1]C2!$B$1:$B$33,"")</f>
        <v>0.18246629012218665</v>
      </c>
      <c r="E9" s="28">
        <f>_xlfn.XLOOKUP($A9,'[1]UK2 REVISIT'!$A$1:$A$33,'[1]UK2 REVISIT'!$B$1:$B$33,"")</f>
        <v>0.19013540561252956</v>
      </c>
      <c r="F9" s="28">
        <f>_xlfn.XLOOKUP($A9,[1]G2!$A$1:$A$33,[1]G2!$B$1:$B$33,"")</f>
        <v>0.17918824583661583</v>
      </c>
      <c r="G9" s="28">
        <f>_xlfn.XLOOKUP($A9,[1]US2!$A$1:$A$33,[1]US2!$B$1:$B$33,"")</f>
        <v>0.19043638026559254</v>
      </c>
      <c r="H9" s="28">
        <f>_xlfn.XLOOKUP($A9,[1]J1!$A$1:$A$33,[1]J1!$B$1:$B$33,"")</f>
        <v>0.18956740275942588</v>
      </c>
      <c r="I9" s="28">
        <f>_xlfn.XLOOKUP($A9,[1]M1!$A$1:$A$33,[1]M1!$B$1:$B$33,"")</f>
        <v>0.180356078850894</v>
      </c>
      <c r="J9" s="28">
        <f>_xlfn.XLOOKUP($A9,[1]C1!$A$1:$A$33,[1]C1!$B$1:$B$33,"")</f>
        <v>0.17448252482217816</v>
      </c>
      <c r="K9" s="28">
        <f>_xlfn.XLOOKUP($A9,[1]UK1!$A$1:$A$33,[1]UK1!$B$1:$B$33,"")</f>
        <v>0.20346385989652327</v>
      </c>
      <c r="L9" s="28">
        <f>_xlfn.XLOOKUP($A9,[1]G1!$A$1:$A$33,[1]G1!$B$1:$B$33,"")</f>
        <v>0.21175376142194027</v>
      </c>
      <c r="M9" s="28">
        <f>_xlfn.XLOOKUP($A9,[1]US1!$A$1:$A$33,[1]US1!$B$1:$B$33,"")</f>
        <v>0.1955688027067054</v>
      </c>
      <c r="N9" t="s">
        <v>392</v>
      </c>
      <c r="O9">
        <f>O2/SUM(O$2:O$6)*100</f>
        <v>19.78298693141075</v>
      </c>
      <c r="P9">
        <f t="shared" ref="P9:T9" si="0">P2/SUM(P$2:P$6)*100</f>
        <v>19.650541533700803</v>
      </c>
      <c r="Q9">
        <f t="shared" si="0"/>
        <v>20.013091000385558</v>
      </c>
      <c r="R9">
        <f t="shared" si="0"/>
        <v>18.838780234102302</v>
      </c>
      <c r="S9">
        <f t="shared" si="0"/>
        <v>16.625812367345301</v>
      </c>
      <c r="T9">
        <f t="shared" si="0"/>
        <v>18.152995996623758</v>
      </c>
      <c r="V9">
        <f>V2/SUM(V$2:V$6)*100</f>
        <v>20.011801291763017</v>
      </c>
      <c r="W9">
        <f t="shared" ref="W9:AA9" si="1">W2/SUM(W$2:W$6)*100</f>
        <v>19.650541533700803</v>
      </c>
      <c r="X9">
        <f t="shared" si="1"/>
        <v>20.013091000385558</v>
      </c>
      <c r="Y9">
        <f t="shared" si="1"/>
        <v>18.838780234102302</v>
      </c>
      <c r="Z9">
        <f t="shared" si="1"/>
        <v>16.625812367345301</v>
      </c>
      <c r="AA9">
        <f t="shared" si="1"/>
        <v>18.152995996623758</v>
      </c>
    </row>
    <row r="10" spans="1:27">
      <c r="B10" s="47" t="s">
        <v>460</v>
      </c>
      <c r="C10" s="47"/>
      <c r="D10" s="47"/>
      <c r="E10" s="47"/>
      <c r="F10" s="47"/>
      <c r="G10" s="47"/>
      <c r="N10" t="s">
        <v>393</v>
      </c>
      <c r="O10">
        <f t="shared" ref="O10:T10" si="2">O3/SUM(O$2:O$6)*100</f>
        <v>20.802181248158668</v>
      </c>
      <c r="P10">
        <f t="shared" si="2"/>
        <v>21.001958224543081</v>
      </c>
      <c r="Q10">
        <f t="shared" si="2"/>
        <v>21.986604140701356</v>
      </c>
      <c r="R10">
        <f t="shared" si="2"/>
        <v>21.601631397830008</v>
      </c>
      <c r="S10">
        <f t="shared" si="2"/>
        <v>21.814369266851028</v>
      </c>
      <c r="T10">
        <f t="shared" si="2"/>
        <v>23.18370616136151</v>
      </c>
      <c r="V10">
        <f t="shared" ref="V10:AA13" si="3">V3/SUM(V$2:V$6)*100</f>
        <v>20.025835260346064</v>
      </c>
      <c r="W10">
        <f t="shared" si="3"/>
        <v>21.001958224543081</v>
      </c>
      <c r="X10">
        <f t="shared" si="3"/>
        <v>21.986604140701356</v>
      </c>
      <c r="Y10">
        <f t="shared" si="3"/>
        <v>21.601631397830008</v>
      </c>
      <c r="Z10">
        <f t="shared" si="3"/>
        <v>21.814369266851028</v>
      </c>
      <c r="AA10">
        <f t="shared" si="3"/>
        <v>23.18370616136151</v>
      </c>
    </row>
    <row r="11" spans="1:27">
      <c r="A11" t="s">
        <v>297</v>
      </c>
      <c r="B11">
        <v>100.52910052910053</v>
      </c>
      <c r="C11">
        <v>101.83591508892714</v>
      </c>
      <c r="D11">
        <v>99.337748344370866</v>
      </c>
      <c r="E11">
        <v>102.3890784982935</v>
      </c>
      <c r="F11">
        <v>109.57703265395573</v>
      </c>
      <c r="G11">
        <v>102.76486420357232</v>
      </c>
      <c r="N11" t="s">
        <v>394</v>
      </c>
      <c r="O11">
        <f t="shared" ref="O11:T11" si="4">O4/SUM(O$2:O$6)*100</f>
        <v>18.769907224689682</v>
      </c>
      <c r="P11">
        <f t="shared" si="4"/>
        <v>18.140170196305966</v>
      </c>
      <c r="Q11">
        <f t="shared" si="4"/>
        <v>17.351852017897013</v>
      </c>
      <c r="R11">
        <f t="shared" si="4"/>
        <v>20.043416232572863</v>
      </c>
      <c r="S11">
        <f t="shared" si="4"/>
        <v>19.47781995126709</v>
      </c>
      <c r="T11">
        <f t="shared" si="4"/>
        <v>17.949559406126458</v>
      </c>
      <c r="V11">
        <f t="shared" si="3"/>
        <v>20.428354995614384</v>
      </c>
      <c r="W11">
        <f t="shared" si="3"/>
        <v>18.140170196305966</v>
      </c>
      <c r="X11">
        <f t="shared" si="3"/>
        <v>17.351852017897013</v>
      </c>
      <c r="Y11">
        <f t="shared" si="3"/>
        <v>20.043416232572863</v>
      </c>
      <c r="Z11">
        <f t="shared" si="3"/>
        <v>19.47781995126709</v>
      </c>
      <c r="AA11">
        <f t="shared" si="3"/>
        <v>17.949559406126458</v>
      </c>
    </row>
    <row r="12" spans="1:27">
      <c r="A12" t="s">
        <v>298</v>
      </c>
      <c r="B12">
        <v>97.883597883597901</v>
      </c>
      <c r="C12">
        <v>97.246127366609286</v>
      </c>
      <c r="D12">
        <v>100.84286574352801</v>
      </c>
      <c r="E12">
        <v>98.976109215017061</v>
      </c>
      <c r="F12">
        <v>96.42778873548103</v>
      </c>
      <c r="G12">
        <v>95.424516760459994</v>
      </c>
      <c r="N12" t="s">
        <v>395</v>
      </c>
      <c r="O12">
        <f t="shared" ref="O12:T12" si="5">O5/SUM(O$2:O$6)*100</f>
        <v>19.78298693141075</v>
      </c>
      <c r="P12">
        <f t="shared" si="5"/>
        <v>23.030292041388648</v>
      </c>
      <c r="Q12">
        <f t="shared" si="5"/>
        <v>22.694952791700665</v>
      </c>
      <c r="R12">
        <f t="shared" si="5"/>
        <v>20.677391901392525</v>
      </c>
      <c r="S12">
        <f t="shared" si="5"/>
        <v>20.555496699386637</v>
      </c>
      <c r="T12">
        <f t="shared" si="5"/>
        <v>19.743639304004905</v>
      </c>
      <c r="V12">
        <f t="shared" si="3"/>
        <v>19.40196156606331</v>
      </c>
      <c r="W12">
        <f t="shared" si="3"/>
        <v>23.030292041388648</v>
      </c>
      <c r="X12">
        <f t="shared" si="3"/>
        <v>22.694952791700665</v>
      </c>
      <c r="Y12">
        <f t="shared" si="3"/>
        <v>20.677391901392525</v>
      </c>
      <c r="Z12">
        <f t="shared" si="3"/>
        <v>20.555496699386637</v>
      </c>
      <c r="AA12">
        <f t="shared" si="3"/>
        <v>19.743639304004905</v>
      </c>
    </row>
    <row r="13" spans="1:27">
      <c r="A13" t="s">
        <v>299</v>
      </c>
      <c r="B13">
        <v>103.7037037037037</v>
      </c>
      <c r="C13">
        <v>104.70453241537578</v>
      </c>
      <c r="D13">
        <v>105.3582179409994</v>
      </c>
      <c r="E13">
        <v>98.976109215017061</v>
      </c>
      <c r="F13">
        <v>100.81087004163926</v>
      </c>
      <c r="G13">
        <v>105.21164668460973</v>
      </c>
      <c r="N13" t="s">
        <v>396</v>
      </c>
      <c r="O13">
        <f t="shared" ref="O13:T13" si="6">O6/SUM(O$2:O$6)*100</f>
        <v>20.861937664330142</v>
      </c>
      <c r="P13">
        <f t="shared" si="6"/>
        <v>18.177038004061501</v>
      </c>
      <c r="Q13">
        <f t="shared" si="6"/>
        <v>17.953500049315412</v>
      </c>
      <c r="R13">
        <f t="shared" si="6"/>
        <v>18.838780234102302</v>
      </c>
      <c r="S13">
        <f t="shared" si="6"/>
        <v>21.526501715149944</v>
      </c>
      <c r="T13">
        <f t="shared" si="6"/>
        <v>20.970099131883366</v>
      </c>
      <c r="V13">
        <f t="shared" si="3"/>
        <v>20.132046886213221</v>
      </c>
      <c r="W13">
        <f t="shared" si="3"/>
        <v>18.177038004061501</v>
      </c>
      <c r="X13">
        <f t="shared" si="3"/>
        <v>17.953500049315412</v>
      </c>
      <c r="Y13">
        <f t="shared" si="3"/>
        <v>18.838780234102302</v>
      </c>
      <c r="Z13">
        <f t="shared" si="3"/>
        <v>21.526501715149944</v>
      </c>
      <c r="AA13">
        <f t="shared" si="3"/>
        <v>20.970099131883366</v>
      </c>
    </row>
    <row r="14" spans="1:27">
      <c r="A14" t="s">
        <v>300</v>
      </c>
      <c r="B14">
        <v>100.52910052910053</v>
      </c>
      <c r="C14">
        <v>92.943201376936315</v>
      </c>
      <c r="D14">
        <v>92.113184828416621</v>
      </c>
      <c r="E14">
        <v>97.269624573378834</v>
      </c>
      <c r="F14">
        <v>97.852290159982459</v>
      </c>
      <c r="G14">
        <v>99.951064350379255</v>
      </c>
    </row>
    <row r="15" spans="1:27" ht="15.75" thickBot="1">
      <c r="A15" t="s">
        <v>301</v>
      </c>
      <c r="B15">
        <v>97.354497354497354</v>
      </c>
      <c r="C15">
        <v>103.27022375215145</v>
      </c>
      <c r="D15">
        <v>102.34798314268514</v>
      </c>
      <c r="E15">
        <v>102.3890784982935</v>
      </c>
      <c r="F15">
        <v>95.332018408941479</v>
      </c>
      <c r="G15">
        <v>96.647908000978717</v>
      </c>
      <c r="O15" s="27" t="s">
        <v>436</v>
      </c>
      <c r="P15" s="27" t="s">
        <v>437</v>
      </c>
      <c r="Q15" s="27" t="s">
        <v>438</v>
      </c>
      <c r="R15" s="27" t="s">
        <v>439</v>
      </c>
      <c r="S15" s="27" t="s">
        <v>440</v>
      </c>
      <c r="T15" s="27" t="s">
        <v>441</v>
      </c>
      <c r="V15" s="27" t="s">
        <v>430</v>
      </c>
      <c r="W15" s="27" t="s">
        <v>431</v>
      </c>
      <c r="X15" s="27" t="s">
        <v>432</v>
      </c>
      <c r="Y15" s="27" t="s">
        <v>433</v>
      </c>
      <c r="Z15" s="27" t="s">
        <v>434</v>
      </c>
      <c r="AA15" s="27" t="s">
        <v>435</v>
      </c>
    </row>
    <row r="16" spans="1:27">
      <c r="N16" t="s">
        <v>392</v>
      </c>
      <c r="O16">
        <f>O9-(H$2+H$3*B11+H$4+H$5+H$7*$B24)</f>
        <v>55.472667312420526</v>
      </c>
      <c r="P16">
        <f>P9-(I$2+I$3*C11+I$4+I$5+I$7*$B24)</f>
        <v>70.624214413964992</v>
      </c>
      <c r="Q16">
        <f t="shared" ref="Q16:T16" si="7">Q9-(J$2+J$3*D11+J$4+J$5+J$7*$B24)</f>
        <v>56.671825038550857</v>
      </c>
      <c r="R16">
        <f t="shared" si="7"/>
        <v>46.339283710154021</v>
      </c>
      <c r="S16">
        <f t="shared" si="7"/>
        <v>46.028924945991143</v>
      </c>
      <c r="T16">
        <f t="shared" si="7"/>
        <v>53.557397808097939</v>
      </c>
      <c r="V16">
        <f>V9-(B$2+B$3*B17+B$4+B$5+B$7*$B30)</f>
        <v>36.423466340589691</v>
      </c>
      <c r="W16">
        <f t="shared" ref="W16:AA16" si="8">W9-(C$2+C$3*C17+C$4+C$5+C$7*$B30)</f>
        <v>50.927045241895044</v>
      </c>
      <c r="X16">
        <f t="shared" si="8"/>
        <v>52.480933397848105</v>
      </c>
      <c r="Y16">
        <f t="shared" si="8"/>
        <v>42.324325238794614</v>
      </c>
      <c r="Z16">
        <f t="shared" si="8"/>
        <v>35.919463856835193</v>
      </c>
      <c r="AA16">
        <f t="shared" si="8"/>
        <v>40.415982418386996</v>
      </c>
    </row>
    <row r="17" spans="1:27">
      <c r="A17" t="s">
        <v>302</v>
      </c>
      <c r="B17">
        <v>99.828164634645276</v>
      </c>
      <c r="C17">
        <v>99.88901220865705</v>
      </c>
      <c r="D17">
        <v>97.886540600667402</v>
      </c>
      <c r="E17">
        <v>99.502487562189046</v>
      </c>
      <c r="F17">
        <v>102.9326784166426</v>
      </c>
      <c r="G17">
        <v>101.27931769722815</v>
      </c>
      <c r="N17" t="s">
        <v>393</v>
      </c>
      <c r="O17">
        <f>O10-(H$2+H$3*B12+H$4+H$5+H$7*$B25)</f>
        <v>55.548899388353341</v>
      </c>
      <c r="P17">
        <f t="shared" ref="P17:P20" si="9">P10-(I$2+I$3*C12+I$4+I$5+I$7*$B25)</f>
        <v>69.659400970751463</v>
      </c>
      <c r="Q17">
        <f t="shared" ref="Q17:Q20" si="10">Q10-(J$2+J$3*D12+J$4+J$5+J$7*$B25)</f>
        <v>59.210501956554452</v>
      </c>
      <c r="R17">
        <f t="shared" ref="R17:R20" si="11">R10-(K$2+K$3*E12+K$4+K$5+K$7*$B25)</f>
        <v>48.182969830970542</v>
      </c>
      <c r="S17">
        <f t="shared" ref="S17:S20" si="12">S10-(L$2+L$3*F12+L$4+L$5+L$7*$B25)</f>
        <v>47.664870376003051</v>
      </c>
      <c r="T17">
        <f t="shared" ref="T17:T20" si="13">T10-(M$2+M$3*G12+M$4+M$5+M$7*$B25)</f>
        <v>56.040574536251555</v>
      </c>
      <c r="V17">
        <f t="shared" ref="V17:V20" si="14">V10-(B$2+B$3*B18+B$4+B$5+B$7*$B31)</f>
        <v>36.4332528362836</v>
      </c>
      <c r="W17">
        <f t="shared" ref="W17:W20" si="15">W10-(C$2+C$3*C18+C$4+C$5+C$7*$B31)</f>
        <v>53.329702762769067</v>
      </c>
      <c r="X17">
        <f t="shared" ref="X17:X20" si="16">X10-(D$2+D$3*D18+D$4+D$5+D$7*$B31)</f>
        <v>55.943625107920809</v>
      </c>
      <c r="Y17">
        <f t="shared" ref="Y17:Y20" si="17">Y10-(E$2+E$3*E18+E$4+E$5+E$7*$B31)</f>
        <v>44.492813160415587</v>
      </c>
      <c r="Z17">
        <f t="shared" ref="Z17:Z20" si="18">Z10-(F$2+F$3*F18+F$4+F$5+F$7*$B31)</f>
        <v>40.420669100627237</v>
      </c>
      <c r="AA17">
        <f t="shared" ref="AA17:AA19" si="19">AA10-(G$2+G$3*G18+G$4+G$5+G$7*$B31)</f>
        <v>44.658798261702913</v>
      </c>
    </row>
    <row r="18" spans="1:27">
      <c r="A18" t="s">
        <v>303</v>
      </c>
      <c r="B18">
        <v>99.828164634645276</v>
      </c>
      <c r="C18">
        <v>103.21864594894561</v>
      </c>
      <c r="D18">
        <v>102.33592880978865</v>
      </c>
      <c r="E18">
        <v>97.014925373134318</v>
      </c>
      <c r="F18">
        <v>99.321005489742859</v>
      </c>
      <c r="G18">
        <v>97.725657427149969</v>
      </c>
      <c r="N18" t="s">
        <v>394</v>
      </c>
      <c r="O18">
        <f t="shared" ref="O18:O20" si="20">O11-(H$2+H$3*B13+H$4+H$5+H$7*$B26)</f>
        <v>55.603251175575096</v>
      </c>
      <c r="P18">
        <f t="shared" si="9"/>
        <v>70.56907251095808</v>
      </c>
      <c r="Q18">
        <f t="shared" si="10"/>
        <v>56.259793989036879</v>
      </c>
      <c r="R18">
        <f t="shared" si="11"/>
        <v>46.623609344442379</v>
      </c>
      <c r="S18">
        <f t="shared" si="12"/>
        <v>46.513604354955845</v>
      </c>
      <c r="T18">
        <f t="shared" si="13"/>
        <v>54.211277784627043</v>
      </c>
      <c r="V18">
        <f t="shared" si="14"/>
        <v>36.568668959764004</v>
      </c>
      <c r="W18">
        <f t="shared" si="15"/>
        <v>49.417173661725698</v>
      </c>
      <c r="X18">
        <f t="shared" si="16"/>
        <v>51.685302642170114</v>
      </c>
      <c r="Y18">
        <f t="shared" si="17"/>
        <v>43.529163955601234</v>
      </c>
      <c r="Z18">
        <f t="shared" si="18"/>
        <v>37.574752704564403</v>
      </c>
      <c r="AA18">
        <f t="shared" si="19"/>
        <v>39.819839013950578</v>
      </c>
    </row>
    <row r="19" spans="1:27">
      <c r="A19" t="s">
        <v>304</v>
      </c>
      <c r="B19">
        <v>98.191637345552735</v>
      </c>
      <c r="C19">
        <v>99.88901220865705</v>
      </c>
      <c r="D19">
        <v>103.44827586206897</v>
      </c>
      <c r="E19">
        <v>99.502487562189046</v>
      </c>
      <c r="F19">
        <v>96.612250794568041</v>
      </c>
      <c r="G19">
        <v>99.502487562189074</v>
      </c>
      <c r="N19" t="s">
        <v>395</v>
      </c>
      <c r="O19">
        <f t="shared" si="20"/>
        <v>55.473898160204072</v>
      </c>
      <c r="P19">
        <f t="shared" si="9"/>
        <v>69.507191067675947</v>
      </c>
      <c r="Q19">
        <f t="shared" si="10"/>
        <v>56.658932003217572</v>
      </c>
      <c r="R19">
        <f t="shared" si="11"/>
        <v>46.790808442572867</v>
      </c>
      <c r="S19">
        <f t="shared" si="12"/>
        <v>46.786102811265089</v>
      </c>
      <c r="T19">
        <f t="shared" si="13"/>
        <v>54.170234515327209</v>
      </c>
      <c r="V19">
        <f t="shared" si="14"/>
        <v>36.225751075676428</v>
      </c>
      <c r="W19">
        <f t="shared" si="15"/>
        <v>52.723905687211953</v>
      </c>
      <c r="X19">
        <f t="shared" si="16"/>
        <v>54.228309806079551</v>
      </c>
      <c r="Y19">
        <f t="shared" si="17"/>
        <v>44.755417763642519</v>
      </c>
      <c r="Z19">
        <f t="shared" si="18"/>
        <v>39.634918098395431</v>
      </c>
      <c r="AA19">
        <f t="shared" si="19"/>
        <v>42.16261507002983</v>
      </c>
    </row>
    <row r="20" spans="1:27">
      <c r="A20" t="s">
        <v>305</v>
      </c>
      <c r="B20">
        <v>102.32386875051141</v>
      </c>
      <c r="C20">
        <v>94.894561598224186</v>
      </c>
      <c r="D20">
        <v>95.105672969966619</v>
      </c>
      <c r="E20">
        <v>101.99004975124377</v>
      </c>
      <c r="F20">
        <v>101.81305980930368</v>
      </c>
      <c r="G20">
        <v>101.99004975124379</v>
      </c>
      <c r="N20" t="s">
        <v>396</v>
      </c>
      <c r="O20">
        <f t="shared" si="20"/>
        <v>55.415539159103382</v>
      </c>
      <c r="P20">
        <f t="shared" si="9"/>
        <v>69.878500317848321</v>
      </c>
      <c r="Q20">
        <f t="shared" si="10"/>
        <v>55.736958129259364</v>
      </c>
      <c r="R20">
        <f t="shared" si="11"/>
        <v>46.342147013331569</v>
      </c>
      <c r="S20">
        <f t="shared" si="12"/>
        <v>47.076518325375289</v>
      </c>
      <c r="T20">
        <f t="shared" si="13"/>
        <v>54.248817408840864</v>
      </c>
      <c r="V20">
        <f t="shared" si="14"/>
        <v>36.541891589515977</v>
      </c>
      <c r="W20">
        <f t="shared" si="15"/>
        <v>50.155029986807982</v>
      </c>
      <c r="X20">
        <f t="shared" si="16"/>
        <v>51.539155822935044</v>
      </c>
      <c r="Y20">
        <f t="shared" si="17"/>
        <v>42.917079605218397</v>
      </c>
      <c r="Z20">
        <f t="shared" si="18"/>
        <v>40.134621433842916</v>
      </c>
      <c r="AA20">
        <f>AA13-(G$2+G$3*G21+G$4+G$5+G$7*$B34)</f>
        <v>42.839268681462144</v>
      </c>
    </row>
    <row r="21" spans="1:27">
      <c r="A21" t="s">
        <v>306</v>
      </c>
      <c r="B21">
        <v>99.828164634645276</v>
      </c>
      <c r="C21">
        <v>102.10876803551609</v>
      </c>
      <c r="D21">
        <v>101.22358175750834</v>
      </c>
      <c r="E21">
        <v>101.99004975124377</v>
      </c>
      <c r="F21">
        <v>99.321005489742859</v>
      </c>
      <c r="G21">
        <v>99.502487562189074</v>
      </c>
    </row>
    <row r="22" spans="1:27">
      <c r="O22" s="47" t="s">
        <v>461</v>
      </c>
      <c r="P22" s="47"/>
      <c r="Q22" s="47"/>
      <c r="R22" s="47"/>
      <c r="S22" s="47"/>
      <c r="T22" s="47"/>
    </row>
    <row r="23" spans="1:27">
      <c r="N23" t="s">
        <v>450</v>
      </c>
      <c r="P23">
        <f>AVERAGE(O16:T16)</f>
        <v>54.782385538196586</v>
      </c>
      <c r="Q23">
        <f>P23/$P$28*100</f>
        <v>99.431520129388872</v>
      </c>
    </row>
    <row r="24" spans="1:27">
      <c r="A24" t="s">
        <v>467</v>
      </c>
      <c r="B24">
        <v>1.0136497491587746</v>
      </c>
      <c r="N24" t="s">
        <v>451</v>
      </c>
      <c r="P24">
        <f t="shared" ref="P24:P27" si="21">AVERAGE(O17:T17)</f>
        <v>56.051202843147401</v>
      </c>
      <c r="Q24">
        <f t="shared" ref="Q24:Q27" si="22">P24/$P$28*100</f>
        <v>101.73445805657661</v>
      </c>
    </row>
    <row r="25" spans="1:27">
      <c r="A25" t="s">
        <v>471</v>
      </c>
      <c r="B25">
        <v>0.98604351490507303</v>
      </c>
      <c r="N25" t="s">
        <v>452</v>
      </c>
      <c r="P25">
        <f t="shared" si="21"/>
        <v>54.963434859932555</v>
      </c>
      <c r="Q25">
        <f t="shared" si="22"/>
        <v>99.76012957386169</v>
      </c>
    </row>
    <row r="26" spans="1:27">
      <c r="A26" t="s">
        <v>470</v>
      </c>
      <c r="B26">
        <v>0.99095128988350889</v>
      </c>
      <c r="N26" t="s">
        <v>453</v>
      </c>
      <c r="P26">
        <f t="shared" si="21"/>
        <v>54.897861166710463</v>
      </c>
      <c r="Q26">
        <f t="shared" si="22"/>
        <v>99.641111536704017</v>
      </c>
    </row>
    <row r="27" spans="1:27">
      <c r="A27" t="s">
        <v>469</v>
      </c>
      <c r="B27">
        <v>1.0079751343399581</v>
      </c>
      <c r="N27" t="s">
        <v>454</v>
      </c>
      <c r="P27">
        <f t="shared" si="21"/>
        <v>54.783080058959797</v>
      </c>
      <c r="Q27">
        <f t="shared" si="22"/>
        <v>99.432780703468822</v>
      </c>
    </row>
    <row r="28" spans="1:27">
      <c r="A28" t="s">
        <v>468</v>
      </c>
      <c r="B28">
        <v>1.0013803117126849</v>
      </c>
      <c r="P28" s="19">
        <f>AVERAGE(P23:P27)</f>
        <v>55.095592893389359</v>
      </c>
    </row>
    <row r="29" spans="1:27">
      <c r="N29" t="s">
        <v>455</v>
      </c>
      <c r="P29">
        <f>AVERAGE(V16:AA16)</f>
        <v>43.081869415724945</v>
      </c>
      <c r="Q29">
        <f>P29/$P$34*100</f>
        <v>97.453907656933225</v>
      </c>
    </row>
    <row r="30" spans="1:27">
      <c r="A30" t="s">
        <v>462</v>
      </c>
      <c r="B30">
        <v>0.99229796089232347</v>
      </c>
      <c r="N30" t="s">
        <v>456</v>
      </c>
      <c r="P30">
        <f t="shared" ref="P30:P33" si="23">AVERAGE(V17:AA17)</f>
        <v>45.879810204953202</v>
      </c>
      <c r="Q30">
        <f t="shared" ref="Q30:Q33" si="24">P30/$P$34*100</f>
        <v>103.78302630941891</v>
      </c>
    </row>
    <row r="31" spans="1:27">
      <c r="A31" t="s">
        <v>463</v>
      </c>
      <c r="B31">
        <v>1.0123553544018975</v>
      </c>
      <c r="N31" t="s">
        <v>457</v>
      </c>
      <c r="P31">
        <f t="shared" si="23"/>
        <v>43.099150156295998</v>
      </c>
      <c r="Q31">
        <f t="shared" si="24"/>
        <v>97.492997782749356</v>
      </c>
    </row>
    <row r="32" spans="1:27">
      <c r="A32" t="s">
        <v>464</v>
      </c>
      <c r="B32">
        <v>0.98868763006060012</v>
      </c>
      <c r="N32" t="s">
        <v>458</v>
      </c>
      <c r="P32">
        <f t="shared" si="23"/>
        <v>44.955152916839289</v>
      </c>
      <c r="Q32">
        <f t="shared" si="24"/>
        <v>101.6913931655407</v>
      </c>
    </row>
    <row r="33" spans="1:17">
      <c r="A33" t="s">
        <v>465</v>
      </c>
      <c r="B33">
        <v>1.0057650679630377</v>
      </c>
      <c r="N33" t="s">
        <v>459</v>
      </c>
      <c r="P33">
        <f t="shared" si="23"/>
        <v>44.021174519963743</v>
      </c>
      <c r="Q33">
        <f t="shared" si="24"/>
        <v>99.578675085357816</v>
      </c>
    </row>
    <row r="34" spans="1:17">
      <c r="A34" t="s">
        <v>466</v>
      </c>
      <c r="B34">
        <v>1.0008939866821411</v>
      </c>
      <c r="P34" s="19">
        <f>AVERAGE(P29:P33)</f>
        <v>44.207431442755436</v>
      </c>
    </row>
  </sheetData>
  <mergeCells count="2">
    <mergeCell ref="B10:G10"/>
    <mergeCell ref="O22:T22"/>
  </mergeCells>
  <conditionalFormatting sqref="B2:M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31" sqref="A31:A32"/>
    </sheetView>
  </sheetViews>
  <sheetFormatPr defaultRowHeight="15"/>
  <cols>
    <col min="1" max="1" width="19.28515625" bestFit="1" customWidth="1"/>
    <col min="2" max="6" width="12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2487955.6924016476</v>
      </c>
      <c r="C2">
        <v>2435005.4951779991</v>
      </c>
      <c r="D2">
        <v>2471399.2805824131</v>
      </c>
      <c r="E2">
        <v>2423834.6501009464</v>
      </c>
      <c r="F2">
        <v>2449513.9160947353</v>
      </c>
    </row>
    <row r="3" spans="1:6">
      <c r="A3" t="s">
        <v>367</v>
      </c>
      <c r="B3">
        <v>32245475</v>
      </c>
      <c r="C3">
        <v>32245475</v>
      </c>
      <c r="D3">
        <v>32245475</v>
      </c>
      <c r="E3">
        <v>32245475</v>
      </c>
      <c r="F3">
        <v>32245475</v>
      </c>
    </row>
    <row r="4" spans="1:6">
      <c r="A4" s="19" t="s">
        <v>368</v>
      </c>
      <c r="B4" s="19">
        <v>3159927</v>
      </c>
      <c r="C4" s="19">
        <v>3159999</v>
      </c>
      <c r="D4" s="19">
        <v>3159963</v>
      </c>
      <c r="E4" s="19">
        <v>3159927</v>
      </c>
      <c r="F4" s="19">
        <v>3160036</v>
      </c>
    </row>
    <row r="5" spans="1:6">
      <c r="A5" s="19" t="s">
        <v>369</v>
      </c>
      <c r="B5" s="19">
        <v>1460858</v>
      </c>
      <c r="C5" s="19">
        <v>1460646</v>
      </c>
      <c r="D5" s="19">
        <v>1460858</v>
      </c>
      <c r="E5" s="19">
        <v>1460831</v>
      </c>
      <c r="F5" s="19">
        <v>1460858</v>
      </c>
    </row>
    <row r="6" spans="1:6">
      <c r="A6" t="s">
        <v>370</v>
      </c>
      <c r="B6">
        <v>4620785</v>
      </c>
      <c r="C6">
        <v>4620645</v>
      </c>
      <c r="D6">
        <v>4620821</v>
      </c>
      <c r="E6">
        <v>4620758</v>
      </c>
      <c r="F6">
        <v>4620894</v>
      </c>
    </row>
    <row r="7" spans="1:6">
      <c r="A7" t="s">
        <v>371</v>
      </c>
      <c r="B7">
        <v>3589427</v>
      </c>
      <c r="C7">
        <v>3612566</v>
      </c>
      <c r="D7">
        <v>3598313</v>
      </c>
      <c r="E7">
        <v>3624100</v>
      </c>
      <c r="F7">
        <v>3608106</v>
      </c>
    </row>
    <row r="8" spans="1:6">
      <c r="A8" t="s">
        <v>372</v>
      </c>
      <c r="B8">
        <v>6185699</v>
      </c>
      <c r="C8">
        <v>6185699</v>
      </c>
      <c r="D8">
        <v>6185699</v>
      </c>
      <c r="E8">
        <v>6185699</v>
      </c>
      <c r="F8">
        <v>6185699</v>
      </c>
    </row>
    <row r="9" spans="1:6">
      <c r="A9" t="s">
        <v>373</v>
      </c>
      <c r="B9">
        <v>7311417</v>
      </c>
      <c r="C9">
        <v>7311417</v>
      </c>
      <c r="D9">
        <v>7311417</v>
      </c>
      <c r="E9">
        <v>7311417</v>
      </c>
      <c r="F9">
        <v>7311417</v>
      </c>
    </row>
    <row r="10" spans="1:6">
      <c r="A10" t="s">
        <v>374</v>
      </c>
      <c r="B10">
        <v>13497116</v>
      </c>
      <c r="C10">
        <v>13497116</v>
      </c>
      <c r="D10">
        <v>13497116</v>
      </c>
      <c r="E10">
        <v>13497116</v>
      </c>
      <c r="F10">
        <v>13497116</v>
      </c>
    </row>
    <row r="11" spans="1:6">
      <c r="A11" t="s">
        <v>375</v>
      </c>
      <c r="B11">
        <v>56440758.692401648</v>
      </c>
      <c r="C11">
        <v>56410807.495177999</v>
      </c>
      <c r="D11">
        <v>56433124.280582413</v>
      </c>
      <c r="E11">
        <v>56411283.650100946</v>
      </c>
      <c r="F11">
        <v>56421104.916094735</v>
      </c>
    </row>
    <row r="12" spans="1:6">
      <c r="A12" t="s">
        <v>376</v>
      </c>
      <c r="B12">
        <v>8464921.6807692312</v>
      </c>
      <c r="C12">
        <v>8464921.6807692312</v>
      </c>
      <c r="D12">
        <v>8464921.6807692312</v>
      </c>
      <c r="E12">
        <v>8464921.6807692312</v>
      </c>
      <c r="F12">
        <v>8464921.6807692312</v>
      </c>
    </row>
    <row r="13" spans="1:6">
      <c r="A13" t="s">
        <v>377</v>
      </c>
      <c r="B13">
        <v>1559352</v>
      </c>
      <c r="C13">
        <v>1551920</v>
      </c>
      <c r="D13">
        <v>1560283</v>
      </c>
      <c r="E13">
        <v>1554680</v>
      </c>
      <c r="F13">
        <v>1555741</v>
      </c>
    </row>
    <row r="14" spans="1:6">
      <c r="A14" t="s">
        <v>378</v>
      </c>
      <c r="B14">
        <v>30315466</v>
      </c>
      <c r="C14">
        <v>30318414</v>
      </c>
      <c r="D14">
        <v>30313008</v>
      </c>
      <c r="E14">
        <v>30316895</v>
      </c>
      <c r="F14">
        <v>30313539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15101019.01163242</v>
      </c>
      <c r="C16">
        <v>15075551.814408761</v>
      </c>
      <c r="D16">
        <v>15094911.599813186</v>
      </c>
      <c r="E16">
        <v>15074786.969331708</v>
      </c>
      <c r="F16">
        <v>15086903.235325497</v>
      </c>
    </row>
    <row r="17" spans="1:6">
      <c r="A17" t="s">
        <v>381</v>
      </c>
      <c r="B17">
        <v>56440758.692401648</v>
      </c>
      <c r="C17">
        <v>56410807.495177999</v>
      </c>
      <c r="D17">
        <v>56433124.280582413</v>
      </c>
      <c r="E17">
        <v>56411283.650100946</v>
      </c>
      <c r="F17">
        <v>56421104.916094735</v>
      </c>
    </row>
    <row r="18" spans="1:6">
      <c r="A18" t="s">
        <v>382</v>
      </c>
      <c r="B18">
        <v>3000000</v>
      </c>
      <c r="C18">
        <v>3000000</v>
      </c>
      <c r="D18">
        <v>3000000</v>
      </c>
      <c r="E18">
        <v>3000000</v>
      </c>
      <c r="F18">
        <v>3000000</v>
      </c>
    </row>
    <row r="19" spans="1:6">
      <c r="A19" t="s">
        <v>383</v>
      </c>
      <c r="B19">
        <v>38422829.88622991</v>
      </c>
      <c r="C19">
        <v>38422829.88622991</v>
      </c>
      <c r="D19">
        <v>38422829.88622991</v>
      </c>
      <c r="E19">
        <v>38422829.88622991</v>
      </c>
      <c r="F19">
        <v>38422829.88622991</v>
      </c>
    </row>
    <row r="20" spans="1:6">
      <c r="A20" t="s">
        <v>384</v>
      </c>
      <c r="B20">
        <v>3026976.3681235686</v>
      </c>
      <c r="C20">
        <v>3012551.3681235686</v>
      </c>
      <c r="D20">
        <v>3028784.3681235686</v>
      </c>
      <c r="E20">
        <v>3017907.3681235686</v>
      </c>
      <c r="F20">
        <v>3019968.3681235686</v>
      </c>
    </row>
    <row r="21" spans="1:6">
      <c r="A21" s="5" t="s">
        <v>385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</row>
    <row r="22" spans="1:6">
      <c r="A22" s="5" t="s">
        <v>386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</row>
    <row r="23" spans="1:6">
      <c r="A23" t="s">
        <v>387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>
        <v>100</v>
      </c>
      <c r="C28">
        <v>100</v>
      </c>
      <c r="D28">
        <v>100</v>
      </c>
      <c r="E28">
        <v>100</v>
      </c>
      <c r="F28">
        <v>100</v>
      </c>
    </row>
    <row r="29" spans="1:6">
      <c r="A29" t="s">
        <v>473</v>
      </c>
      <c r="B29">
        <v>100</v>
      </c>
      <c r="C29">
        <v>100</v>
      </c>
      <c r="D29">
        <v>100</v>
      </c>
      <c r="E29">
        <v>100</v>
      </c>
      <c r="F29">
        <v>100</v>
      </c>
    </row>
    <row r="30" spans="1:6">
      <c r="A30" t="s">
        <v>475</v>
      </c>
      <c r="B30">
        <v>38422.829886229913</v>
      </c>
      <c r="C30">
        <v>38422.829886229913</v>
      </c>
      <c r="D30">
        <v>38422.829886229913</v>
      </c>
      <c r="E30">
        <v>38422.829886229913</v>
      </c>
      <c r="F30">
        <v>38422.829886229913</v>
      </c>
    </row>
    <row r="31" spans="1:6">
      <c r="A31" t="s">
        <v>536</v>
      </c>
      <c r="B31">
        <v>363.94200000000001</v>
      </c>
      <c r="C31">
        <v>363.94200000000001</v>
      </c>
      <c r="D31">
        <v>363.94200000000001</v>
      </c>
      <c r="E31">
        <v>363.94200000000001</v>
      </c>
      <c r="F31">
        <v>363.94200000000001</v>
      </c>
    </row>
    <row r="32" spans="1:6">
      <c r="A32" t="s">
        <v>537</v>
      </c>
      <c r="B32">
        <v>364.71100000000001</v>
      </c>
      <c r="C32">
        <v>364.71100000000001</v>
      </c>
      <c r="D32">
        <v>364.71100000000001</v>
      </c>
      <c r="E32">
        <v>364.71100000000001</v>
      </c>
      <c r="F32">
        <v>364.71100000000001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31" sqref="A31:A32"/>
    </sheetView>
  </sheetViews>
  <sheetFormatPr defaultRowHeight="15"/>
  <cols>
    <col min="1" max="1" width="19.28515625" bestFit="1" customWidth="1"/>
    <col min="2" max="2" width="12.7109375" bestFit="1" customWidth="1"/>
    <col min="3" max="3" width="13.7109375" bestFit="1" customWidth="1"/>
    <col min="4" max="6" width="12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10648756.906827658</v>
      </c>
      <c r="C2">
        <v>16391519.555104345</v>
      </c>
      <c r="D2">
        <v>16848533.484270692</v>
      </c>
      <c r="E2">
        <v>13359712.258597538</v>
      </c>
      <c r="F2">
        <v>21955674.059916943</v>
      </c>
    </row>
    <row r="3" spans="1:6">
      <c r="A3" t="s">
        <v>367</v>
      </c>
      <c r="B3">
        <v>16035254</v>
      </c>
      <c r="C3">
        <v>16985117</v>
      </c>
      <c r="D3">
        <v>16093949</v>
      </c>
      <c r="E3">
        <v>16242667</v>
      </c>
      <c r="F3">
        <v>13554527</v>
      </c>
    </row>
    <row r="4" spans="1:6">
      <c r="A4" t="s">
        <v>368</v>
      </c>
      <c r="B4">
        <v>1691830</v>
      </c>
      <c r="C4">
        <v>1494742</v>
      </c>
      <c r="D4">
        <v>3882809</v>
      </c>
      <c r="E4">
        <v>2509955</v>
      </c>
      <c r="F4">
        <v>3285793</v>
      </c>
    </row>
    <row r="5" spans="1:6">
      <c r="A5" t="s">
        <v>369</v>
      </c>
      <c r="B5">
        <v>1415076</v>
      </c>
      <c r="C5">
        <v>1108483</v>
      </c>
      <c r="D5">
        <v>1239244</v>
      </c>
      <c r="E5">
        <v>1495174</v>
      </c>
      <c r="F5">
        <v>1329138</v>
      </c>
    </row>
    <row r="6" spans="1:6">
      <c r="A6" t="s">
        <v>370</v>
      </c>
      <c r="B6">
        <v>3106906</v>
      </c>
      <c r="C6">
        <v>2603225</v>
      </c>
      <c r="D6">
        <v>5122053</v>
      </c>
      <c r="E6">
        <v>4005129</v>
      </c>
      <c r="F6">
        <v>4614931</v>
      </c>
    </row>
    <row r="7" spans="1:6">
      <c r="A7" t="s">
        <v>371</v>
      </c>
      <c r="B7">
        <v>5119957</v>
      </c>
      <c r="C7">
        <v>3431939</v>
      </c>
      <c r="D7">
        <v>3418398</v>
      </c>
      <c r="E7">
        <v>3821944</v>
      </c>
      <c r="F7">
        <v>3598701</v>
      </c>
    </row>
    <row r="8" spans="1:6">
      <c r="A8" t="s">
        <v>372</v>
      </c>
      <c r="B8">
        <v>6110118</v>
      </c>
      <c r="C8">
        <v>6108378</v>
      </c>
      <c r="D8">
        <v>6108378</v>
      </c>
      <c r="E8">
        <v>6108378</v>
      </c>
      <c r="F8">
        <v>6108378</v>
      </c>
    </row>
    <row r="9" spans="1:6">
      <c r="A9" t="s">
        <v>373</v>
      </c>
      <c r="B9">
        <v>7221764</v>
      </c>
      <c r="C9">
        <v>7220024</v>
      </c>
      <c r="D9">
        <v>7532024</v>
      </c>
      <c r="E9">
        <v>7220024</v>
      </c>
      <c r="F9">
        <v>7220024</v>
      </c>
    </row>
    <row r="10" spans="1:6">
      <c r="A10" t="s">
        <v>374</v>
      </c>
      <c r="B10">
        <v>13331882</v>
      </c>
      <c r="C10">
        <v>13328402</v>
      </c>
      <c r="D10">
        <v>13640402</v>
      </c>
      <c r="E10">
        <v>13328402</v>
      </c>
      <c r="F10">
        <v>13328402</v>
      </c>
    </row>
    <row r="11" spans="1:6">
      <c r="A11" t="s">
        <v>375</v>
      </c>
      <c r="B11">
        <v>48242755.906827658</v>
      </c>
      <c r="C11">
        <v>52740202.555104345</v>
      </c>
      <c r="D11">
        <v>55123335.484270692</v>
      </c>
      <c r="E11">
        <v>50757854.258597538</v>
      </c>
      <c r="F11">
        <v>57052235.059916943</v>
      </c>
    </row>
    <row r="12" spans="1:6">
      <c r="A12" t="s">
        <v>376</v>
      </c>
      <c r="B12">
        <v>8386800.3984375</v>
      </c>
      <c r="C12">
        <v>8352730.67578125</v>
      </c>
      <c r="D12">
        <v>8386800.3984375</v>
      </c>
      <c r="E12">
        <v>8386800.3984375</v>
      </c>
      <c r="F12">
        <v>8386800.3984375</v>
      </c>
    </row>
    <row r="13" spans="1:6">
      <c r="A13" t="s">
        <v>377</v>
      </c>
      <c r="B13">
        <v>2641956</v>
      </c>
      <c r="C13">
        <v>2433705</v>
      </c>
      <c r="D13">
        <v>2854472</v>
      </c>
      <c r="E13">
        <v>2796581</v>
      </c>
      <c r="F13">
        <v>2640456</v>
      </c>
    </row>
    <row r="14" spans="1:6">
      <c r="A14" t="s">
        <v>378</v>
      </c>
      <c r="B14">
        <v>19011454</v>
      </c>
      <c r="C14">
        <v>23166514</v>
      </c>
      <c r="D14">
        <v>26274902</v>
      </c>
      <c r="E14">
        <v>21088937</v>
      </c>
      <c r="F14">
        <v>27832453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17202545.508390158</v>
      </c>
      <c r="C16">
        <v>17787252.879323091</v>
      </c>
      <c r="D16">
        <v>16607161.085833192</v>
      </c>
      <c r="E16">
        <v>17485535.860160034</v>
      </c>
      <c r="F16">
        <v>17192525.66147944</v>
      </c>
    </row>
    <row r="17" spans="1:6">
      <c r="A17" t="s">
        <v>381</v>
      </c>
      <c r="B17">
        <v>48242755.906827658</v>
      </c>
      <c r="C17">
        <v>52740202.555104345</v>
      </c>
      <c r="D17">
        <v>55123335.484270692</v>
      </c>
      <c r="E17">
        <v>50757854.258597538</v>
      </c>
      <c r="F17">
        <v>57052235.059916943</v>
      </c>
    </row>
    <row r="18" spans="1:6">
      <c r="A18" t="s">
        <v>382</v>
      </c>
      <c r="B18">
        <v>0</v>
      </c>
      <c r="C18">
        <v>0</v>
      </c>
      <c r="D18">
        <v>1000000</v>
      </c>
      <c r="E18">
        <v>0</v>
      </c>
      <c r="F18">
        <v>0</v>
      </c>
    </row>
    <row r="19" spans="1:6">
      <c r="A19" t="s">
        <v>383</v>
      </c>
      <c r="B19">
        <v>39775747.682308853</v>
      </c>
      <c r="C19">
        <v>42319718.168673143</v>
      </c>
      <c r="D19">
        <v>38266974.161606073</v>
      </c>
      <c r="E19">
        <v>39368107.426197462</v>
      </c>
      <c r="F19">
        <v>38930146.243258268</v>
      </c>
    </row>
    <row r="20" spans="1:6">
      <c r="A20" t="s">
        <v>384</v>
      </c>
      <c r="B20">
        <v>2101526.4967577383</v>
      </c>
      <c r="C20">
        <v>1711701.0649143308</v>
      </c>
      <c r="D20">
        <v>2512249.4860200062</v>
      </c>
      <c r="E20">
        <v>2410748.8908283263</v>
      </c>
      <c r="F20">
        <v>2105622.4261539429</v>
      </c>
    </row>
    <row r="21" spans="1:6">
      <c r="A21" t="s">
        <v>385</v>
      </c>
      <c r="B21">
        <v>1.0136497491587746</v>
      </c>
      <c r="C21">
        <v>0.98604351490507303</v>
      </c>
      <c r="D21">
        <v>0.99095128988350889</v>
      </c>
      <c r="E21">
        <v>1.0079751343399581</v>
      </c>
      <c r="F21">
        <v>1.0013803117126849</v>
      </c>
    </row>
    <row r="22" spans="1:6">
      <c r="A22" t="s">
        <v>386</v>
      </c>
      <c r="B22">
        <v>0.99229796089232347</v>
      </c>
      <c r="C22">
        <v>1.0123553544018975</v>
      </c>
      <c r="D22">
        <v>0.98868763006060012</v>
      </c>
      <c r="E22">
        <v>1.0057650679630377</v>
      </c>
      <c r="F22">
        <v>1.0008939866821411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1</v>
      </c>
      <c r="C24">
        <v>0</v>
      </c>
      <c r="D24">
        <v>4</v>
      </c>
      <c r="E24">
        <v>0</v>
      </c>
      <c r="F24">
        <v>2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386610</v>
      </c>
      <c r="C26">
        <v>0</v>
      </c>
      <c r="D26">
        <v>395000</v>
      </c>
      <c r="E26">
        <v>0</v>
      </c>
      <c r="F26">
        <v>386610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  <row r="30" spans="1:6">
      <c r="A30" t="s">
        <v>475</v>
      </c>
      <c r="B30">
        <v>39775.747682308851</v>
      </c>
      <c r="C30">
        <v>42319.718168673142</v>
      </c>
      <c r="D30">
        <v>38266.974161606071</v>
      </c>
      <c r="E30">
        <v>39368.107426197465</v>
      </c>
      <c r="F30">
        <v>38930.14624325827</v>
      </c>
    </row>
    <row r="31" spans="1:6">
      <c r="A31" t="s">
        <v>536</v>
      </c>
      <c r="B31">
        <v>467.88900000000001</v>
      </c>
      <c r="C31">
        <v>473.09399999999999</v>
      </c>
      <c r="D31">
        <v>348.05099999999999</v>
      </c>
      <c r="E31">
        <v>423.14</v>
      </c>
      <c r="F31">
        <v>380.71</v>
      </c>
    </row>
    <row r="32" spans="1:6">
      <c r="A32" t="s">
        <v>537</v>
      </c>
      <c r="B32">
        <v>367.38299999999998</v>
      </c>
      <c r="C32">
        <v>398.07799999999997</v>
      </c>
      <c r="D32">
        <v>374.00599999999997</v>
      </c>
      <c r="E32">
        <v>364.36500000000001</v>
      </c>
      <c r="F32">
        <v>370.62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I27" sqref="I27:K36"/>
    </sheetView>
  </sheetViews>
  <sheetFormatPr defaultRowHeight="15"/>
  <cols>
    <col min="1" max="1" width="20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275898.30898946524</v>
      </c>
      <c r="C2">
        <v>18002397.65716704</v>
      </c>
      <c r="D2">
        <v>16820984.058919504</v>
      </c>
      <c r="E2">
        <v>13181145.916916631</v>
      </c>
      <c r="F2">
        <v>15558817.352564424</v>
      </c>
    </row>
    <row r="3" spans="1:6">
      <c r="A3" t="s">
        <v>367</v>
      </c>
      <c r="B3">
        <v>15506601</v>
      </c>
      <c r="C3">
        <v>17103097</v>
      </c>
      <c r="D3">
        <v>13059960</v>
      </c>
      <c r="E3">
        <v>14378445</v>
      </c>
      <c r="F3">
        <v>16342136</v>
      </c>
    </row>
    <row r="4" spans="1:6">
      <c r="A4" t="s">
        <v>368</v>
      </c>
      <c r="B4">
        <v>711171</v>
      </c>
      <c r="C4">
        <v>1269981</v>
      </c>
      <c r="D4">
        <v>2308466</v>
      </c>
      <c r="E4">
        <v>1847641</v>
      </c>
      <c r="F4">
        <v>3384255</v>
      </c>
    </row>
    <row r="5" spans="1:6">
      <c r="A5" t="s">
        <v>369</v>
      </c>
      <c r="B5">
        <v>1456203</v>
      </c>
      <c r="C5">
        <v>1285485</v>
      </c>
      <c r="D5">
        <v>1877452</v>
      </c>
      <c r="E5">
        <v>1850190</v>
      </c>
      <c r="F5">
        <v>970653</v>
      </c>
    </row>
    <row r="6" spans="1:6">
      <c r="A6" t="s">
        <v>370</v>
      </c>
      <c r="B6">
        <v>2167374</v>
      </c>
      <c r="C6">
        <v>2555466</v>
      </c>
      <c r="D6">
        <v>4185918</v>
      </c>
      <c r="E6">
        <v>3697831</v>
      </c>
      <c r="F6">
        <v>4354908</v>
      </c>
    </row>
    <row r="7" spans="1:6">
      <c r="A7" t="s">
        <v>371</v>
      </c>
      <c r="B7">
        <v>6573958</v>
      </c>
      <c r="C7">
        <v>3260343</v>
      </c>
      <c r="D7">
        <v>3247478</v>
      </c>
      <c r="E7">
        <v>3844596</v>
      </c>
      <c r="F7">
        <v>3589766</v>
      </c>
    </row>
    <row r="8" spans="1:6">
      <c r="A8" t="s">
        <v>372</v>
      </c>
      <c r="B8">
        <v>9546174</v>
      </c>
      <c r="C8">
        <v>6528023</v>
      </c>
      <c r="D8">
        <v>8581375</v>
      </c>
      <c r="E8">
        <v>6109023</v>
      </c>
      <c r="F8">
        <v>6490215</v>
      </c>
    </row>
    <row r="9" spans="1:6">
      <c r="A9" t="s">
        <v>373</v>
      </c>
      <c r="B9">
        <v>7133232</v>
      </c>
      <c r="C9">
        <v>7944774</v>
      </c>
      <c r="D9">
        <v>7587874</v>
      </c>
      <c r="E9">
        <v>7220774</v>
      </c>
      <c r="F9">
        <v>7379774</v>
      </c>
    </row>
    <row r="10" spans="1:6">
      <c r="A10" t="s">
        <v>374</v>
      </c>
      <c r="B10">
        <v>16679406</v>
      </c>
      <c r="C10">
        <v>14472797</v>
      </c>
      <c r="D10">
        <v>16169249</v>
      </c>
      <c r="E10">
        <v>13329797</v>
      </c>
      <c r="F10">
        <v>13869989</v>
      </c>
    </row>
    <row r="11" spans="1:6">
      <c r="A11" t="s">
        <v>375</v>
      </c>
      <c r="B11">
        <v>41203237.308989465</v>
      </c>
      <c r="C11">
        <v>55394100.65716704</v>
      </c>
      <c r="D11">
        <v>53483589.058919504</v>
      </c>
      <c r="E11">
        <v>48431814.916916631</v>
      </c>
      <c r="F11">
        <v>53715616.352564424</v>
      </c>
    </row>
    <row r="12" spans="1:6">
      <c r="A12" t="s">
        <v>376</v>
      </c>
      <c r="B12">
        <v>8423262.1608072929</v>
      </c>
      <c r="C12">
        <v>8069515.3769230768</v>
      </c>
      <c r="D12">
        <v>8888348.2191105764</v>
      </c>
      <c r="E12">
        <v>7650000.1038461532</v>
      </c>
      <c r="F12">
        <v>8479393.50390625</v>
      </c>
    </row>
    <row r="13" spans="1:6">
      <c r="A13" t="s">
        <v>377</v>
      </c>
      <c r="B13">
        <v>248962</v>
      </c>
      <c r="C13">
        <v>1276560</v>
      </c>
      <c r="D13">
        <v>174850</v>
      </c>
      <c r="E13">
        <v>930187</v>
      </c>
      <c r="F13">
        <v>701760</v>
      </c>
    </row>
    <row r="14" spans="1:6">
      <c r="A14" t="s">
        <v>378</v>
      </c>
      <c r="B14">
        <v>13845187</v>
      </c>
      <c r="C14">
        <v>23782743</v>
      </c>
      <c r="D14">
        <v>26973814</v>
      </c>
      <c r="E14">
        <v>19560434</v>
      </c>
      <c r="F14">
        <v>24979696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17685826.148182169</v>
      </c>
      <c r="C16">
        <v>21265282.280243959</v>
      </c>
      <c r="D16">
        <v>16446576.839808926</v>
      </c>
      <c r="E16">
        <v>19291193.813070472</v>
      </c>
      <c r="F16">
        <v>18554766.848658171</v>
      </c>
    </row>
    <row r="17" spans="1:6">
      <c r="A17" t="s">
        <v>381</v>
      </c>
      <c r="B17">
        <v>41203237.308989465</v>
      </c>
      <c r="C17">
        <v>55394100.65716704</v>
      </c>
      <c r="D17">
        <v>53483589.058919504</v>
      </c>
      <c r="E17">
        <v>48431814.916916631</v>
      </c>
      <c r="F17">
        <v>53715616.352564424</v>
      </c>
    </row>
    <row r="18" spans="1:6">
      <c r="A18" t="s">
        <v>382</v>
      </c>
      <c r="B18">
        <v>0</v>
      </c>
      <c r="C18">
        <v>0</v>
      </c>
      <c r="D18">
        <v>500000</v>
      </c>
      <c r="E18">
        <v>0</v>
      </c>
      <c r="F18">
        <v>0</v>
      </c>
    </row>
    <row r="19" spans="1:6">
      <c r="A19" t="s">
        <v>383</v>
      </c>
      <c r="B19">
        <v>37899044.840102598</v>
      </c>
      <c r="C19">
        <v>42071915.750030525</v>
      </c>
      <c r="D19">
        <v>38237171.393814519</v>
      </c>
      <c r="E19">
        <v>36454462.968782604</v>
      </c>
      <c r="F19">
        <v>38899695.708607361</v>
      </c>
    </row>
    <row r="20" spans="1:6">
      <c r="A20" t="s">
        <v>384</v>
      </c>
      <c r="B20">
        <v>483280.63979201019</v>
      </c>
      <c r="C20">
        <v>2478029.4009208679</v>
      </c>
      <c r="D20">
        <v>339415.75397573411</v>
      </c>
      <c r="E20">
        <v>1805657.9529104382</v>
      </c>
      <c r="F20">
        <v>1362241.187178731</v>
      </c>
    </row>
    <row r="21" spans="1:6">
      <c r="A21" t="s">
        <v>385</v>
      </c>
      <c r="B21">
        <v>1.0795690372016196</v>
      </c>
      <c r="C21">
        <v>0.95657755908878206</v>
      </c>
      <c r="D21">
        <v>1.0034603360340999</v>
      </c>
      <c r="E21">
        <v>0.98557691804697323</v>
      </c>
      <c r="F21">
        <v>0.97481614962852503</v>
      </c>
    </row>
    <row r="22" spans="1:6">
      <c r="A22" t="s">
        <v>386</v>
      </c>
      <c r="B22">
        <v>0.97650464073193433</v>
      </c>
      <c r="C22">
        <v>1.011653948147591</v>
      </c>
      <c r="D22">
        <v>0.99322008914737991</v>
      </c>
      <c r="E22">
        <v>1.0217523999606608</v>
      </c>
      <c r="F22">
        <v>0.99686892201243393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5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415000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  <row r="30" spans="1:6">
      <c r="A30" t="s">
        <v>475</v>
      </c>
      <c r="B30">
        <v>37899.044840102601</v>
      </c>
      <c r="C30">
        <v>42071.915750030523</v>
      </c>
      <c r="D30">
        <v>38237.171393814519</v>
      </c>
      <c r="E30">
        <v>36454.462968782602</v>
      </c>
      <c r="F30">
        <v>38899.69570860736</v>
      </c>
    </row>
    <row r="31" spans="1:6">
      <c r="A31" t="s">
        <v>536</v>
      </c>
      <c r="B31">
        <v>457.25099999999998</v>
      </c>
      <c r="C31">
        <v>390.75200000000001</v>
      </c>
      <c r="D31">
        <v>495.11900000000003</v>
      </c>
      <c r="E31">
        <v>402.90499999999997</v>
      </c>
      <c r="F31">
        <v>395.49700000000001</v>
      </c>
    </row>
    <row r="32" spans="1:6">
      <c r="A32" t="s">
        <v>537</v>
      </c>
      <c r="B32">
        <v>358.19499999999999</v>
      </c>
      <c r="C32">
        <v>400.80900000000003</v>
      </c>
      <c r="D32">
        <v>350.04</v>
      </c>
      <c r="E32">
        <v>315.09199999999998</v>
      </c>
      <c r="F32">
        <v>375.04500000000002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31" sqref="A31:A32"/>
    </sheetView>
  </sheetViews>
  <sheetFormatPr defaultRowHeight="15"/>
  <cols>
    <col min="1" max="1" width="20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1656971.0806139186</v>
      </c>
      <c r="C2">
        <v>17932697.599220507</v>
      </c>
      <c r="D2">
        <v>12976807.957954369</v>
      </c>
      <c r="E2">
        <v>17308792.081312418</v>
      </c>
      <c r="F2">
        <v>20364680.241021708</v>
      </c>
    </row>
    <row r="3" spans="1:6">
      <c r="A3" t="s">
        <v>367</v>
      </c>
      <c r="B3">
        <v>15040188</v>
      </c>
      <c r="C3">
        <v>17592777</v>
      </c>
      <c r="D3">
        <v>15839678</v>
      </c>
      <c r="E3">
        <v>14378725</v>
      </c>
      <c r="F3">
        <v>14013669</v>
      </c>
    </row>
    <row r="4" spans="1:6">
      <c r="A4" t="s">
        <v>368</v>
      </c>
      <c r="B4">
        <v>725876</v>
      </c>
      <c r="C4">
        <v>1524980</v>
      </c>
      <c r="D4">
        <v>1538205</v>
      </c>
      <c r="E4">
        <v>795571</v>
      </c>
      <c r="F4">
        <v>834137</v>
      </c>
    </row>
    <row r="5" spans="1:6">
      <c r="A5" t="s">
        <v>369</v>
      </c>
      <c r="B5">
        <v>1663505</v>
      </c>
      <c r="C5">
        <v>2044715</v>
      </c>
      <c r="D5">
        <v>1968573</v>
      </c>
      <c r="E5">
        <v>1085989</v>
      </c>
      <c r="F5">
        <v>1181978</v>
      </c>
    </row>
    <row r="6" spans="1:6">
      <c r="A6" t="s">
        <v>370</v>
      </c>
      <c r="B6">
        <v>2389381</v>
      </c>
      <c r="C6">
        <v>3569695</v>
      </c>
      <c r="D6">
        <v>3506778</v>
      </c>
      <c r="E6">
        <v>1881560</v>
      </c>
      <c r="F6">
        <v>2016115</v>
      </c>
    </row>
    <row r="7" spans="1:6">
      <c r="A7" t="s">
        <v>371</v>
      </c>
      <c r="B7">
        <v>6245259</v>
      </c>
      <c r="C7">
        <v>3097326</v>
      </c>
      <c r="D7">
        <v>3085105</v>
      </c>
      <c r="E7">
        <v>3809116</v>
      </c>
      <c r="F7">
        <v>3581279</v>
      </c>
    </row>
    <row r="8" spans="1:6">
      <c r="A8" t="s">
        <v>372</v>
      </c>
      <c r="B8">
        <v>9428587</v>
      </c>
      <c r="C8">
        <v>6608423</v>
      </c>
      <c r="D8">
        <v>8474108</v>
      </c>
      <c r="E8">
        <v>6109660</v>
      </c>
      <c r="F8">
        <v>6509087</v>
      </c>
    </row>
    <row r="9" spans="1:6">
      <c r="A9" t="s">
        <v>373</v>
      </c>
      <c r="B9">
        <v>7045807</v>
      </c>
      <c r="C9">
        <v>11026500</v>
      </c>
      <c r="D9">
        <v>7493026</v>
      </c>
      <c r="E9">
        <v>7221514</v>
      </c>
      <c r="F9">
        <v>7487527</v>
      </c>
    </row>
    <row r="10" spans="1:6">
      <c r="A10" t="s">
        <v>374</v>
      </c>
      <c r="B10">
        <v>16474394</v>
      </c>
      <c r="C10">
        <v>17634923</v>
      </c>
      <c r="D10">
        <v>15967134</v>
      </c>
      <c r="E10">
        <v>13331174</v>
      </c>
      <c r="F10">
        <v>13996614</v>
      </c>
    </row>
    <row r="11" spans="1:6">
      <c r="A11" t="s">
        <v>375</v>
      </c>
      <c r="B11">
        <v>41806193.080613919</v>
      </c>
      <c r="C11">
        <v>59827418.599220507</v>
      </c>
      <c r="D11">
        <v>51375502.957954369</v>
      </c>
      <c r="E11">
        <v>50709367.081312418</v>
      </c>
      <c r="F11">
        <v>53972357.241021708</v>
      </c>
    </row>
    <row r="12" spans="1:6">
      <c r="A12" t="s">
        <v>376</v>
      </c>
      <c r="B12">
        <v>8457372.6401098892</v>
      </c>
      <c r="C12">
        <v>9128548.6698190793</v>
      </c>
      <c r="D12">
        <v>8992852.671875</v>
      </c>
      <c r="E12">
        <v>7775864.4921875</v>
      </c>
      <c r="F12">
        <v>8276104.8153846152</v>
      </c>
    </row>
    <row r="13" spans="1:6">
      <c r="A13" t="s">
        <v>377</v>
      </c>
      <c r="B13">
        <v>682794</v>
      </c>
      <c r="C13">
        <v>2912487</v>
      </c>
      <c r="D13">
        <v>574794</v>
      </c>
      <c r="E13">
        <v>1497492</v>
      </c>
      <c r="F13">
        <v>1853908</v>
      </c>
    </row>
    <row r="14" spans="1:6">
      <c r="A14" t="s">
        <v>378</v>
      </c>
      <c r="B14">
        <v>13138057</v>
      </c>
      <c r="C14">
        <v>23345477</v>
      </c>
      <c r="D14">
        <v>23584917</v>
      </c>
      <c r="E14">
        <v>20043577</v>
      </c>
      <c r="F14">
        <v>22051056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18527969.440504029</v>
      </c>
      <c r="C16">
        <v>23440905.929401431</v>
      </c>
      <c r="D16">
        <v>17222939.286079369</v>
      </c>
      <c r="E16">
        <v>20392433.589124922</v>
      </c>
      <c r="F16">
        <v>20791288.4256371</v>
      </c>
    </row>
    <row r="17" spans="1:6">
      <c r="A17" t="s">
        <v>381</v>
      </c>
      <c r="B17">
        <v>41806193.080613919</v>
      </c>
      <c r="C17">
        <v>59827418.599220507</v>
      </c>
      <c r="D17">
        <v>51375502.957954369</v>
      </c>
      <c r="E17">
        <v>50709367.081312418</v>
      </c>
      <c r="F17">
        <v>53972357.241021708</v>
      </c>
    </row>
    <row r="18" spans="1:6">
      <c r="A18" t="s">
        <v>382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383</v>
      </c>
      <c r="B19">
        <v>36493183.963382013</v>
      </c>
      <c r="C19">
        <v>43509677.042763159</v>
      </c>
      <c r="D19">
        <v>39159744.558089934</v>
      </c>
      <c r="E19">
        <v>38100534.037557833</v>
      </c>
      <c r="F19">
        <v>42809677.355071574</v>
      </c>
    </row>
    <row r="20" spans="1:6">
      <c r="A20" t="s">
        <v>384</v>
      </c>
      <c r="B20">
        <v>842143.29232186079</v>
      </c>
      <c r="C20">
        <v>3175623.649157472</v>
      </c>
      <c r="D20">
        <v>776362.4462704435</v>
      </c>
      <c r="E20">
        <v>1101239.7760544494</v>
      </c>
      <c r="F20">
        <v>2236521.5769789293</v>
      </c>
    </row>
    <row r="21" spans="1:6">
      <c r="A21" t="s">
        <v>385</v>
      </c>
      <c r="B21">
        <v>1.1089955285157536</v>
      </c>
      <c r="C21">
        <v>0.95502204220732689</v>
      </c>
      <c r="D21">
        <v>0.99699324626433272</v>
      </c>
      <c r="E21">
        <v>0.98694113748541323</v>
      </c>
      <c r="F21">
        <v>0.95204804552717326</v>
      </c>
    </row>
    <row r="22" spans="1:6">
      <c r="A22" t="s">
        <v>386</v>
      </c>
      <c r="B22">
        <v>0.95864718256690662</v>
      </c>
      <c r="C22">
        <v>1.0266912782996731</v>
      </c>
      <c r="D22">
        <v>1.0036119776651933</v>
      </c>
      <c r="E22">
        <v>1.0362303036825669</v>
      </c>
      <c r="F22">
        <v>0.9748192577856597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  <row r="30" spans="1:6">
      <c r="A30" t="s">
        <v>475</v>
      </c>
      <c r="B30">
        <v>36493.183963382013</v>
      </c>
      <c r="C30">
        <v>43509.677042763156</v>
      </c>
      <c r="D30">
        <v>39159.744558089937</v>
      </c>
      <c r="E30">
        <v>38100.534037557831</v>
      </c>
      <c r="F30">
        <v>42809.677355071573</v>
      </c>
    </row>
    <row r="31" spans="1:6">
      <c r="A31" t="s">
        <v>536</v>
      </c>
      <c r="B31">
        <v>393.78399999999999</v>
      </c>
      <c r="C31">
        <v>393.61</v>
      </c>
      <c r="D31">
        <v>425.423</v>
      </c>
      <c r="E31">
        <v>440.09199999999998</v>
      </c>
      <c r="F31">
        <v>536.17700000000002</v>
      </c>
    </row>
    <row r="32" spans="1:6">
      <c r="A32" t="s">
        <v>537</v>
      </c>
      <c r="B32">
        <v>347.71600000000001</v>
      </c>
      <c r="C32">
        <v>382.54</v>
      </c>
      <c r="D32">
        <v>375.52300000000002</v>
      </c>
      <c r="E32">
        <v>365.83100000000002</v>
      </c>
      <c r="F32">
        <v>406.49400000000003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F36" sqref="F36"/>
    </sheetView>
  </sheetViews>
  <sheetFormatPr defaultRowHeight="15"/>
  <cols>
    <col min="1" max="1" width="20.7109375" bestFit="1" customWidth="1"/>
  </cols>
  <sheetData>
    <row r="1" spans="1:6">
      <c r="A1" t="s">
        <v>397</v>
      </c>
      <c r="B1" t="s">
        <v>392</v>
      </c>
      <c r="C1" t="s">
        <v>393</v>
      </c>
      <c r="D1" t="s">
        <v>394</v>
      </c>
      <c r="E1" t="s">
        <v>395</v>
      </c>
      <c r="F1" t="s">
        <v>396</v>
      </c>
    </row>
    <row r="2" spans="1:6">
      <c r="A2" t="s">
        <v>366</v>
      </c>
      <c r="B2">
        <v>2896148.3233215511</v>
      </c>
      <c r="C2">
        <v>14747647.38903974</v>
      </c>
      <c r="D2">
        <v>375652.39097054303</v>
      </c>
      <c r="E2">
        <v>16864397.584210187</v>
      </c>
      <c r="F2">
        <v>19653127.890890405</v>
      </c>
    </row>
    <row r="3" spans="1:6">
      <c r="A3" t="s">
        <v>367</v>
      </c>
      <c r="B3">
        <v>15004174</v>
      </c>
      <c r="C3">
        <v>18366187</v>
      </c>
      <c r="D3">
        <v>33998785</v>
      </c>
      <c r="E3">
        <v>14602979</v>
      </c>
      <c r="F3">
        <v>14146334</v>
      </c>
    </row>
    <row r="4" spans="1:6">
      <c r="A4" t="s">
        <v>368</v>
      </c>
      <c r="B4">
        <v>797530</v>
      </c>
      <c r="C4">
        <v>857408</v>
      </c>
      <c r="D4">
        <v>801581</v>
      </c>
      <c r="E4">
        <v>767302</v>
      </c>
      <c r="F4">
        <v>717283</v>
      </c>
    </row>
    <row r="5" spans="1:6">
      <c r="A5" t="s">
        <v>369</v>
      </c>
      <c r="B5">
        <v>1878318</v>
      </c>
      <c r="C5">
        <v>2702333</v>
      </c>
      <c r="D5">
        <v>986525</v>
      </c>
      <c r="E5">
        <v>1062826</v>
      </c>
      <c r="F5">
        <v>1064302</v>
      </c>
    </row>
    <row r="6" spans="1:6">
      <c r="A6" t="s">
        <v>370</v>
      </c>
      <c r="B6">
        <v>2675848</v>
      </c>
      <c r="C6">
        <v>3559741</v>
      </c>
      <c r="D6">
        <v>1788106</v>
      </c>
      <c r="E6">
        <v>1830128</v>
      </c>
      <c r="F6">
        <v>1781585</v>
      </c>
    </row>
    <row r="7" spans="1:6">
      <c r="A7" t="s">
        <v>371</v>
      </c>
      <c r="B7">
        <v>5932996</v>
      </c>
      <c r="C7">
        <v>2942460</v>
      </c>
      <c r="D7">
        <v>2930849</v>
      </c>
      <c r="E7">
        <v>3775409</v>
      </c>
      <c r="F7">
        <v>3573216</v>
      </c>
    </row>
    <row r="8" spans="1:6">
      <c r="A8" t="s">
        <v>372</v>
      </c>
      <c r="B8">
        <v>9312470</v>
      </c>
      <c r="C8">
        <v>6525818</v>
      </c>
      <c r="D8">
        <v>8368182</v>
      </c>
      <c r="E8">
        <v>6110289</v>
      </c>
      <c r="F8">
        <v>6727723</v>
      </c>
    </row>
    <row r="9" spans="1:6">
      <c r="A9" t="s">
        <v>373</v>
      </c>
      <c r="B9">
        <v>6959474</v>
      </c>
      <c r="C9">
        <v>11488669</v>
      </c>
      <c r="D9">
        <v>7399363</v>
      </c>
      <c r="E9">
        <v>7222245</v>
      </c>
      <c r="F9">
        <v>7793933</v>
      </c>
    </row>
    <row r="10" spans="1:6">
      <c r="A10" t="s">
        <v>374</v>
      </c>
      <c r="B10">
        <v>16271944</v>
      </c>
      <c r="C10">
        <v>18014487</v>
      </c>
      <c r="D10">
        <v>15767545</v>
      </c>
      <c r="E10">
        <v>13332534</v>
      </c>
      <c r="F10">
        <v>14521656</v>
      </c>
    </row>
    <row r="11" spans="1:6">
      <c r="A11" t="s">
        <v>375</v>
      </c>
      <c r="B11">
        <v>42781110.323321551</v>
      </c>
      <c r="C11">
        <v>57630522.38903974</v>
      </c>
      <c r="D11">
        <v>54860937.390970543</v>
      </c>
      <c r="E11">
        <v>50405447.584210187</v>
      </c>
      <c r="F11">
        <v>53675918.890890405</v>
      </c>
    </row>
    <row r="12" spans="1:6">
      <c r="A12" t="s">
        <v>376</v>
      </c>
      <c r="B12">
        <v>8140039.0054945052</v>
      </c>
      <c r="C12">
        <v>9455663.0822368413</v>
      </c>
      <c r="D12">
        <v>8268231.98828125</v>
      </c>
      <c r="E12">
        <v>7740007</v>
      </c>
      <c r="F12">
        <v>8176517.2840909092</v>
      </c>
    </row>
    <row r="13" spans="1:6">
      <c r="A13" t="s">
        <v>377</v>
      </c>
      <c r="B13">
        <v>743545</v>
      </c>
      <c r="C13">
        <v>1312823</v>
      </c>
      <c r="D13">
        <v>1937113</v>
      </c>
      <c r="E13">
        <v>249680</v>
      </c>
      <c r="F13">
        <v>1925011</v>
      </c>
    </row>
    <row r="14" spans="1:6">
      <c r="A14" t="s">
        <v>378</v>
      </c>
      <c r="B14">
        <v>12926205</v>
      </c>
      <c r="C14">
        <v>21872710</v>
      </c>
      <c r="D14">
        <v>22672376</v>
      </c>
      <c r="E14">
        <v>20538653</v>
      </c>
      <c r="F14">
        <v>20546317</v>
      </c>
    </row>
    <row r="15" spans="1:6">
      <c r="A15" t="s">
        <v>379</v>
      </c>
      <c r="B15">
        <v>1000000</v>
      </c>
      <c r="C15">
        <v>1000000</v>
      </c>
      <c r="D15">
        <v>1000000</v>
      </c>
      <c r="E15">
        <v>1000000</v>
      </c>
      <c r="F15">
        <v>1000000</v>
      </c>
    </row>
    <row r="16" spans="1:6">
      <c r="A16" t="s">
        <v>380</v>
      </c>
      <c r="B16">
        <v>19971321.317827046</v>
      </c>
      <c r="C16">
        <v>23989326.306802895</v>
      </c>
      <c r="D16">
        <v>20983216.402689293</v>
      </c>
      <c r="E16">
        <v>20877107.584210183</v>
      </c>
      <c r="F16">
        <v>22028073.606799502</v>
      </c>
    </row>
    <row r="17" spans="1:6">
      <c r="A17" t="s">
        <v>381</v>
      </c>
      <c r="B17">
        <v>42781110.323321551</v>
      </c>
      <c r="C17">
        <v>57630522.38903974</v>
      </c>
      <c r="D17">
        <v>54860937.390970543</v>
      </c>
      <c r="E17">
        <v>50405447.584210187</v>
      </c>
      <c r="F17">
        <v>53675918.890890405</v>
      </c>
    </row>
    <row r="18" spans="1:6">
      <c r="A18" t="s">
        <v>382</v>
      </c>
      <c r="B18">
        <v>0</v>
      </c>
      <c r="C18">
        <v>0</v>
      </c>
      <c r="D18">
        <v>0</v>
      </c>
      <c r="E18">
        <v>0</v>
      </c>
      <c r="F18">
        <v>2500000</v>
      </c>
    </row>
    <row r="19" spans="1:6">
      <c r="A19" t="s">
        <v>383</v>
      </c>
      <c r="B19">
        <v>36102581.14363049</v>
      </c>
      <c r="C19">
        <v>45552972.350416765</v>
      </c>
      <c r="D19">
        <v>42019533.886683106</v>
      </c>
      <c r="E19">
        <v>38398908.858826846</v>
      </c>
      <c r="F19">
        <v>40164409.240284935</v>
      </c>
    </row>
    <row r="20" spans="1:6">
      <c r="A20" t="s">
        <v>384</v>
      </c>
      <c r="B20">
        <v>1443351.8773230165</v>
      </c>
      <c r="C20">
        <v>2548420.3774014637</v>
      </c>
      <c r="D20">
        <v>3760277.1166099235</v>
      </c>
      <c r="E20">
        <v>484673.99508526176</v>
      </c>
      <c r="F20">
        <v>3736785.181162402</v>
      </c>
    </row>
    <row r="21" spans="1:6">
      <c r="A21" t="s">
        <v>385</v>
      </c>
      <c r="B21">
        <v>1.1231300442353194</v>
      </c>
      <c r="C21">
        <v>0.98394086928554836</v>
      </c>
      <c r="D21">
        <v>0.94700385826148625</v>
      </c>
      <c r="E21">
        <v>0.98029442206401773</v>
      </c>
      <c r="F21">
        <v>0.96563080615362729</v>
      </c>
    </row>
    <row r="22" spans="1:6">
      <c r="A22" t="s">
        <v>386</v>
      </c>
      <c r="B22">
        <v>0.9521363473804535</v>
      </c>
      <c r="C22">
        <v>1.0482967194469164</v>
      </c>
      <c r="D22">
        <v>1.0050899457689657</v>
      </c>
      <c r="E22">
        <v>1.0350019822656769</v>
      </c>
      <c r="F22">
        <v>0.959475005137987</v>
      </c>
    </row>
    <row r="23" spans="1:6">
      <c r="A23" t="s">
        <v>387</v>
      </c>
      <c r="B23">
        <v>0</v>
      </c>
      <c r="C23">
        <v>0</v>
      </c>
      <c r="D23">
        <v>0</v>
      </c>
      <c r="E23">
        <v>4</v>
      </c>
      <c r="F23">
        <v>0</v>
      </c>
    </row>
    <row r="24" spans="1:6">
      <c r="A24" t="s">
        <v>388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t="s">
        <v>389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391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472</v>
      </c>
      <c r="B28" s="30">
        <v>99.431520129388872</v>
      </c>
      <c r="C28" s="30">
        <v>101.73445805657661</v>
      </c>
      <c r="D28" s="30">
        <v>99.76012957386169</v>
      </c>
      <c r="E28" s="30">
        <v>99.641111536704017</v>
      </c>
      <c r="F28" s="30">
        <v>99.432780703468822</v>
      </c>
    </row>
    <row r="29" spans="1:6">
      <c r="A29" t="s">
        <v>473</v>
      </c>
      <c r="B29" s="30">
        <v>97.453907656933225</v>
      </c>
      <c r="C29" s="30">
        <v>103.78302630941891</v>
      </c>
      <c r="D29" s="30">
        <v>97.492997782749356</v>
      </c>
      <c r="E29" s="30">
        <v>101.6913931655407</v>
      </c>
      <c r="F29" s="30">
        <v>99.578675085357816</v>
      </c>
    </row>
    <row r="30" spans="1:6">
      <c r="A30" t="s">
        <v>475</v>
      </c>
      <c r="B30">
        <v>36102.581143630487</v>
      </c>
      <c r="C30">
        <v>45552.972350416763</v>
      </c>
      <c r="D30">
        <v>42019.533886683108</v>
      </c>
      <c r="E30">
        <v>38398.908858826842</v>
      </c>
      <c r="F30">
        <v>40164.409240284935</v>
      </c>
    </row>
    <row r="31" spans="1:6">
      <c r="A31" t="s">
        <v>536</v>
      </c>
      <c r="B31">
        <v>370.23200000000003</v>
      </c>
      <c r="C31">
        <v>430.55599999999998</v>
      </c>
      <c r="D31">
        <v>426.995</v>
      </c>
      <c r="E31">
        <v>426.84399999999999</v>
      </c>
      <c r="F31">
        <v>388.31400000000002</v>
      </c>
    </row>
    <row r="32" spans="1:6">
      <c r="A32" t="s">
        <v>537</v>
      </c>
      <c r="B32">
        <v>343.13</v>
      </c>
      <c r="C32">
        <v>433.21</v>
      </c>
      <c r="D32">
        <v>372.42899999999997</v>
      </c>
      <c r="E32">
        <v>382.13499999999999</v>
      </c>
      <c r="F32">
        <v>373.34800000000001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7" workbookViewId="0">
      <selection activeCell="J32" sqref="J32:O32"/>
    </sheetView>
  </sheetViews>
  <sheetFormatPr defaultRowHeight="15"/>
  <cols>
    <col min="1" max="1" width="18.140625" bestFit="1" customWidth="1"/>
    <col min="9" max="9" width="18.140625" bestFit="1" customWidth="1"/>
  </cols>
  <sheetData>
    <row r="1" spans="1:16">
      <c r="A1">
        <v>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>
        <v>60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6">
      <c r="A2" s="7" t="s">
        <v>297</v>
      </c>
      <c r="B2">
        <v>3650</v>
      </c>
      <c r="C2">
        <v>350</v>
      </c>
      <c r="D2">
        <v>335</v>
      </c>
      <c r="E2">
        <v>29</v>
      </c>
      <c r="F2">
        <v>42</v>
      </c>
      <c r="G2">
        <v>38</v>
      </c>
      <c r="I2" s="8" t="s">
        <v>302</v>
      </c>
      <c r="J2">
        <v>6275</v>
      </c>
      <c r="K2">
        <v>450</v>
      </c>
      <c r="L2">
        <v>440.00000000000006</v>
      </c>
      <c r="M2">
        <v>40</v>
      </c>
      <c r="N2">
        <v>55</v>
      </c>
      <c r="O2">
        <v>56</v>
      </c>
    </row>
    <row r="3" spans="1:16">
      <c r="A3" s="7" t="s">
        <v>298</v>
      </c>
      <c r="B3">
        <v>3624.9999999999995</v>
      </c>
      <c r="C3">
        <v>341</v>
      </c>
      <c r="D3">
        <v>322</v>
      </c>
      <c r="E3">
        <v>28.5</v>
      </c>
      <c r="F3">
        <v>40</v>
      </c>
      <c r="G3">
        <v>38.25</v>
      </c>
      <c r="I3" s="8" t="s">
        <v>303</v>
      </c>
      <c r="J3">
        <v>6125</v>
      </c>
      <c r="K3">
        <v>900</v>
      </c>
      <c r="L3">
        <v>450</v>
      </c>
      <c r="M3">
        <v>40</v>
      </c>
      <c r="N3">
        <v>54.500000000000007</v>
      </c>
      <c r="O3">
        <v>58</v>
      </c>
    </row>
    <row r="4" spans="1:16">
      <c r="A4" s="7" t="s">
        <v>299</v>
      </c>
      <c r="B4">
        <v>3675</v>
      </c>
      <c r="C4">
        <v>391</v>
      </c>
      <c r="D4">
        <v>345</v>
      </c>
      <c r="E4">
        <v>28.25</v>
      </c>
      <c r="F4">
        <v>40.67</v>
      </c>
      <c r="G4">
        <v>39.950000000000003</v>
      </c>
      <c r="I4" s="8" t="s">
        <v>304</v>
      </c>
      <c r="J4">
        <v>6699.9999999999991</v>
      </c>
      <c r="K4">
        <v>619</v>
      </c>
      <c r="L4">
        <v>459</v>
      </c>
      <c r="M4">
        <v>42.25</v>
      </c>
      <c r="N4">
        <v>59.399999999999991</v>
      </c>
      <c r="O4">
        <v>59.75</v>
      </c>
    </row>
    <row r="5" spans="1:16">
      <c r="A5" s="7" t="s">
        <v>300</v>
      </c>
      <c r="B5">
        <v>3500</v>
      </c>
      <c r="C5">
        <v>330</v>
      </c>
      <c r="D5">
        <v>312</v>
      </c>
      <c r="E5">
        <v>27</v>
      </c>
      <c r="F5">
        <v>39.5</v>
      </c>
      <c r="G5">
        <v>36</v>
      </c>
      <c r="I5" s="8" t="s">
        <v>305</v>
      </c>
      <c r="J5">
        <v>6149.9999999999991</v>
      </c>
      <c r="K5">
        <v>480</v>
      </c>
      <c r="L5">
        <v>430</v>
      </c>
      <c r="M5">
        <v>40</v>
      </c>
      <c r="N5">
        <v>49.999999999999993</v>
      </c>
      <c r="O5">
        <v>56</v>
      </c>
    </row>
    <row r="6" spans="1:16">
      <c r="A6" s="7" t="s">
        <v>301</v>
      </c>
      <c r="B6">
        <v>3600</v>
      </c>
      <c r="C6">
        <v>375</v>
      </c>
      <c r="D6">
        <v>336</v>
      </c>
      <c r="E6">
        <v>29.25</v>
      </c>
      <c r="F6">
        <v>41.5</v>
      </c>
      <c r="G6">
        <v>38</v>
      </c>
      <c r="I6" s="8" t="s">
        <v>306</v>
      </c>
      <c r="J6">
        <v>6300</v>
      </c>
      <c r="K6">
        <v>600</v>
      </c>
      <c r="L6">
        <v>500</v>
      </c>
      <c r="M6">
        <v>43</v>
      </c>
      <c r="N6">
        <v>55</v>
      </c>
      <c r="O6">
        <v>58</v>
      </c>
    </row>
    <row r="8" spans="1:16">
      <c r="A8" s="7" t="s">
        <v>297</v>
      </c>
      <c r="B8" s="7">
        <f>B2/AVERAGE(B$2:B$6)*100</f>
        <v>101.10803324099722</v>
      </c>
      <c r="C8" s="7">
        <f>C2/AVERAGE(C$2:C$6)*100</f>
        <v>97.929490766648016</v>
      </c>
      <c r="D8" s="7">
        <f t="shared" ref="D8:G8" si="0">D2/AVERAGE(D$2:D$6)*100</f>
        <v>101.51515151515152</v>
      </c>
      <c r="E8" s="7">
        <f t="shared" si="0"/>
        <v>102.11267605633803</v>
      </c>
      <c r="F8" s="7">
        <f t="shared" si="0"/>
        <v>103.10796877301516</v>
      </c>
      <c r="G8" s="7">
        <f t="shared" si="0"/>
        <v>99.894847528916927</v>
      </c>
      <c r="I8" s="8" t="s">
        <v>302</v>
      </c>
      <c r="J8" s="8">
        <f>J2/AVERAGE(J$2:J$6)*100</f>
        <v>99.445324881141048</v>
      </c>
      <c r="K8" s="8">
        <f t="shared" ref="K8:O8" si="1">K2/AVERAGE(K$2:K$6)*100</f>
        <v>73.794686782551665</v>
      </c>
      <c r="L8" s="8">
        <f t="shared" si="1"/>
        <v>96.533567354102686</v>
      </c>
      <c r="M8" s="8">
        <f t="shared" si="1"/>
        <v>97.442143727162005</v>
      </c>
      <c r="N8" s="8">
        <f t="shared" si="1"/>
        <v>100.40160642570282</v>
      </c>
      <c r="O8" s="8">
        <f t="shared" si="1"/>
        <v>97.306689834926146</v>
      </c>
    </row>
    <row r="9" spans="1:16">
      <c r="A9" s="7" t="s">
        <v>298</v>
      </c>
      <c r="B9" s="7">
        <f t="shared" ref="B9:G12" si="2">B3/AVERAGE(B$2:B$6)*100</f>
        <v>100.41551246537395</v>
      </c>
      <c r="C9" s="7">
        <f t="shared" si="2"/>
        <v>95.411303861219935</v>
      </c>
      <c r="D9" s="7">
        <f t="shared" si="2"/>
        <v>97.575757575757578</v>
      </c>
      <c r="E9" s="7">
        <f t="shared" si="2"/>
        <v>100.35211267605635</v>
      </c>
      <c r="F9" s="7">
        <f t="shared" si="2"/>
        <v>98.198065498109685</v>
      </c>
      <c r="G9" s="7">
        <f t="shared" si="2"/>
        <v>100.55205047318611</v>
      </c>
      <c r="I9" s="8" t="s">
        <v>303</v>
      </c>
      <c r="J9" s="8">
        <f t="shared" ref="J9:O9" si="3">J3/AVERAGE(J$2:J$6)*100</f>
        <v>97.068145800316955</v>
      </c>
      <c r="K9" s="8">
        <f t="shared" si="3"/>
        <v>147.58937356510333</v>
      </c>
      <c r="L9" s="8">
        <f t="shared" si="3"/>
        <v>98.727512066695922</v>
      </c>
      <c r="M9" s="8">
        <f t="shared" si="3"/>
        <v>97.442143727162005</v>
      </c>
      <c r="N9" s="8">
        <f t="shared" si="3"/>
        <v>99.488864549105543</v>
      </c>
      <c r="O9" s="8">
        <f t="shared" si="3"/>
        <v>100.78192875760207</v>
      </c>
    </row>
    <row r="10" spans="1:16">
      <c r="A10" s="7" t="s">
        <v>299</v>
      </c>
      <c r="B10" s="7">
        <f t="shared" si="2"/>
        <v>101.8005540166205</v>
      </c>
      <c r="C10" s="7">
        <f t="shared" si="2"/>
        <v>109.40123111359821</v>
      </c>
      <c r="D10" s="7">
        <f t="shared" si="2"/>
        <v>104.54545454545455</v>
      </c>
      <c r="E10" s="7">
        <f t="shared" si="2"/>
        <v>99.471830985915503</v>
      </c>
      <c r="F10" s="7">
        <f t="shared" si="2"/>
        <v>99.842883095203021</v>
      </c>
      <c r="G10" s="7">
        <f t="shared" si="2"/>
        <v>105.02103049421663</v>
      </c>
      <c r="I10" s="8" t="s">
        <v>304</v>
      </c>
      <c r="J10" s="8">
        <f t="shared" ref="J10:O10" si="4">J4/AVERAGE(J$2:J$6)*100</f>
        <v>106.18066561014261</v>
      </c>
      <c r="K10" s="8">
        <f t="shared" si="4"/>
        <v>101.50869137422107</v>
      </c>
      <c r="L10" s="8">
        <f t="shared" si="4"/>
        <v>100.70206230802982</v>
      </c>
      <c r="M10" s="8">
        <f t="shared" si="4"/>
        <v>102.92326431181486</v>
      </c>
      <c r="N10" s="8">
        <f t="shared" si="4"/>
        <v>108.43373493975903</v>
      </c>
      <c r="O10" s="8">
        <f t="shared" si="4"/>
        <v>103.82276281494353</v>
      </c>
    </row>
    <row r="11" spans="1:16">
      <c r="A11" s="7" t="s">
        <v>300</v>
      </c>
      <c r="B11" s="7">
        <f t="shared" si="2"/>
        <v>96.95290858725761</v>
      </c>
      <c r="C11" s="7">
        <f t="shared" si="2"/>
        <v>92.333519865696701</v>
      </c>
      <c r="D11" s="7">
        <f t="shared" si="2"/>
        <v>94.545454545454547</v>
      </c>
      <c r="E11" s="7">
        <f t="shared" si="2"/>
        <v>95.070422535211279</v>
      </c>
      <c r="F11" s="7">
        <f t="shared" si="2"/>
        <v>96.970589679383309</v>
      </c>
      <c r="G11" s="7">
        <f t="shared" si="2"/>
        <v>94.637223974763401</v>
      </c>
      <c r="I11" s="8" t="s">
        <v>305</v>
      </c>
      <c r="J11" s="8">
        <f t="shared" ref="J11:O11" si="5">J5/AVERAGE(J$2:J$6)*100</f>
        <v>97.464342313787625</v>
      </c>
      <c r="K11" s="8">
        <f t="shared" si="5"/>
        <v>78.714332568055099</v>
      </c>
      <c r="L11" s="8">
        <f t="shared" si="5"/>
        <v>94.339622641509436</v>
      </c>
      <c r="M11" s="8">
        <f t="shared" si="5"/>
        <v>97.442143727162005</v>
      </c>
      <c r="N11" s="8">
        <f t="shared" si="5"/>
        <v>91.274187659729819</v>
      </c>
      <c r="O11" s="8">
        <f t="shared" si="5"/>
        <v>97.306689834926146</v>
      </c>
    </row>
    <row r="12" spans="1:16">
      <c r="A12" s="7" t="s">
        <v>301</v>
      </c>
      <c r="B12" s="7">
        <f t="shared" si="2"/>
        <v>99.7229916897507</v>
      </c>
      <c r="C12" s="7">
        <f t="shared" si="2"/>
        <v>104.92445439283718</v>
      </c>
      <c r="D12" s="7">
        <f t="shared" si="2"/>
        <v>101.81818181818181</v>
      </c>
      <c r="E12" s="7">
        <f t="shared" si="2"/>
        <v>102.99295774647888</v>
      </c>
      <c r="F12" s="7">
        <f t="shared" si="2"/>
        <v>101.8804929542888</v>
      </c>
      <c r="G12" s="7">
        <f t="shared" si="2"/>
        <v>99.894847528916927</v>
      </c>
      <c r="I12" s="8" t="s">
        <v>306</v>
      </c>
      <c r="J12" s="8">
        <f t="shared" ref="J12:O12" si="6">J6/AVERAGE(J$2:J$6)*100</f>
        <v>99.841521394611732</v>
      </c>
      <c r="K12" s="8">
        <f t="shared" si="6"/>
        <v>98.392915710068891</v>
      </c>
      <c r="L12" s="8">
        <f t="shared" si="6"/>
        <v>109.69723562966213</v>
      </c>
      <c r="M12" s="8">
        <f t="shared" si="6"/>
        <v>104.75030450669915</v>
      </c>
      <c r="N12" s="8">
        <f t="shared" si="6"/>
        <v>100.40160642570282</v>
      </c>
      <c r="O12" s="8">
        <f t="shared" si="6"/>
        <v>100.78192875760207</v>
      </c>
    </row>
    <row r="14" spans="1:16" ht="15.75">
      <c r="A14" s="31" t="s">
        <v>474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>
        <v>60</v>
      </c>
    </row>
    <row r="15" spans="1:16">
      <c r="A15">
        <v>60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I15">
        <v>60</v>
      </c>
      <c r="J15" t="s">
        <v>0</v>
      </c>
      <c r="K15" t="s">
        <v>1</v>
      </c>
      <c r="L15" t="s">
        <v>2</v>
      </c>
      <c r="M15" t="s">
        <v>3</v>
      </c>
      <c r="N15" t="s">
        <v>4</v>
      </c>
      <c r="O15" t="s">
        <v>5</v>
      </c>
    </row>
    <row r="16" spans="1:16">
      <c r="A16" s="7" t="s">
        <v>297</v>
      </c>
      <c r="B16">
        <v>75727</v>
      </c>
      <c r="C16">
        <v>33529</v>
      </c>
      <c r="D16">
        <v>20672</v>
      </c>
      <c r="E16">
        <v>44434</v>
      </c>
      <c r="F16">
        <v>53014</v>
      </c>
      <c r="G16">
        <v>136666</v>
      </c>
      <c r="I16" s="8" t="s">
        <v>302</v>
      </c>
      <c r="J16">
        <v>58203</v>
      </c>
      <c r="K16">
        <v>32814</v>
      </c>
      <c r="L16">
        <v>20470</v>
      </c>
      <c r="M16">
        <v>40527</v>
      </c>
      <c r="N16">
        <v>55477</v>
      </c>
      <c r="O16">
        <v>135639</v>
      </c>
    </row>
    <row r="17" spans="1:15">
      <c r="A17" s="7" t="s">
        <v>298</v>
      </c>
      <c r="B17">
        <v>69682</v>
      </c>
      <c r="C17">
        <v>27103</v>
      </c>
      <c r="D17">
        <v>26335</v>
      </c>
      <c r="E17">
        <v>65106</v>
      </c>
      <c r="F17">
        <v>60780</v>
      </c>
      <c r="G17">
        <v>181550</v>
      </c>
      <c r="I17" s="8" t="s">
        <v>303</v>
      </c>
      <c r="J17">
        <v>69266</v>
      </c>
      <c r="K17">
        <v>7679</v>
      </c>
      <c r="L17">
        <v>24456</v>
      </c>
      <c r="M17">
        <v>76508</v>
      </c>
      <c r="N17">
        <v>85099</v>
      </c>
      <c r="O17">
        <v>170202</v>
      </c>
    </row>
    <row r="18" spans="1:15">
      <c r="A18" s="7" t="s">
        <v>299</v>
      </c>
      <c r="B18">
        <v>76145</v>
      </c>
      <c r="C18">
        <v>25052</v>
      </c>
      <c r="D18">
        <v>17689</v>
      </c>
      <c r="E18">
        <v>52728</v>
      </c>
      <c r="F18">
        <v>62590</v>
      </c>
      <c r="G18">
        <v>142791</v>
      </c>
      <c r="I18" s="8" t="s">
        <v>304</v>
      </c>
      <c r="J18">
        <v>62739</v>
      </c>
      <c r="K18">
        <v>18781</v>
      </c>
      <c r="L18">
        <v>21329</v>
      </c>
      <c r="M18">
        <v>53261</v>
      </c>
      <c r="N18">
        <v>68520</v>
      </c>
      <c r="O18">
        <v>147799</v>
      </c>
    </row>
    <row r="19" spans="1:15">
      <c r="A19" s="7" t="s">
        <v>300</v>
      </c>
      <c r="B19">
        <v>73968</v>
      </c>
      <c r="C19">
        <v>38244</v>
      </c>
      <c r="D19">
        <v>23466</v>
      </c>
      <c r="E19">
        <v>47020</v>
      </c>
      <c r="F19">
        <v>55554</v>
      </c>
      <c r="G19">
        <v>133592</v>
      </c>
      <c r="I19" s="8" t="s">
        <v>305</v>
      </c>
      <c r="J19">
        <v>63911</v>
      </c>
      <c r="K19">
        <v>30579</v>
      </c>
      <c r="L19">
        <v>26414</v>
      </c>
      <c r="M19">
        <v>46307</v>
      </c>
      <c r="N19">
        <v>72673</v>
      </c>
      <c r="O19">
        <v>142251</v>
      </c>
    </row>
    <row r="20" spans="1:15">
      <c r="A20" s="7" t="s">
        <v>301</v>
      </c>
      <c r="B20">
        <v>81421</v>
      </c>
      <c r="C20">
        <v>25161</v>
      </c>
      <c r="D20">
        <v>18755</v>
      </c>
      <c r="E20">
        <v>39372</v>
      </c>
      <c r="F20">
        <v>58510</v>
      </c>
      <c r="G20">
        <v>158905</v>
      </c>
      <c r="I20" s="8" t="s">
        <v>306</v>
      </c>
      <c r="J20">
        <v>68800</v>
      </c>
      <c r="K20">
        <v>18437</v>
      </c>
      <c r="L20">
        <v>18075</v>
      </c>
      <c r="M20">
        <v>39200</v>
      </c>
      <c r="N20">
        <v>70879</v>
      </c>
      <c r="O20">
        <v>157957</v>
      </c>
    </row>
    <row r="22" spans="1:15">
      <c r="A22" s="7" t="s">
        <v>297</v>
      </c>
      <c r="B22" s="7">
        <f>B16/AVERAGE(B$16:B$20)*100</f>
        <v>100.44887423297422</v>
      </c>
      <c r="C22" s="7">
        <f t="shared" ref="C22:G22" si="7">C16/AVERAGE(C$16:C$20)*100</f>
        <v>112.44625693377782</v>
      </c>
      <c r="D22" s="7">
        <f t="shared" si="7"/>
        <v>96.673120270864317</v>
      </c>
      <c r="E22" s="7">
        <f t="shared" si="7"/>
        <v>89.346899380680441</v>
      </c>
      <c r="F22" s="7">
        <f t="shared" si="7"/>
        <v>91.262463504654875</v>
      </c>
      <c r="G22" s="7">
        <f t="shared" si="7"/>
        <v>90.686977109610581</v>
      </c>
      <c r="I22" s="8" t="s">
        <v>302</v>
      </c>
      <c r="J22" s="8">
        <f>J16/AVERAGE(J$16:J$20)*100</f>
        <v>90.120123002982169</v>
      </c>
      <c r="K22" s="8">
        <f t="shared" ref="K22:O22" si="8">K16/AVERAGE(K$16:K$20)*100</f>
        <v>151.50983470311201</v>
      </c>
      <c r="L22" s="8">
        <f t="shared" si="8"/>
        <v>92.420356859062352</v>
      </c>
      <c r="M22" s="8">
        <f t="shared" si="8"/>
        <v>79.215255489575966</v>
      </c>
      <c r="N22" s="8">
        <f t="shared" si="8"/>
        <v>78.657755041854756</v>
      </c>
      <c r="O22" s="8">
        <f t="shared" si="8"/>
        <v>89.964422536108074</v>
      </c>
    </row>
    <row r="23" spans="1:15">
      <c r="A23" s="7" t="s">
        <v>298</v>
      </c>
      <c r="B23" s="7">
        <f t="shared" ref="B23:G23" si="9">B17/AVERAGE(B$16:B$20)*100</f>
        <v>92.430420514507489</v>
      </c>
      <c r="C23" s="7">
        <f t="shared" si="9"/>
        <v>90.895371221216863</v>
      </c>
      <c r="D23" s="7">
        <f t="shared" si="9"/>
        <v>123.15628010512827</v>
      </c>
      <c r="E23" s="7">
        <f t="shared" si="9"/>
        <v>130.91369741816135</v>
      </c>
      <c r="F23" s="7">
        <f t="shared" si="9"/>
        <v>104.63146587340934</v>
      </c>
      <c r="G23" s="7">
        <f t="shared" si="9"/>
        <v>120.47049517985306</v>
      </c>
      <c r="I23" s="8" t="s">
        <v>303</v>
      </c>
      <c r="J23" s="8">
        <f t="shared" ref="J23:O23" si="10">J17/AVERAGE(J$16:J$20)*100</f>
        <v>107.24980567882348</v>
      </c>
      <c r="K23" s="8">
        <f t="shared" si="10"/>
        <v>35.455720749838399</v>
      </c>
      <c r="L23" s="8">
        <f t="shared" si="10"/>
        <v>110.41681716390957</v>
      </c>
      <c r="M23" s="8">
        <f t="shared" si="10"/>
        <v>149.54476687138148</v>
      </c>
      <c r="N23" s="8">
        <f t="shared" si="10"/>
        <v>120.65714253306412</v>
      </c>
      <c r="O23" s="8">
        <f t="shared" si="10"/>
        <v>112.88880517027305</v>
      </c>
    </row>
    <row r="24" spans="1:15">
      <c r="A24" s="7" t="s">
        <v>299</v>
      </c>
      <c r="B24" s="7">
        <f t="shared" ref="B24:G24" si="11">B18/AVERAGE(B$16:B$20)*100</f>
        <v>101.00333472169531</v>
      </c>
      <c r="C24" s="7">
        <f t="shared" si="11"/>
        <v>84.01692948507268</v>
      </c>
      <c r="D24" s="7">
        <f t="shared" si="11"/>
        <v>82.723046849425259</v>
      </c>
      <c r="E24" s="7">
        <f t="shared" si="11"/>
        <v>106.02429019544759</v>
      </c>
      <c r="F24" s="7">
        <f t="shared" si="11"/>
        <v>107.74734203712886</v>
      </c>
      <c r="G24" s="7">
        <f t="shared" si="11"/>
        <v>94.751321824436246</v>
      </c>
      <c r="I24" s="8" t="s">
        <v>304</v>
      </c>
      <c r="J24" s="8">
        <f t="shared" ref="J24:O24" si="12">J18/AVERAGE(J$16:J$20)*100</f>
        <v>97.143556123981554</v>
      </c>
      <c r="K24" s="8">
        <f t="shared" si="12"/>
        <v>86.716224951519067</v>
      </c>
      <c r="L24" s="8">
        <f t="shared" si="12"/>
        <v>96.298670808350792</v>
      </c>
      <c r="M24" s="8">
        <f t="shared" si="12"/>
        <v>104.10550306290386</v>
      </c>
      <c r="N24" s="8">
        <f t="shared" si="12"/>
        <v>97.150699848007065</v>
      </c>
      <c r="O24" s="8">
        <f t="shared" si="12"/>
        <v>98.029708906835324</v>
      </c>
    </row>
    <row r="25" spans="1:15">
      <c r="A25" s="7" t="s">
        <v>300</v>
      </c>
      <c r="B25" s="7">
        <f t="shared" ref="B25:G25" si="13">B19/AVERAGE(B$16:B$20)*100</f>
        <v>98.115630214647837</v>
      </c>
      <c r="C25" s="7">
        <f t="shared" si="13"/>
        <v>128.2589594135047</v>
      </c>
      <c r="D25" s="7">
        <f t="shared" si="13"/>
        <v>109.73933050871236</v>
      </c>
      <c r="E25" s="7">
        <f t="shared" si="13"/>
        <v>94.54677069090323</v>
      </c>
      <c r="F25" s="7">
        <f t="shared" si="13"/>
        <v>95.635019005123127</v>
      </c>
      <c r="G25" s="7">
        <f t="shared" si="13"/>
        <v>88.647173737631121</v>
      </c>
      <c r="I25" s="8" t="s">
        <v>305</v>
      </c>
      <c r="J25" s="8">
        <f t="shared" ref="J25:O25" si="14">J19/AVERAGE(J$16:J$20)*100</f>
        <v>98.958252688754754</v>
      </c>
      <c r="K25" s="8">
        <f t="shared" si="14"/>
        <v>141.19032228275924</v>
      </c>
      <c r="L25" s="8">
        <f t="shared" si="14"/>
        <v>119.25702521129813</v>
      </c>
      <c r="M25" s="8">
        <f t="shared" si="14"/>
        <v>90.513011966239645</v>
      </c>
      <c r="N25" s="8">
        <f t="shared" si="14"/>
        <v>103.03900773575916</v>
      </c>
      <c r="O25" s="8">
        <f t="shared" si="14"/>
        <v>94.349922000191015</v>
      </c>
    </row>
    <row r="26" spans="1:15">
      <c r="A26" s="7" t="s">
        <v>301</v>
      </c>
      <c r="B26" s="7">
        <f t="shared" ref="B26:G26" si="15">B20/AVERAGE(B$16:B$20)*100</f>
        <v>108.00174031617512</v>
      </c>
      <c r="C26" s="7">
        <f t="shared" si="15"/>
        <v>84.38248294642797</v>
      </c>
      <c r="D26" s="7">
        <f t="shared" si="15"/>
        <v>87.708222265869779</v>
      </c>
      <c r="E26" s="7">
        <f t="shared" si="15"/>
        <v>79.168342314807376</v>
      </c>
      <c r="F26" s="7">
        <f t="shared" si="15"/>
        <v>100.7237095796838</v>
      </c>
      <c r="G26" s="7">
        <f t="shared" si="15"/>
        <v>105.44403214846902</v>
      </c>
      <c r="I26" s="8" t="s">
        <v>306</v>
      </c>
      <c r="J26" s="8">
        <f t="shared" ref="J26:O26" si="16">J20/AVERAGE(J$16:J$20)*100</f>
        <v>106.52826250545802</v>
      </c>
      <c r="K26" s="8">
        <f t="shared" si="16"/>
        <v>85.127897312771267</v>
      </c>
      <c r="L26" s="8">
        <f t="shared" si="16"/>
        <v>81.607129957379186</v>
      </c>
      <c r="M26" s="8">
        <f t="shared" si="16"/>
        <v>76.621462609899027</v>
      </c>
      <c r="N26" s="8">
        <f t="shared" si="16"/>
        <v>100.49539484131485</v>
      </c>
      <c r="O26" s="8">
        <f t="shared" si="16"/>
        <v>104.76714138659251</v>
      </c>
    </row>
    <row r="28" spans="1:15">
      <c r="A28" s="7" t="s">
        <v>297</v>
      </c>
      <c r="B28" s="7">
        <f>B22/SUM(B$22:B$26)*100</f>
        <v>20.089774846594846</v>
      </c>
      <c r="C28" s="7">
        <f t="shared" ref="C28:G28" si="17">C22/SUM(C$22:C$26)*100</f>
        <v>22.489251386755559</v>
      </c>
      <c r="D28" s="7">
        <f t="shared" si="17"/>
        <v>19.334624054172867</v>
      </c>
      <c r="E28" s="7">
        <f t="shared" si="17"/>
        <v>17.86937987613609</v>
      </c>
      <c r="F28" s="7">
        <f t="shared" si="17"/>
        <v>18.252492700930976</v>
      </c>
      <c r="G28" s="7">
        <f t="shared" si="17"/>
        <v>18.137395421922115</v>
      </c>
      <c r="I28" s="7" t="s">
        <v>297</v>
      </c>
      <c r="J28" s="7">
        <f>J22/SUM(J$22:J$26)*100</f>
        <v>18.024024600596437</v>
      </c>
      <c r="K28" s="7">
        <f t="shared" ref="K28:O28" si="18">K22/SUM(K$22:K$26)*100</f>
        <v>30.301966940622403</v>
      </c>
      <c r="L28" s="7">
        <f t="shared" si="18"/>
        <v>18.484071371812473</v>
      </c>
      <c r="M28" s="7">
        <f t="shared" si="18"/>
        <v>15.843051097915192</v>
      </c>
      <c r="N28" s="7">
        <f t="shared" si="18"/>
        <v>15.731551008370953</v>
      </c>
      <c r="O28" s="7">
        <f t="shared" si="18"/>
        <v>17.992884507221618</v>
      </c>
    </row>
    <row r="29" spans="1:15">
      <c r="A29" s="7" t="s">
        <v>298</v>
      </c>
      <c r="B29" s="7">
        <f t="shared" ref="B29:G29" si="19">B23/SUM(B$22:B$26)*100</f>
        <v>18.486084102901501</v>
      </c>
      <c r="C29" s="7">
        <f t="shared" si="19"/>
        <v>18.17907424424337</v>
      </c>
      <c r="D29" s="7">
        <f t="shared" si="19"/>
        <v>24.631256021025656</v>
      </c>
      <c r="E29" s="7">
        <f t="shared" si="19"/>
        <v>26.182739483632272</v>
      </c>
      <c r="F29" s="7">
        <f t="shared" si="19"/>
        <v>20.926293174681867</v>
      </c>
      <c r="G29" s="7">
        <f t="shared" si="19"/>
        <v>24.094099035970608</v>
      </c>
      <c r="I29" s="7" t="s">
        <v>298</v>
      </c>
      <c r="J29" s="7">
        <f t="shared" ref="J29:O29" si="20">J23/SUM(J$22:J$26)*100</f>
        <v>21.449961135764699</v>
      </c>
      <c r="K29" s="7">
        <f t="shared" si="20"/>
        <v>7.0911441499676808</v>
      </c>
      <c r="L29" s="7">
        <f t="shared" si="20"/>
        <v>22.083363432781912</v>
      </c>
      <c r="M29" s="7">
        <f t="shared" si="20"/>
        <v>29.908953374276297</v>
      </c>
      <c r="N29" s="7">
        <f t="shared" si="20"/>
        <v>24.131428506612824</v>
      </c>
      <c r="O29" s="7">
        <f t="shared" si="20"/>
        <v>22.57776103405461</v>
      </c>
    </row>
    <row r="30" spans="1:15">
      <c r="A30" s="7" t="s">
        <v>299</v>
      </c>
      <c r="B30" s="7">
        <f t="shared" ref="B30:G30" si="21">B24/SUM(B$22:B$26)*100</f>
        <v>20.200666944339066</v>
      </c>
      <c r="C30" s="7">
        <f t="shared" si="21"/>
        <v>16.803385897014532</v>
      </c>
      <c r="D30" s="7">
        <f t="shared" si="21"/>
        <v>16.544609369885055</v>
      </c>
      <c r="E30" s="7">
        <f t="shared" si="21"/>
        <v>21.204858039089522</v>
      </c>
      <c r="F30" s="7">
        <f t="shared" si="21"/>
        <v>21.549468407425774</v>
      </c>
      <c r="G30" s="7">
        <f t="shared" si="21"/>
        <v>18.950264364887246</v>
      </c>
      <c r="I30" s="7" t="s">
        <v>299</v>
      </c>
      <c r="J30" s="7">
        <f t="shared" ref="J30:O30" si="22">J24/SUM(J$22:J$26)*100</f>
        <v>19.428711224796313</v>
      </c>
      <c r="K30" s="7">
        <f t="shared" si="22"/>
        <v>17.343244990303816</v>
      </c>
      <c r="L30" s="7">
        <f t="shared" si="22"/>
        <v>19.25973416167016</v>
      </c>
      <c r="M30" s="7">
        <f t="shared" si="22"/>
        <v>20.821100612580771</v>
      </c>
      <c r="N30" s="7">
        <f t="shared" si="22"/>
        <v>19.430139969601417</v>
      </c>
      <c r="O30" s="7">
        <f t="shared" si="22"/>
        <v>19.605941781367068</v>
      </c>
    </row>
    <row r="31" spans="1:15">
      <c r="A31" s="7" t="s">
        <v>300</v>
      </c>
      <c r="B31" s="7">
        <f t="shared" ref="B31:G31" si="23">B25/SUM(B$22:B$26)*100</f>
        <v>19.62312604292957</v>
      </c>
      <c r="C31" s="7">
        <f t="shared" si="23"/>
        <v>25.651791882700937</v>
      </c>
      <c r="D31" s="7">
        <f t="shared" si="23"/>
        <v>21.947866101742473</v>
      </c>
      <c r="E31" s="7">
        <f t="shared" si="23"/>
        <v>18.90935413818065</v>
      </c>
      <c r="F31" s="7">
        <f t="shared" si="23"/>
        <v>19.127003801024625</v>
      </c>
      <c r="G31" s="7">
        <f t="shared" si="23"/>
        <v>17.72943474752622</v>
      </c>
      <c r="I31" s="7" t="s">
        <v>300</v>
      </c>
      <c r="J31" s="7">
        <f t="shared" ref="J31:O31" si="24">J25/SUM(J$22:J$26)*100</f>
        <v>19.791650537750954</v>
      </c>
      <c r="K31" s="7">
        <f t="shared" si="24"/>
        <v>28.238064456551854</v>
      </c>
      <c r="L31" s="7">
        <f t="shared" si="24"/>
        <v>23.851405042259628</v>
      </c>
      <c r="M31" s="7">
        <f t="shared" si="24"/>
        <v>18.102602393247931</v>
      </c>
      <c r="N31" s="7">
        <f t="shared" si="24"/>
        <v>20.607801547151833</v>
      </c>
      <c r="O31" s="7">
        <f t="shared" si="24"/>
        <v>18.869984400038206</v>
      </c>
    </row>
    <row r="32" spans="1:15">
      <c r="A32" s="7" t="s">
        <v>301</v>
      </c>
      <c r="B32" s="7">
        <f t="shared" ref="B32:G32" si="25">B26/SUM(B$22:B$26)*100</f>
        <v>21.600348063235025</v>
      </c>
      <c r="C32" s="7">
        <f t="shared" si="25"/>
        <v>16.87649658928559</v>
      </c>
      <c r="D32" s="7">
        <f t="shared" si="25"/>
        <v>17.541644453173959</v>
      </c>
      <c r="E32" s="7">
        <f t="shared" si="25"/>
        <v>15.833668462961478</v>
      </c>
      <c r="F32" s="7">
        <f t="shared" si="25"/>
        <v>20.144741915936759</v>
      </c>
      <c r="G32" s="7">
        <f t="shared" si="25"/>
        <v>21.0888064296938</v>
      </c>
      <c r="I32" s="7" t="s">
        <v>301</v>
      </c>
      <c r="J32" s="7">
        <f t="shared" ref="J32:O32" si="26">J26/SUM(J$22:J$26)*100</f>
        <v>21.305652501091608</v>
      </c>
      <c r="K32" s="7">
        <f t="shared" si="26"/>
        <v>17.025579462554255</v>
      </c>
      <c r="L32" s="7">
        <f t="shared" si="26"/>
        <v>16.321425991475838</v>
      </c>
      <c r="M32" s="7">
        <f t="shared" si="26"/>
        <v>15.324292521979805</v>
      </c>
      <c r="N32" s="7">
        <f t="shared" si="26"/>
        <v>20.099078968262969</v>
      </c>
      <c r="O32" s="7">
        <f t="shared" si="26"/>
        <v>20.953428277318505</v>
      </c>
    </row>
  </sheetData>
  <mergeCells count="1">
    <mergeCell ref="A14:O14"/>
  </mergeCell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76"/>
  <sheetViews>
    <sheetView workbookViewId="0">
      <selection activeCell="D16" sqref="D16"/>
    </sheetView>
  </sheetViews>
  <sheetFormatPr defaultRowHeight="15"/>
  <cols>
    <col min="1" max="1" width="6.85546875" bestFit="1" customWidth="1"/>
    <col min="2" max="3" width="9.7109375" bestFit="1" customWidth="1"/>
    <col min="4" max="4" width="13.7109375" bestFit="1" customWidth="1"/>
    <col min="5" max="6" width="14.42578125" bestFit="1" customWidth="1"/>
    <col min="7" max="7" width="12.85546875" bestFit="1" customWidth="1"/>
    <col min="8" max="8" width="14" bestFit="1" customWidth="1"/>
    <col min="9" max="9" width="12.7109375" bestFit="1" customWidth="1"/>
    <col min="10" max="10" width="13.7109375" bestFit="1" customWidth="1"/>
    <col min="11" max="12" width="14.42578125" bestFit="1" customWidth="1"/>
    <col min="13" max="13" width="12.85546875" bestFit="1" customWidth="1"/>
    <col min="14" max="14" width="14" bestFit="1" customWidth="1"/>
    <col min="15" max="15" width="12.7109375" bestFit="1" customWidth="1"/>
    <col min="16" max="24" width="11.85546875" bestFit="1" customWidth="1"/>
    <col min="25" max="25" width="12.85546875" bestFit="1" customWidth="1"/>
    <col min="26" max="34" width="11.85546875" bestFit="1" customWidth="1"/>
    <col min="35" max="35" width="12.85546875" bestFit="1" customWidth="1"/>
    <col min="36" max="40" width="12" bestFit="1" customWidth="1"/>
    <col min="41" max="44" width="9.7109375" bestFit="1" customWidth="1"/>
    <col min="45" max="45" width="10.7109375" bestFit="1" customWidth="1"/>
    <col min="46" max="50" width="12.7109375" bestFit="1" customWidth="1"/>
    <col min="51" max="54" width="9.7109375" bestFit="1" customWidth="1"/>
    <col min="55" max="55" width="10.7109375" bestFit="1" customWidth="1"/>
    <col min="56" max="60" width="12" bestFit="1" customWidth="1"/>
    <col min="61" max="64" width="10" bestFit="1" customWidth="1"/>
    <col min="65" max="65" width="11" bestFit="1" customWidth="1"/>
    <col min="75" max="75" width="10.140625" bestFit="1" customWidth="1"/>
    <col min="76" max="84" width="9.85546875" bestFit="1" customWidth="1"/>
    <col min="85" max="85" width="10.85546875" bestFit="1" customWidth="1"/>
    <col min="86" max="94" width="9.85546875" bestFit="1" customWidth="1"/>
    <col min="95" max="95" width="10.85546875" bestFit="1" customWidth="1"/>
    <col min="96" max="104" width="8.42578125" bestFit="1" customWidth="1"/>
    <col min="105" max="114" width="9.42578125" bestFit="1" customWidth="1"/>
    <col min="115" max="115" width="10.42578125" bestFit="1" customWidth="1"/>
    <col min="116" max="124" width="8.28515625" bestFit="1" customWidth="1"/>
    <col min="125" max="125" width="9.28515625" bestFit="1" customWidth="1"/>
    <col min="135" max="135" width="10.140625" bestFit="1" customWidth="1"/>
    <col min="136" max="144" width="9.85546875" bestFit="1" customWidth="1"/>
    <col min="145" max="145" width="10.85546875" bestFit="1" customWidth="1"/>
    <col min="146" max="154" width="9.85546875" bestFit="1" customWidth="1"/>
    <col min="155" max="155" width="10.85546875" bestFit="1" customWidth="1"/>
    <col min="156" max="164" width="8.42578125" bestFit="1" customWidth="1"/>
    <col min="165" max="174" width="9.42578125" bestFit="1" customWidth="1"/>
    <col min="175" max="175" width="10.42578125" bestFit="1" customWidth="1"/>
    <col min="176" max="184" width="8.28515625" bestFit="1" customWidth="1"/>
    <col min="185" max="185" width="9.28515625" bestFit="1" customWidth="1"/>
    <col min="186" max="194" width="14.7109375" bestFit="1" customWidth="1"/>
    <col min="195" max="195" width="16" bestFit="1" customWidth="1"/>
  </cols>
  <sheetData>
    <row r="1" spans="1:195" ht="15.75">
      <c r="A1" t="s">
        <v>6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s="2" t="s">
        <v>104</v>
      </c>
      <c r="Y1" s="2" t="s">
        <v>105</v>
      </c>
      <c r="Z1" s="2" t="s">
        <v>106</v>
      </c>
      <c r="AA1" s="2" t="s">
        <v>107</v>
      </c>
      <c r="AB1" s="2" t="s">
        <v>108</v>
      </c>
      <c r="AC1" s="2" t="s">
        <v>109</v>
      </c>
      <c r="AD1" s="2" t="s">
        <v>110</v>
      </c>
      <c r="AE1" s="2" t="s">
        <v>111</v>
      </c>
      <c r="AF1" s="2" t="s">
        <v>112</v>
      </c>
      <c r="AG1" s="2" t="s">
        <v>113</v>
      </c>
      <c r="AH1" s="2" t="s">
        <v>114</v>
      </c>
      <c r="AI1" s="2" t="s">
        <v>115</v>
      </c>
      <c r="AJ1" s="2" t="s">
        <v>116</v>
      </c>
      <c r="AK1" s="2" t="s">
        <v>117</v>
      </c>
      <c r="AL1" s="2" t="s">
        <v>118</v>
      </c>
      <c r="AM1" s="2" t="s">
        <v>119</v>
      </c>
      <c r="AN1" s="2" t="s">
        <v>120</v>
      </c>
      <c r="AO1" s="2" t="s">
        <v>121</v>
      </c>
      <c r="AP1" s="2" t="s">
        <v>122</v>
      </c>
      <c r="AQ1" s="2" t="s">
        <v>123</v>
      </c>
      <c r="AR1" s="2" t="s">
        <v>124</v>
      </c>
      <c r="AS1" s="2" t="s">
        <v>125</v>
      </c>
      <c r="AT1" s="2" t="s">
        <v>126</v>
      </c>
      <c r="AU1" s="2" t="s">
        <v>127</v>
      </c>
      <c r="AV1" s="2" t="s">
        <v>128</v>
      </c>
      <c r="AW1" s="2" t="s">
        <v>129</v>
      </c>
      <c r="AX1" s="2" t="s">
        <v>130</v>
      </c>
      <c r="AY1" s="2" t="s">
        <v>131</v>
      </c>
      <c r="AZ1" s="2" t="s">
        <v>132</v>
      </c>
      <c r="BA1" s="2" t="s">
        <v>133</v>
      </c>
      <c r="BB1" s="2" t="s">
        <v>134</v>
      </c>
      <c r="BC1" s="2" t="s">
        <v>135</v>
      </c>
      <c r="BD1" s="2" t="s">
        <v>136</v>
      </c>
      <c r="BE1" s="2" t="s">
        <v>137</v>
      </c>
      <c r="BF1" s="2" t="s">
        <v>138</v>
      </c>
      <c r="BG1" s="2" t="s">
        <v>139</v>
      </c>
      <c r="BH1" s="2" t="s">
        <v>140</v>
      </c>
      <c r="BI1" s="2" t="s">
        <v>141</v>
      </c>
      <c r="BJ1" s="2" t="s">
        <v>142</v>
      </c>
      <c r="BK1" s="2" t="s">
        <v>143</v>
      </c>
      <c r="BL1" s="2" t="s">
        <v>144</v>
      </c>
      <c r="BM1" s="2" t="s">
        <v>145</v>
      </c>
      <c r="BN1" s="2" t="s">
        <v>146</v>
      </c>
      <c r="BO1" s="2" t="s">
        <v>147</v>
      </c>
      <c r="BP1" s="2" t="s">
        <v>148</v>
      </c>
      <c r="BQ1" s="2" t="s">
        <v>149</v>
      </c>
      <c r="BR1" s="2" t="s">
        <v>150</v>
      </c>
      <c r="BS1" s="2" t="s">
        <v>151</v>
      </c>
      <c r="BT1" s="2" t="s">
        <v>152</v>
      </c>
      <c r="BU1" s="2" t="s">
        <v>153</v>
      </c>
      <c r="BV1" s="2" t="s">
        <v>154</v>
      </c>
      <c r="BW1" s="2" t="s">
        <v>155</v>
      </c>
      <c r="BX1" s="2" t="s">
        <v>156</v>
      </c>
      <c r="BY1" s="2" t="s">
        <v>157</v>
      </c>
      <c r="BZ1" s="2" t="s">
        <v>158</v>
      </c>
      <c r="CA1" s="2" t="s">
        <v>159</v>
      </c>
      <c r="CB1" s="2" t="s">
        <v>160</v>
      </c>
      <c r="CC1" s="2" t="s">
        <v>161</v>
      </c>
      <c r="CD1" s="2" t="s">
        <v>162</v>
      </c>
      <c r="CE1" s="2" t="s">
        <v>163</v>
      </c>
      <c r="CF1" s="2" t="s">
        <v>164</v>
      </c>
      <c r="CG1" s="2" t="s">
        <v>165</v>
      </c>
      <c r="CH1" s="2" t="s">
        <v>166</v>
      </c>
      <c r="CI1" s="2" t="s">
        <v>167</v>
      </c>
      <c r="CJ1" s="2" t="s">
        <v>168</v>
      </c>
      <c r="CK1" s="2" t="s">
        <v>169</v>
      </c>
      <c r="CL1" s="2" t="s">
        <v>170</v>
      </c>
      <c r="CM1" s="2" t="s">
        <v>171</v>
      </c>
      <c r="CN1" s="2" t="s">
        <v>172</v>
      </c>
      <c r="CO1" s="2" t="s">
        <v>173</v>
      </c>
      <c r="CP1" s="2" t="s">
        <v>174</v>
      </c>
      <c r="CQ1" s="2" t="s">
        <v>175</v>
      </c>
      <c r="CR1" s="2" t="s">
        <v>176</v>
      </c>
      <c r="CS1" s="2" t="s">
        <v>177</v>
      </c>
      <c r="CT1" s="2" t="s">
        <v>178</v>
      </c>
      <c r="CU1" s="2" t="s">
        <v>179</v>
      </c>
      <c r="CV1" s="2" t="s">
        <v>180</v>
      </c>
      <c r="CW1" s="2" t="s">
        <v>181</v>
      </c>
      <c r="CX1" s="2" t="s">
        <v>182</v>
      </c>
      <c r="CY1" s="2" t="s">
        <v>183</v>
      </c>
      <c r="CZ1" s="2" t="s">
        <v>184</v>
      </c>
      <c r="DA1" s="2" t="s">
        <v>185</v>
      </c>
      <c r="DB1" s="2" t="s">
        <v>186</v>
      </c>
      <c r="DC1" s="2" t="s">
        <v>187</v>
      </c>
      <c r="DD1" s="2" t="s">
        <v>188</v>
      </c>
      <c r="DE1" s="2" t="s">
        <v>189</v>
      </c>
      <c r="DF1" s="2" t="s">
        <v>190</v>
      </c>
      <c r="DG1" s="2" t="s">
        <v>191</v>
      </c>
      <c r="DH1" s="2" t="s">
        <v>192</v>
      </c>
      <c r="DI1" s="2" t="s">
        <v>193</v>
      </c>
      <c r="DJ1" s="2" t="s">
        <v>194</v>
      </c>
      <c r="DK1" s="2" t="s">
        <v>195</v>
      </c>
      <c r="DL1" s="2" t="s">
        <v>196</v>
      </c>
      <c r="DM1" s="2" t="s">
        <v>197</v>
      </c>
      <c r="DN1" s="2" t="s">
        <v>198</v>
      </c>
      <c r="DO1" s="2" t="s">
        <v>199</v>
      </c>
      <c r="DP1" s="2" t="s">
        <v>200</v>
      </c>
      <c r="DQ1" s="2" t="s">
        <v>201</v>
      </c>
      <c r="DR1" s="2" t="s">
        <v>202</v>
      </c>
      <c r="DS1" s="2" t="s">
        <v>203</v>
      </c>
      <c r="DT1" s="2" t="s">
        <v>204</v>
      </c>
      <c r="DU1" s="2" t="s">
        <v>205</v>
      </c>
      <c r="DV1" s="2" t="s">
        <v>206</v>
      </c>
      <c r="DW1" s="2" t="s">
        <v>207</v>
      </c>
      <c r="DX1" s="2" t="s">
        <v>208</v>
      </c>
      <c r="DY1" s="2" t="s">
        <v>209</v>
      </c>
      <c r="DZ1" s="2" t="s">
        <v>210</v>
      </c>
      <c r="EA1" s="2" t="s">
        <v>211</v>
      </c>
      <c r="EB1" s="2" t="s">
        <v>212</v>
      </c>
      <c r="EC1" s="2" t="s">
        <v>213</v>
      </c>
      <c r="ED1" s="2" t="s">
        <v>214</v>
      </c>
      <c r="EE1" s="2" t="s">
        <v>215</v>
      </c>
      <c r="EF1" s="2" t="s">
        <v>216</v>
      </c>
      <c r="EG1" s="2" t="s">
        <v>217</v>
      </c>
      <c r="EH1" s="2" t="s">
        <v>218</v>
      </c>
      <c r="EI1" s="2" t="s">
        <v>219</v>
      </c>
      <c r="EJ1" s="2" t="s">
        <v>220</v>
      </c>
      <c r="EK1" s="2" t="s">
        <v>221</v>
      </c>
      <c r="EL1" s="2" t="s">
        <v>222</v>
      </c>
      <c r="EM1" s="2" t="s">
        <v>223</v>
      </c>
      <c r="EN1" s="2" t="s">
        <v>224</v>
      </c>
      <c r="EO1" s="2" t="s">
        <v>225</v>
      </c>
      <c r="EP1" s="2" t="s">
        <v>226</v>
      </c>
      <c r="EQ1" s="2" t="s">
        <v>227</v>
      </c>
      <c r="ER1" s="2" t="s">
        <v>228</v>
      </c>
      <c r="ES1" s="2" t="s">
        <v>229</v>
      </c>
      <c r="ET1" s="2" t="s">
        <v>230</v>
      </c>
      <c r="EU1" s="2" t="s">
        <v>231</v>
      </c>
      <c r="EV1" s="2" t="s">
        <v>232</v>
      </c>
      <c r="EW1" s="2" t="s">
        <v>233</v>
      </c>
      <c r="EX1" s="2" t="s">
        <v>234</v>
      </c>
      <c r="EY1" s="2" t="s">
        <v>235</v>
      </c>
      <c r="EZ1" s="2" t="s">
        <v>236</v>
      </c>
      <c r="FA1" s="2" t="s">
        <v>237</v>
      </c>
      <c r="FB1" s="2" t="s">
        <v>238</v>
      </c>
      <c r="FC1" s="2" t="s">
        <v>239</v>
      </c>
      <c r="FD1" s="2" t="s">
        <v>240</v>
      </c>
      <c r="FE1" s="2" t="s">
        <v>241</v>
      </c>
      <c r="FF1" s="2" t="s">
        <v>242</v>
      </c>
      <c r="FG1" s="2" t="s">
        <v>243</v>
      </c>
      <c r="FH1" s="2" t="s">
        <v>244</v>
      </c>
      <c r="FI1" s="2" t="s">
        <v>245</v>
      </c>
      <c r="FJ1" s="2" t="s">
        <v>246</v>
      </c>
      <c r="FK1" s="2" t="s">
        <v>247</v>
      </c>
      <c r="FL1" s="2" t="s">
        <v>248</v>
      </c>
      <c r="FM1" s="2" t="s">
        <v>249</v>
      </c>
      <c r="FN1" s="2" t="s">
        <v>250</v>
      </c>
      <c r="FO1" s="2" t="s">
        <v>251</v>
      </c>
      <c r="FP1" s="2" t="s">
        <v>252</v>
      </c>
      <c r="FQ1" s="2" t="s">
        <v>253</v>
      </c>
      <c r="FR1" s="2" t="s">
        <v>254</v>
      </c>
      <c r="FS1" s="2" t="s">
        <v>255</v>
      </c>
      <c r="FT1" s="2" t="s">
        <v>256</v>
      </c>
      <c r="FU1" s="2" t="s">
        <v>257</v>
      </c>
      <c r="FV1" s="2" t="s">
        <v>258</v>
      </c>
      <c r="FW1" s="2" t="s">
        <v>259</v>
      </c>
      <c r="FX1" s="2" t="s">
        <v>260</v>
      </c>
      <c r="FY1" s="2" t="s">
        <v>261</v>
      </c>
      <c r="FZ1" s="2" t="s">
        <v>262</v>
      </c>
      <c r="GA1" s="2" t="s">
        <v>263</v>
      </c>
      <c r="GB1" s="2" t="s">
        <v>264</v>
      </c>
      <c r="GC1" s="2" t="s">
        <v>265</v>
      </c>
      <c r="GD1" s="4" t="s">
        <v>266</v>
      </c>
      <c r="GE1" s="4" t="s">
        <v>267</v>
      </c>
      <c r="GF1" s="4" t="s">
        <v>268</v>
      </c>
      <c r="GG1" s="4" t="s">
        <v>269</v>
      </c>
      <c r="GH1" s="4" t="s">
        <v>270</v>
      </c>
      <c r="GI1" s="4" t="s">
        <v>271</v>
      </c>
      <c r="GJ1" s="4" t="s">
        <v>272</v>
      </c>
      <c r="GK1" s="4" t="s">
        <v>273</v>
      </c>
      <c r="GL1" s="4" t="s">
        <v>274</v>
      </c>
      <c r="GM1" s="4" t="s">
        <v>275</v>
      </c>
    </row>
    <row r="2" spans="1:195">
      <c r="A2" t="s">
        <v>7</v>
      </c>
      <c r="B2">
        <v>1223.2750000000001</v>
      </c>
      <c r="C2">
        <v>1214.25</v>
      </c>
      <c r="D2">
        <v>241.745</v>
      </c>
      <c r="E2">
        <v>136.19999999999999</v>
      </c>
      <c r="F2">
        <v>82.34</v>
      </c>
      <c r="G2">
        <v>153.18</v>
      </c>
      <c r="H2">
        <v>191.39500000000001</v>
      </c>
      <c r="I2">
        <v>418.41500000000002</v>
      </c>
      <c r="J2">
        <v>223.76</v>
      </c>
      <c r="K2">
        <v>126.56</v>
      </c>
      <c r="L2">
        <v>80.47</v>
      </c>
      <c r="M2">
        <v>160.11500000000001</v>
      </c>
      <c r="N2">
        <v>210.97499999999999</v>
      </c>
      <c r="O2">
        <v>412.37</v>
      </c>
      <c r="P2">
        <v>244.655</v>
      </c>
      <c r="Q2">
        <v>244.655</v>
      </c>
      <c r="R2">
        <v>244.655</v>
      </c>
      <c r="S2">
        <v>244.655</v>
      </c>
      <c r="T2">
        <v>244.655</v>
      </c>
      <c r="U2">
        <v>0</v>
      </c>
      <c r="V2">
        <v>0</v>
      </c>
      <c r="W2">
        <v>0</v>
      </c>
      <c r="X2">
        <v>0</v>
      </c>
      <c r="Y2">
        <v>0</v>
      </c>
      <c r="Z2">
        <v>242.85</v>
      </c>
      <c r="AA2">
        <v>242.85</v>
      </c>
      <c r="AB2">
        <v>242.85</v>
      </c>
      <c r="AC2">
        <v>242.85</v>
      </c>
      <c r="AD2">
        <v>242.85</v>
      </c>
      <c r="AE2">
        <v>0</v>
      </c>
      <c r="AF2">
        <v>0</v>
      </c>
      <c r="AG2">
        <v>0</v>
      </c>
      <c r="AH2">
        <v>0</v>
      </c>
      <c r="AI2">
        <v>0</v>
      </c>
      <c r="AJ2">
        <v>29324.168522889384</v>
      </c>
      <c r="AK2">
        <v>29324.168522889384</v>
      </c>
      <c r="AL2">
        <v>29324.168522889384</v>
      </c>
      <c r="AM2">
        <v>29324.168522889384</v>
      </c>
      <c r="AN2">
        <v>29324.168522889384</v>
      </c>
      <c r="AO2">
        <v>0</v>
      </c>
      <c r="AP2">
        <v>0</v>
      </c>
      <c r="AQ2">
        <v>0</v>
      </c>
      <c r="AR2">
        <v>0</v>
      </c>
      <c r="AS2">
        <v>0</v>
      </c>
      <c r="AT2">
        <v>4219.4043354295154</v>
      </c>
      <c r="AU2">
        <v>4219.4043354295154</v>
      </c>
      <c r="AV2">
        <v>4219.4043354295154</v>
      </c>
      <c r="AW2">
        <v>4219.4043354295154</v>
      </c>
      <c r="AX2">
        <v>4219.4043354295154</v>
      </c>
      <c r="AY2">
        <v>-2081.9250000000002</v>
      </c>
      <c r="AZ2">
        <v>-1486.5219999999999</v>
      </c>
      <c r="BA2">
        <v>-299.15699999999998</v>
      </c>
      <c r="BB2">
        <v>1.01</v>
      </c>
      <c r="BC2">
        <v>-946.23699999999997</v>
      </c>
      <c r="BD2">
        <v>25541.098335429517</v>
      </c>
      <c r="BE2">
        <v>25541.098335429517</v>
      </c>
      <c r="BF2">
        <v>25541.098335429517</v>
      </c>
      <c r="BG2">
        <v>25541.098335429517</v>
      </c>
      <c r="BH2">
        <v>25541.098335429517</v>
      </c>
      <c r="BI2">
        <v>19439.769</v>
      </c>
      <c r="BJ2">
        <v>20035.171999999999</v>
      </c>
      <c r="BK2">
        <v>21222.537</v>
      </c>
      <c r="BL2">
        <v>21522.704000000002</v>
      </c>
      <c r="BM2">
        <v>20575.456999999999</v>
      </c>
      <c r="BN2">
        <v>48349</v>
      </c>
      <c r="BO2">
        <v>48349</v>
      </c>
      <c r="BP2">
        <v>48349</v>
      </c>
      <c r="BQ2">
        <v>48349</v>
      </c>
      <c r="BR2">
        <v>48349</v>
      </c>
      <c r="BS2">
        <v>0</v>
      </c>
      <c r="BT2">
        <v>0</v>
      </c>
      <c r="BU2">
        <v>0</v>
      </c>
      <c r="BV2">
        <v>0</v>
      </c>
      <c r="BW2">
        <v>0</v>
      </c>
      <c r="BX2">
        <v>27240</v>
      </c>
      <c r="BY2">
        <v>27240</v>
      </c>
      <c r="BZ2">
        <v>27240</v>
      </c>
      <c r="CA2">
        <v>27240</v>
      </c>
      <c r="CB2">
        <v>27240</v>
      </c>
      <c r="CC2">
        <v>0</v>
      </c>
      <c r="CD2">
        <v>0</v>
      </c>
      <c r="CE2">
        <v>0</v>
      </c>
      <c r="CF2">
        <v>0</v>
      </c>
      <c r="CG2">
        <v>0</v>
      </c>
      <c r="CH2">
        <v>16468</v>
      </c>
      <c r="CI2">
        <v>16468</v>
      </c>
      <c r="CJ2">
        <v>16468</v>
      </c>
      <c r="CK2">
        <v>16468</v>
      </c>
      <c r="CL2">
        <v>16468</v>
      </c>
      <c r="CM2">
        <v>0</v>
      </c>
      <c r="CN2">
        <v>0</v>
      </c>
      <c r="CO2">
        <v>0</v>
      </c>
      <c r="CP2">
        <v>0</v>
      </c>
      <c r="CQ2">
        <v>0</v>
      </c>
      <c r="CR2">
        <v>30636</v>
      </c>
      <c r="CS2">
        <v>30636</v>
      </c>
      <c r="CT2">
        <v>30636</v>
      </c>
      <c r="CU2">
        <v>30636</v>
      </c>
      <c r="CV2">
        <v>30636</v>
      </c>
      <c r="CW2">
        <v>0</v>
      </c>
      <c r="CX2">
        <v>0</v>
      </c>
      <c r="CY2">
        <v>0</v>
      </c>
      <c r="CZ2">
        <v>0</v>
      </c>
      <c r="DA2">
        <v>0</v>
      </c>
      <c r="DB2">
        <v>38279</v>
      </c>
      <c r="DC2">
        <v>38279</v>
      </c>
      <c r="DD2">
        <v>38279</v>
      </c>
      <c r="DE2">
        <v>38279</v>
      </c>
      <c r="DF2">
        <v>38279</v>
      </c>
      <c r="DG2">
        <v>0</v>
      </c>
      <c r="DH2">
        <v>0</v>
      </c>
      <c r="DI2">
        <v>0</v>
      </c>
      <c r="DJ2">
        <v>0</v>
      </c>
      <c r="DK2">
        <v>0</v>
      </c>
      <c r="DL2">
        <v>83683</v>
      </c>
      <c r="DM2">
        <v>83683</v>
      </c>
      <c r="DN2">
        <v>83683</v>
      </c>
      <c r="DO2">
        <v>83683</v>
      </c>
      <c r="DP2">
        <v>83683</v>
      </c>
      <c r="DQ2">
        <v>0</v>
      </c>
      <c r="DR2">
        <v>0</v>
      </c>
      <c r="DS2">
        <v>0</v>
      </c>
      <c r="DT2">
        <v>0</v>
      </c>
      <c r="DU2">
        <v>0</v>
      </c>
      <c r="DV2">
        <v>44752</v>
      </c>
      <c r="DW2">
        <v>44752</v>
      </c>
      <c r="DX2">
        <v>44752</v>
      </c>
      <c r="DY2">
        <v>44752</v>
      </c>
      <c r="DZ2">
        <v>44752</v>
      </c>
      <c r="EA2">
        <v>0</v>
      </c>
      <c r="EB2">
        <v>0</v>
      </c>
      <c r="EC2">
        <v>0</v>
      </c>
      <c r="ED2">
        <v>0</v>
      </c>
      <c r="EE2">
        <v>0</v>
      </c>
      <c r="EF2">
        <v>25312</v>
      </c>
      <c r="EG2">
        <v>25312</v>
      </c>
      <c r="EH2">
        <v>25312</v>
      </c>
      <c r="EI2">
        <v>25312</v>
      </c>
      <c r="EJ2">
        <v>25312</v>
      </c>
      <c r="EK2">
        <v>0</v>
      </c>
      <c r="EL2">
        <v>0</v>
      </c>
      <c r="EM2">
        <v>0</v>
      </c>
      <c r="EN2">
        <v>0</v>
      </c>
      <c r="EO2">
        <v>0</v>
      </c>
      <c r="EP2">
        <v>16094</v>
      </c>
      <c r="EQ2">
        <v>16094</v>
      </c>
      <c r="ER2">
        <v>16094</v>
      </c>
      <c r="ES2">
        <v>16094</v>
      </c>
      <c r="ET2">
        <v>16094</v>
      </c>
      <c r="EU2">
        <v>0</v>
      </c>
      <c r="EV2">
        <v>0</v>
      </c>
      <c r="EW2">
        <v>0</v>
      </c>
      <c r="EX2">
        <v>0</v>
      </c>
      <c r="EY2">
        <v>0</v>
      </c>
      <c r="EZ2">
        <v>32023</v>
      </c>
      <c r="FA2">
        <v>32023</v>
      </c>
      <c r="FB2">
        <v>32023</v>
      </c>
      <c r="FC2">
        <v>32023</v>
      </c>
      <c r="FD2">
        <v>32023</v>
      </c>
      <c r="FE2">
        <v>0</v>
      </c>
      <c r="FF2">
        <v>0</v>
      </c>
      <c r="FG2">
        <v>0</v>
      </c>
      <c r="FH2">
        <v>0</v>
      </c>
      <c r="FI2">
        <v>0</v>
      </c>
      <c r="FJ2">
        <v>42195</v>
      </c>
      <c r="FK2">
        <v>42195</v>
      </c>
      <c r="FL2">
        <v>42195</v>
      </c>
      <c r="FM2">
        <v>42195</v>
      </c>
      <c r="FN2">
        <v>42195</v>
      </c>
      <c r="FO2">
        <v>0</v>
      </c>
      <c r="FP2">
        <v>0</v>
      </c>
      <c r="FQ2">
        <v>0</v>
      </c>
      <c r="FR2">
        <v>0</v>
      </c>
      <c r="FS2">
        <v>0</v>
      </c>
      <c r="FT2">
        <v>82474</v>
      </c>
      <c r="FU2">
        <v>82474</v>
      </c>
      <c r="FV2">
        <v>82474</v>
      </c>
      <c r="FW2">
        <v>82474</v>
      </c>
      <c r="FX2">
        <v>82474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</row>
    <row r="3" spans="1:195">
      <c r="A3" t="s">
        <v>8</v>
      </c>
      <c r="B3">
        <v>1221.664</v>
      </c>
      <c r="C3">
        <v>1222.0129999999999</v>
      </c>
      <c r="D3">
        <v>225.25700000000001</v>
      </c>
      <c r="E3">
        <v>126.511</v>
      </c>
      <c r="F3">
        <v>78.885999999999996</v>
      </c>
      <c r="G3">
        <v>152.94399999999999</v>
      </c>
      <c r="H3">
        <v>200.20699999999999</v>
      </c>
      <c r="I3">
        <v>437.85899999999998</v>
      </c>
      <c r="J3">
        <v>199.29599999999999</v>
      </c>
      <c r="K3">
        <v>132.78100000000001</v>
      </c>
      <c r="L3">
        <v>86.257000000000005</v>
      </c>
      <c r="M3">
        <v>159.048</v>
      </c>
      <c r="N3">
        <v>205.077</v>
      </c>
      <c r="O3">
        <v>439.55399999999997</v>
      </c>
      <c r="P3">
        <v>235.83099999999999</v>
      </c>
      <c r="Q3">
        <v>261.08300000000003</v>
      </c>
      <c r="R3">
        <v>232.37799999999999</v>
      </c>
      <c r="S3">
        <v>259.99400000000003</v>
      </c>
      <c r="T3">
        <v>232.37799999999999</v>
      </c>
      <c r="U3">
        <v>0</v>
      </c>
      <c r="V3">
        <v>0</v>
      </c>
      <c r="W3">
        <v>0</v>
      </c>
      <c r="X3">
        <v>0</v>
      </c>
      <c r="Y3">
        <v>0</v>
      </c>
      <c r="Z3">
        <v>241.239</v>
      </c>
      <c r="AA3">
        <v>253.44399999999999</v>
      </c>
      <c r="AB3">
        <v>237.51900000000001</v>
      </c>
      <c r="AC3">
        <v>252.292</v>
      </c>
      <c r="AD3">
        <v>237.51900000000001</v>
      </c>
      <c r="AE3">
        <v>0</v>
      </c>
      <c r="AF3">
        <v>0</v>
      </c>
      <c r="AG3">
        <v>0</v>
      </c>
      <c r="AH3">
        <v>0</v>
      </c>
      <c r="AI3">
        <v>0</v>
      </c>
      <c r="AJ3">
        <v>24973.226774756495</v>
      </c>
      <c r="AK3">
        <v>26986.41677642045</v>
      </c>
      <c r="AL3">
        <v>24598.118366639614</v>
      </c>
      <c r="AM3">
        <v>26861.888919277601</v>
      </c>
      <c r="AN3">
        <v>24598.118366639614</v>
      </c>
      <c r="AO3">
        <v>0</v>
      </c>
      <c r="AP3">
        <v>0</v>
      </c>
      <c r="AQ3">
        <v>0</v>
      </c>
      <c r="AR3">
        <v>0</v>
      </c>
      <c r="AS3">
        <v>0</v>
      </c>
      <c r="AT3">
        <v>3266.9989771935902</v>
      </c>
      <c r="AU3">
        <v>3232.8966054474527</v>
      </c>
      <c r="AV3">
        <v>3352.9308932715135</v>
      </c>
      <c r="AW3">
        <v>3133.7770518760344</v>
      </c>
      <c r="AX3">
        <v>3286.0068932715135</v>
      </c>
      <c r="AY3">
        <v>-220.36799999999999</v>
      </c>
      <c r="AZ3">
        <v>-213.036</v>
      </c>
      <c r="BA3">
        <v>-207.53700000000001</v>
      </c>
      <c r="BB3">
        <v>-207.53700000000001</v>
      </c>
      <c r="BC3">
        <v>-213.036</v>
      </c>
      <c r="BD3">
        <v>28808.097312623107</v>
      </c>
      <c r="BE3">
        <v>28773.994940876968</v>
      </c>
      <c r="BF3">
        <v>28894.029228701031</v>
      </c>
      <c r="BG3">
        <v>28674.87538730555</v>
      </c>
      <c r="BH3">
        <v>28827.105228701028</v>
      </c>
      <c r="BI3">
        <v>19219.401000000002</v>
      </c>
      <c r="BJ3">
        <v>19822.135999999999</v>
      </c>
      <c r="BK3">
        <v>21015</v>
      </c>
      <c r="BL3">
        <v>21315.167000000001</v>
      </c>
      <c r="BM3">
        <v>20362.420999999998</v>
      </c>
      <c r="BN3">
        <v>46345</v>
      </c>
      <c r="BO3">
        <v>43574</v>
      </c>
      <c r="BP3">
        <v>45882</v>
      </c>
      <c r="BQ3">
        <v>43574</v>
      </c>
      <c r="BR3">
        <v>45882</v>
      </c>
      <c r="BS3">
        <v>0</v>
      </c>
      <c r="BT3">
        <v>0</v>
      </c>
      <c r="BU3">
        <v>0</v>
      </c>
      <c r="BV3">
        <v>0</v>
      </c>
      <c r="BW3">
        <v>0</v>
      </c>
      <c r="BX3">
        <v>26121</v>
      </c>
      <c r="BY3">
        <v>24258</v>
      </c>
      <c r="BZ3">
        <v>25937</v>
      </c>
      <c r="CA3">
        <v>24258</v>
      </c>
      <c r="CB3">
        <v>25937</v>
      </c>
      <c r="CC3">
        <v>0</v>
      </c>
      <c r="CD3">
        <v>0</v>
      </c>
      <c r="CE3">
        <v>0</v>
      </c>
      <c r="CF3">
        <v>0</v>
      </c>
      <c r="CG3">
        <v>0</v>
      </c>
      <c r="CH3">
        <v>16000</v>
      </c>
      <c r="CI3">
        <v>15598</v>
      </c>
      <c r="CJ3">
        <v>15845</v>
      </c>
      <c r="CK3">
        <v>15598</v>
      </c>
      <c r="CL3">
        <v>15845</v>
      </c>
      <c r="CM3">
        <v>0</v>
      </c>
      <c r="CN3">
        <v>0</v>
      </c>
      <c r="CO3">
        <v>0</v>
      </c>
      <c r="CP3">
        <v>0</v>
      </c>
      <c r="CQ3">
        <v>0</v>
      </c>
      <c r="CR3">
        <v>28325</v>
      </c>
      <c r="CS3">
        <v>34873</v>
      </c>
      <c r="CT3">
        <v>27981</v>
      </c>
      <c r="CU3">
        <v>33784</v>
      </c>
      <c r="CV3">
        <v>27981</v>
      </c>
      <c r="CW3">
        <v>0</v>
      </c>
      <c r="CX3">
        <v>0</v>
      </c>
      <c r="CY3">
        <v>0</v>
      </c>
      <c r="CZ3">
        <v>0</v>
      </c>
      <c r="DA3">
        <v>0</v>
      </c>
      <c r="DB3">
        <v>35903</v>
      </c>
      <c r="DC3">
        <v>46797</v>
      </c>
      <c r="DD3">
        <v>35355</v>
      </c>
      <c r="DE3">
        <v>46797</v>
      </c>
      <c r="DF3">
        <v>35355</v>
      </c>
      <c r="DG3">
        <v>0</v>
      </c>
      <c r="DH3">
        <v>0</v>
      </c>
      <c r="DI3">
        <v>0</v>
      </c>
      <c r="DJ3">
        <v>0</v>
      </c>
      <c r="DK3">
        <v>0</v>
      </c>
      <c r="DL3">
        <v>83137</v>
      </c>
      <c r="DM3">
        <v>95983</v>
      </c>
      <c r="DN3">
        <v>81378</v>
      </c>
      <c r="DO3">
        <v>95983</v>
      </c>
      <c r="DP3">
        <v>81378</v>
      </c>
      <c r="DQ3">
        <v>0</v>
      </c>
      <c r="DR3">
        <v>0</v>
      </c>
      <c r="DS3">
        <v>0</v>
      </c>
      <c r="DT3">
        <v>0</v>
      </c>
      <c r="DU3">
        <v>0</v>
      </c>
      <c r="DV3">
        <v>40146</v>
      </c>
      <c r="DW3">
        <v>39905</v>
      </c>
      <c r="DX3">
        <v>39670</v>
      </c>
      <c r="DY3">
        <v>39905</v>
      </c>
      <c r="DZ3">
        <v>39670</v>
      </c>
      <c r="EA3">
        <v>0</v>
      </c>
      <c r="EB3">
        <v>0</v>
      </c>
      <c r="EC3">
        <v>0</v>
      </c>
      <c r="ED3">
        <v>0</v>
      </c>
      <c r="EE3">
        <v>0</v>
      </c>
      <c r="EF3">
        <v>25669</v>
      </c>
      <c r="EG3">
        <v>28125</v>
      </c>
      <c r="EH3">
        <v>25431</v>
      </c>
      <c r="EI3">
        <v>28125</v>
      </c>
      <c r="EJ3">
        <v>25431</v>
      </c>
      <c r="EK3">
        <v>0</v>
      </c>
      <c r="EL3">
        <v>0</v>
      </c>
      <c r="EM3">
        <v>0</v>
      </c>
      <c r="EN3">
        <v>0</v>
      </c>
      <c r="EO3">
        <v>0</v>
      </c>
      <c r="EP3">
        <v>17217</v>
      </c>
      <c r="EQ3">
        <v>17477</v>
      </c>
      <c r="ER3">
        <v>17043</v>
      </c>
      <c r="ES3">
        <v>17477</v>
      </c>
      <c r="ET3">
        <v>17043</v>
      </c>
      <c r="EU3">
        <v>0</v>
      </c>
      <c r="EV3">
        <v>0</v>
      </c>
      <c r="EW3">
        <v>0</v>
      </c>
      <c r="EX3">
        <v>0</v>
      </c>
      <c r="EY3">
        <v>0</v>
      </c>
      <c r="EZ3">
        <v>32460</v>
      </c>
      <c r="FA3">
        <v>31872</v>
      </c>
      <c r="FB3">
        <v>31998</v>
      </c>
      <c r="FC3">
        <v>30720</v>
      </c>
      <c r="FD3">
        <v>31998</v>
      </c>
      <c r="FE3">
        <v>0</v>
      </c>
      <c r="FF3">
        <v>0</v>
      </c>
      <c r="FG3">
        <v>0</v>
      </c>
      <c r="FH3">
        <v>0</v>
      </c>
      <c r="FI3">
        <v>0</v>
      </c>
      <c r="FJ3">
        <v>39933</v>
      </c>
      <c r="FK3">
        <v>43163</v>
      </c>
      <c r="FL3">
        <v>39409</v>
      </c>
      <c r="FM3">
        <v>43163</v>
      </c>
      <c r="FN3">
        <v>39409</v>
      </c>
      <c r="FO3">
        <v>0</v>
      </c>
      <c r="FP3">
        <v>0</v>
      </c>
      <c r="FQ3">
        <v>0</v>
      </c>
      <c r="FR3">
        <v>0</v>
      </c>
      <c r="FS3">
        <v>0</v>
      </c>
      <c r="FT3">
        <v>85814</v>
      </c>
      <c r="FU3">
        <v>92902</v>
      </c>
      <c r="FV3">
        <v>83968</v>
      </c>
      <c r="FW3">
        <v>92902</v>
      </c>
      <c r="FX3">
        <v>83968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</row>
    <row r="4" spans="1:195">
      <c r="A4" t="s">
        <v>9</v>
      </c>
      <c r="B4">
        <v>1185.662</v>
      </c>
      <c r="C4">
        <v>1170.6479999999999</v>
      </c>
      <c r="D4">
        <v>218.94800000000001</v>
      </c>
      <c r="E4">
        <v>122.42100000000001</v>
      </c>
      <c r="F4">
        <v>80.718999999999994</v>
      </c>
      <c r="G4">
        <v>149.31399999999999</v>
      </c>
      <c r="H4">
        <v>186.52799999999999</v>
      </c>
      <c r="I4">
        <v>427.73200000000003</v>
      </c>
      <c r="J4">
        <v>195.273</v>
      </c>
      <c r="K4">
        <v>123.38500000000001</v>
      </c>
      <c r="L4">
        <v>85.305000000000007</v>
      </c>
      <c r="M4">
        <v>146.202</v>
      </c>
      <c r="N4">
        <v>195.96700000000001</v>
      </c>
      <c r="O4">
        <v>424.51600000000002</v>
      </c>
      <c r="P4">
        <v>229.994</v>
      </c>
      <c r="Q4">
        <v>228.64599999999999</v>
      </c>
      <c r="R4">
        <v>210.84899999999999</v>
      </c>
      <c r="S4">
        <v>272.88600000000002</v>
      </c>
      <c r="T4">
        <v>243.28700000000001</v>
      </c>
      <c r="U4">
        <v>0</v>
      </c>
      <c r="V4">
        <v>0</v>
      </c>
      <c r="W4">
        <v>0</v>
      </c>
      <c r="X4">
        <v>0</v>
      </c>
      <c r="Y4">
        <v>0</v>
      </c>
      <c r="Z4">
        <v>231.07499999999999</v>
      </c>
      <c r="AA4">
        <v>219.68899999999999</v>
      </c>
      <c r="AB4">
        <v>217.99600000000001</v>
      </c>
      <c r="AC4">
        <v>262.62299999999999</v>
      </c>
      <c r="AD4">
        <v>239.26499999999999</v>
      </c>
      <c r="AE4">
        <v>0</v>
      </c>
      <c r="AF4">
        <v>0</v>
      </c>
      <c r="AG4">
        <v>0</v>
      </c>
      <c r="AH4">
        <v>0</v>
      </c>
      <c r="AI4">
        <v>0</v>
      </c>
      <c r="AJ4">
        <v>24674.70874836298</v>
      </c>
      <c r="AK4">
        <v>24051.795797350867</v>
      </c>
      <c r="AL4">
        <v>23000.984926212099</v>
      </c>
      <c r="AM4">
        <v>28103.007131755756</v>
      </c>
      <c r="AN4">
        <v>25785.540190294418</v>
      </c>
      <c r="AO4">
        <v>0</v>
      </c>
      <c r="AP4">
        <v>0</v>
      </c>
      <c r="AQ4">
        <v>0</v>
      </c>
      <c r="AR4">
        <v>0</v>
      </c>
      <c r="AS4">
        <v>0</v>
      </c>
      <c r="AT4">
        <v>2826.9251047368161</v>
      </c>
      <c r="AU4">
        <v>3370.6267867510915</v>
      </c>
      <c r="AV4">
        <v>2626.6829240256993</v>
      </c>
      <c r="AW4">
        <v>4737.4461680959312</v>
      </c>
      <c r="AX4">
        <v>3652.6566116404124</v>
      </c>
      <c r="AY4">
        <v>-185.215</v>
      </c>
      <c r="AZ4">
        <v>-177.97399999999999</v>
      </c>
      <c r="BA4">
        <v>-172.54300000000001</v>
      </c>
      <c r="BB4">
        <v>-172.54300000000001</v>
      </c>
      <c r="BC4">
        <v>-177.97399999999999</v>
      </c>
      <c r="BD4">
        <v>31635.022417359924</v>
      </c>
      <c r="BE4">
        <v>32144.621727628059</v>
      </c>
      <c r="BF4">
        <v>31520.71215272673</v>
      </c>
      <c r="BG4">
        <v>33412.321555401482</v>
      </c>
      <c r="BH4">
        <v>32479.761840341442</v>
      </c>
      <c r="BI4">
        <v>19034.186000000002</v>
      </c>
      <c r="BJ4">
        <v>19644.162</v>
      </c>
      <c r="BK4">
        <v>20842.456999999999</v>
      </c>
      <c r="BL4">
        <v>21142.624</v>
      </c>
      <c r="BM4">
        <v>20184.447</v>
      </c>
      <c r="BN4">
        <v>43155</v>
      </c>
      <c r="BO4">
        <v>39078</v>
      </c>
      <c r="BP4">
        <v>39631</v>
      </c>
      <c r="BQ4">
        <v>51356</v>
      </c>
      <c r="BR4">
        <v>45728</v>
      </c>
      <c r="BS4">
        <v>0</v>
      </c>
      <c r="BT4">
        <v>0</v>
      </c>
      <c r="BU4">
        <v>0</v>
      </c>
      <c r="BV4">
        <v>0</v>
      </c>
      <c r="BW4">
        <v>0</v>
      </c>
      <c r="BX4">
        <v>25137</v>
      </c>
      <c r="BY4">
        <v>19859</v>
      </c>
      <c r="BZ4">
        <v>23122</v>
      </c>
      <c r="CA4">
        <v>27624</v>
      </c>
      <c r="CB4">
        <v>26679</v>
      </c>
      <c r="CC4">
        <v>0</v>
      </c>
      <c r="CD4">
        <v>0</v>
      </c>
      <c r="CE4">
        <v>0</v>
      </c>
      <c r="CF4">
        <v>0</v>
      </c>
      <c r="CG4">
        <v>0</v>
      </c>
      <c r="CH4">
        <v>16839</v>
      </c>
      <c r="CI4">
        <v>12666</v>
      </c>
      <c r="CJ4">
        <v>15482</v>
      </c>
      <c r="CK4">
        <v>17868</v>
      </c>
      <c r="CL4">
        <v>17864</v>
      </c>
      <c r="CM4">
        <v>0</v>
      </c>
      <c r="CN4">
        <v>0</v>
      </c>
      <c r="CO4">
        <v>0</v>
      </c>
      <c r="CP4">
        <v>0</v>
      </c>
      <c r="CQ4">
        <v>0</v>
      </c>
      <c r="CR4">
        <v>27134</v>
      </c>
      <c r="CS4">
        <v>34488</v>
      </c>
      <c r="CT4">
        <v>24909</v>
      </c>
      <c r="CU4">
        <v>34042</v>
      </c>
      <c r="CV4">
        <v>28741</v>
      </c>
      <c r="CW4">
        <v>0</v>
      </c>
      <c r="CX4">
        <v>0</v>
      </c>
      <c r="CY4">
        <v>0</v>
      </c>
      <c r="CZ4">
        <v>0</v>
      </c>
      <c r="DA4">
        <v>0</v>
      </c>
      <c r="DB4">
        <v>35509</v>
      </c>
      <c r="DC4">
        <v>38533</v>
      </c>
      <c r="DD4">
        <v>32577</v>
      </c>
      <c r="DE4">
        <v>42320</v>
      </c>
      <c r="DF4">
        <v>37589</v>
      </c>
      <c r="DG4">
        <v>0</v>
      </c>
      <c r="DH4">
        <v>0</v>
      </c>
      <c r="DI4">
        <v>0</v>
      </c>
      <c r="DJ4">
        <v>0</v>
      </c>
      <c r="DK4">
        <v>0</v>
      </c>
      <c r="DL4">
        <v>82220</v>
      </c>
      <c r="DM4">
        <v>84022</v>
      </c>
      <c r="DN4">
        <v>75128</v>
      </c>
      <c r="DO4">
        <v>99676</v>
      </c>
      <c r="DP4">
        <v>86686</v>
      </c>
      <c r="DQ4">
        <v>0</v>
      </c>
      <c r="DR4">
        <v>0</v>
      </c>
      <c r="DS4">
        <v>0</v>
      </c>
      <c r="DT4">
        <v>0</v>
      </c>
      <c r="DU4">
        <v>0</v>
      </c>
      <c r="DV4">
        <v>37748</v>
      </c>
      <c r="DW4">
        <v>37604</v>
      </c>
      <c r="DX4">
        <v>35635</v>
      </c>
      <c r="DY4">
        <v>45174</v>
      </c>
      <c r="DZ4">
        <v>39112</v>
      </c>
      <c r="EA4">
        <v>0</v>
      </c>
      <c r="EB4">
        <v>0</v>
      </c>
      <c r="EC4">
        <v>0</v>
      </c>
      <c r="ED4">
        <v>0</v>
      </c>
      <c r="EE4">
        <v>0</v>
      </c>
      <c r="EF4">
        <v>24407</v>
      </c>
      <c r="EG4">
        <v>23004</v>
      </c>
      <c r="EH4">
        <v>23060</v>
      </c>
      <c r="EI4">
        <v>27604</v>
      </c>
      <c r="EJ4">
        <v>25310</v>
      </c>
      <c r="EK4">
        <v>0</v>
      </c>
      <c r="EL4">
        <v>0</v>
      </c>
      <c r="EM4">
        <v>0</v>
      </c>
      <c r="EN4">
        <v>0</v>
      </c>
      <c r="EO4">
        <v>0</v>
      </c>
      <c r="EP4">
        <v>16182</v>
      </c>
      <c r="EQ4">
        <v>16836</v>
      </c>
      <c r="ER4">
        <v>15295</v>
      </c>
      <c r="ES4">
        <v>20204</v>
      </c>
      <c r="ET4">
        <v>16788</v>
      </c>
      <c r="EU4">
        <v>0</v>
      </c>
      <c r="EV4">
        <v>0</v>
      </c>
      <c r="EW4">
        <v>0</v>
      </c>
      <c r="EX4">
        <v>0</v>
      </c>
      <c r="EY4">
        <v>0</v>
      </c>
      <c r="EZ4">
        <v>28968</v>
      </c>
      <c r="FA4">
        <v>27739</v>
      </c>
      <c r="FB4">
        <v>27321</v>
      </c>
      <c r="FC4">
        <v>32187</v>
      </c>
      <c r="FD4">
        <v>29987</v>
      </c>
      <c r="FE4">
        <v>0</v>
      </c>
      <c r="FF4">
        <v>0</v>
      </c>
      <c r="FG4">
        <v>0</v>
      </c>
      <c r="FH4">
        <v>0</v>
      </c>
      <c r="FI4">
        <v>0</v>
      </c>
      <c r="FJ4">
        <v>38835</v>
      </c>
      <c r="FK4">
        <v>36372</v>
      </c>
      <c r="FL4">
        <v>36741</v>
      </c>
      <c r="FM4">
        <v>43694</v>
      </c>
      <c r="FN4">
        <v>40325</v>
      </c>
      <c r="FO4">
        <v>0</v>
      </c>
      <c r="FP4">
        <v>0</v>
      </c>
      <c r="FQ4">
        <v>0</v>
      </c>
      <c r="FR4">
        <v>0</v>
      </c>
      <c r="FS4">
        <v>0</v>
      </c>
      <c r="FT4">
        <v>84935</v>
      </c>
      <c r="FU4">
        <v>78134</v>
      </c>
      <c r="FV4">
        <v>79944</v>
      </c>
      <c r="FW4">
        <v>93760</v>
      </c>
      <c r="FX4">
        <v>87743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</row>
    <row r="5" spans="1:195">
      <c r="A5" t="s">
        <v>10</v>
      </c>
      <c r="B5">
        <v>1195.5129999999999</v>
      </c>
      <c r="C5">
        <v>1202.47</v>
      </c>
      <c r="D5">
        <v>226.10499999999999</v>
      </c>
      <c r="E5">
        <v>109.741</v>
      </c>
      <c r="F5">
        <v>73.150999999999996</v>
      </c>
      <c r="G5">
        <v>152.44</v>
      </c>
      <c r="H5">
        <v>193.917</v>
      </c>
      <c r="I5">
        <v>440.15899999999999</v>
      </c>
      <c r="J5">
        <v>201.37299999999999</v>
      </c>
      <c r="K5">
        <v>120.93300000000001</v>
      </c>
      <c r="L5">
        <v>81.545000000000002</v>
      </c>
      <c r="M5">
        <v>150.989</v>
      </c>
      <c r="N5">
        <v>204.70500000000001</v>
      </c>
      <c r="O5">
        <v>442.92500000000001</v>
      </c>
      <c r="P5">
        <v>274.26799999999997</v>
      </c>
      <c r="Q5">
        <v>287.08199999999999</v>
      </c>
      <c r="R5">
        <v>186.41399999999999</v>
      </c>
      <c r="S5">
        <v>238.53800000000001</v>
      </c>
      <c r="T5">
        <v>209.21100000000001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298.79500000000002</v>
      </c>
      <c r="AA5">
        <v>243.965</v>
      </c>
      <c r="AB5">
        <v>218.25299999999999</v>
      </c>
      <c r="AC5">
        <v>198.11500000000001</v>
      </c>
      <c r="AD5">
        <v>243.34200000000001</v>
      </c>
      <c r="AE5">
        <v>0</v>
      </c>
      <c r="AF5">
        <v>0</v>
      </c>
      <c r="AG5">
        <v>0</v>
      </c>
      <c r="AH5">
        <v>0</v>
      </c>
      <c r="AI5">
        <v>0</v>
      </c>
      <c r="AJ5">
        <v>30220.198735784994</v>
      </c>
      <c r="AK5">
        <v>28515.345451478293</v>
      </c>
      <c r="AL5">
        <v>21464.475149067595</v>
      </c>
      <c r="AM5">
        <v>23018.475226744562</v>
      </c>
      <c r="AN5">
        <v>23991.943342534985</v>
      </c>
      <c r="AO5">
        <v>0</v>
      </c>
      <c r="AP5">
        <v>0</v>
      </c>
      <c r="AQ5">
        <v>0</v>
      </c>
      <c r="AR5">
        <v>0</v>
      </c>
      <c r="AS5">
        <v>0</v>
      </c>
      <c r="AT5">
        <v>3638.1445875376426</v>
      </c>
      <c r="AU5">
        <v>3367.7018882161974</v>
      </c>
      <c r="AV5">
        <v>912.48583328032862</v>
      </c>
      <c r="AW5">
        <v>2030.1221787388622</v>
      </c>
      <c r="AX5">
        <v>2187.6504264050463</v>
      </c>
      <c r="AY5">
        <v>-179.00800000000001</v>
      </c>
      <c r="AZ5">
        <v>-171.858</v>
      </c>
      <c r="BA5">
        <v>-166.49600000000001</v>
      </c>
      <c r="BB5">
        <v>-166.49600000000001</v>
      </c>
      <c r="BC5">
        <v>-171.858</v>
      </c>
      <c r="BD5">
        <v>25273.167004897565</v>
      </c>
      <c r="BE5">
        <v>25512.323615844256</v>
      </c>
      <c r="BF5">
        <v>22433.197986007057</v>
      </c>
      <c r="BG5">
        <v>25442.443734140343</v>
      </c>
      <c r="BH5">
        <v>24667.412266746491</v>
      </c>
      <c r="BI5">
        <v>18855.178</v>
      </c>
      <c r="BJ5">
        <v>19472.304</v>
      </c>
      <c r="BK5">
        <v>20675.960999999999</v>
      </c>
      <c r="BL5">
        <v>20976.128000000001</v>
      </c>
      <c r="BM5">
        <v>20012.589</v>
      </c>
      <c r="BN5">
        <v>53140</v>
      </c>
      <c r="BO5">
        <v>48624</v>
      </c>
      <c r="BP5">
        <v>36152</v>
      </c>
      <c r="BQ5">
        <v>47616</v>
      </c>
      <c r="BR5">
        <v>40573</v>
      </c>
      <c r="BS5">
        <v>0</v>
      </c>
      <c r="BT5">
        <v>0</v>
      </c>
      <c r="BU5">
        <v>0</v>
      </c>
      <c r="BV5">
        <v>0</v>
      </c>
      <c r="BW5">
        <v>0</v>
      </c>
      <c r="BX5">
        <v>26950</v>
      </c>
      <c r="BY5">
        <v>23960</v>
      </c>
      <c r="BZ5">
        <v>18448</v>
      </c>
      <c r="CA5">
        <v>19679</v>
      </c>
      <c r="CB5">
        <v>20704</v>
      </c>
      <c r="CC5">
        <v>0</v>
      </c>
      <c r="CD5">
        <v>0</v>
      </c>
      <c r="CE5">
        <v>0</v>
      </c>
      <c r="CF5">
        <v>0</v>
      </c>
      <c r="CG5">
        <v>0</v>
      </c>
      <c r="CH5">
        <v>18573</v>
      </c>
      <c r="CI5">
        <v>15799</v>
      </c>
      <c r="CJ5">
        <v>12699</v>
      </c>
      <c r="CK5">
        <v>11828</v>
      </c>
      <c r="CL5">
        <v>14252</v>
      </c>
      <c r="CM5">
        <v>0</v>
      </c>
      <c r="CN5">
        <v>0</v>
      </c>
      <c r="CO5">
        <v>0</v>
      </c>
      <c r="CP5">
        <v>0</v>
      </c>
      <c r="CQ5">
        <v>0</v>
      </c>
      <c r="CR5">
        <v>34614</v>
      </c>
      <c r="CS5">
        <v>40055</v>
      </c>
      <c r="CT5">
        <v>23499</v>
      </c>
      <c r="CU5">
        <v>27899</v>
      </c>
      <c r="CV5">
        <v>26373</v>
      </c>
      <c r="CW5">
        <v>0</v>
      </c>
      <c r="CX5">
        <v>0</v>
      </c>
      <c r="CY5">
        <v>0</v>
      </c>
      <c r="CZ5">
        <v>0</v>
      </c>
      <c r="DA5">
        <v>0</v>
      </c>
      <c r="DB5">
        <v>44243</v>
      </c>
      <c r="DC5">
        <v>48129</v>
      </c>
      <c r="DD5">
        <v>30033</v>
      </c>
      <c r="DE5">
        <v>37806</v>
      </c>
      <c r="DF5">
        <v>33706</v>
      </c>
      <c r="DG5">
        <v>0</v>
      </c>
      <c r="DH5">
        <v>0</v>
      </c>
      <c r="DI5">
        <v>0</v>
      </c>
      <c r="DJ5">
        <v>0</v>
      </c>
      <c r="DK5">
        <v>0</v>
      </c>
      <c r="DL5">
        <v>96748</v>
      </c>
      <c r="DM5">
        <v>110515</v>
      </c>
      <c r="DN5">
        <v>65583</v>
      </c>
      <c r="DO5">
        <v>93710</v>
      </c>
      <c r="DP5">
        <v>73603</v>
      </c>
      <c r="DQ5">
        <v>0</v>
      </c>
      <c r="DR5">
        <v>0</v>
      </c>
      <c r="DS5">
        <v>0</v>
      </c>
      <c r="DT5">
        <v>0</v>
      </c>
      <c r="DU5">
        <v>0</v>
      </c>
      <c r="DV5">
        <v>49149</v>
      </c>
      <c r="DW5">
        <v>41930</v>
      </c>
      <c r="DX5">
        <v>35959</v>
      </c>
      <c r="DY5">
        <v>34242</v>
      </c>
      <c r="DZ5">
        <v>40093</v>
      </c>
      <c r="EA5">
        <v>0</v>
      </c>
      <c r="EB5">
        <v>0</v>
      </c>
      <c r="EC5">
        <v>0</v>
      </c>
      <c r="ED5">
        <v>0</v>
      </c>
      <c r="EE5">
        <v>0</v>
      </c>
      <c r="EF5">
        <v>31390</v>
      </c>
      <c r="EG5">
        <v>22641</v>
      </c>
      <c r="EH5">
        <v>22900</v>
      </c>
      <c r="EI5">
        <v>18470</v>
      </c>
      <c r="EJ5">
        <v>25532</v>
      </c>
      <c r="EK5">
        <v>0</v>
      </c>
      <c r="EL5">
        <v>0</v>
      </c>
      <c r="EM5">
        <v>0</v>
      </c>
      <c r="EN5">
        <v>0</v>
      </c>
      <c r="EO5">
        <v>0</v>
      </c>
      <c r="EP5">
        <v>20138</v>
      </c>
      <c r="EQ5">
        <v>16713</v>
      </c>
      <c r="ER5">
        <v>14686</v>
      </c>
      <c r="ES5">
        <v>13634</v>
      </c>
      <c r="ET5">
        <v>16374</v>
      </c>
      <c r="EU5">
        <v>0</v>
      </c>
      <c r="EV5">
        <v>0</v>
      </c>
      <c r="EW5">
        <v>0</v>
      </c>
      <c r="EX5">
        <v>0</v>
      </c>
      <c r="EY5">
        <v>0</v>
      </c>
      <c r="EZ5">
        <v>39402</v>
      </c>
      <c r="FA5">
        <v>28535</v>
      </c>
      <c r="FB5">
        <v>28724</v>
      </c>
      <c r="FC5">
        <v>22302</v>
      </c>
      <c r="FD5">
        <v>32026</v>
      </c>
      <c r="FE5">
        <v>0</v>
      </c>
      <c r="FF5">
        <v>0</v>
      </c>
      <c r="FG5">
        <v>0</v>
      </c>
      <c r="FH5">
        <v>0</v>
      </c>
      <c r="FI5">
        <v>0</v>
      </c>
      <c r="FJ5">
        <v>51366</v>
      </c>
      <c r="FK5">
        <v>40588</v>
      </c>
      <c r="FL5">
        <v>37639</v>
      </c>
      <c r="FM5">
        <v>33146</v>
      </c>
      <c r="FN5">
        <v>41966</v>
      </c>
      <c r="FO5">
        <v>0</v>
      </c>
      <c r="FP5">
        <v>0</v>
      </c>
      <c r="FQ5">
        <v>0</v>
      </c>
      <c r="FR5">
        <v>0</v>
      </c>
      <c r="FS5">
        <v>0</v>
      </c>
      <c r="FT5">
        <v>107350</v>
      </c>
      <c r="FU5">
        <v>93558</v>
      </c>
      <c r="FV5">
        <v>78345</v>
      </c>
      <c r="FW5">
        <v>76321</v>
      </c>
      <c r="FX5">
        <v>87351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</row>
    <row r="6" spans="1:195">
      <c r="A6" t="s">
        <v>11</v>
      </c>
      <c r="B6">
        <v>1232.326</v>
      </c>
      <c r="C6">
        <v>1226.0999999999999</v>
      </c>
      <c r="D6">
        <v>232.16800000000001</v>
      </c>
      <c r="E6">
        <v>111.733</v>
      </c>
      <c r="F6">
        <v>74.884</v>
      </c>
      <c r="G6">
        <v>160.73599999999999</v>
      </c>
      <c r="H6">
        <v>200.97399999999999</v>
      </c>
      <c r="I6">
        <v>451.83100000000002</v>
      </c>
      <c r="J6">
        <v>204.67</v>
      </c>
      <c r="K6">
        <v>121.839</v>
      </c>
      <c r="L6">
        <v>82.683000000000007</v>
      </c>
      <c r="M6">
        <v>155.42500000000001</v>
      </c>
      <c r="N6">
        <v>210.53399999999999</v>
      </c>
      <c r="O6">
        <v>450.94900000000001</v>
      </c>
      <c r="P6">
        <v>276.59399999999999</v>
      </c>
      <c r="Q6">
        <v>312.48099999999999</v>
      </c>
      <c r="R6">
        <v>206.19499999999999</v>
      </c>
      <c r="S6">
        <v>247.18299999999999</v>
      </c>
      <c r="T6">
        <v>189.87299999999999</v>
      </c>
      <c r="U6">
        <v>0</v>
      </c>
      <c r="V6">
        <v>0</v>
      </c>
      <c r="W6">
        <v>0</v>
      </c>
      <c r="X6">
        <v>0</v>
      </c>
      <c r="Y6">
        <v>0</v>
      </c>
      <c r="Z6">
        <v>310.46499999999997</v>
      </c>
      <c r="AA6">
        <v>248.89400000000001</v>
      </c>
      <c r="AB6">
        <v>248.87700000000001</v>
      </c>
      <c r="AC6">
        <v>188.91</v>
      </c>
      <c r="AD6">
        <v>228.95400000000001</v>
      </c>
      <c r="AE6">
        <v>0</v>
      </c>
      <c r="AF6">
        <v>0</v>
      </c>
      <c r="AG6">
        <v>0</v>
      </c>
      <c r="AH6">
        <v>0</v>
      </c>
      <c r="AI6">
        <v>0</v>
      </c>
      <c r="AJ6">
        <v>30946.722132418443</v>
      </c>
      <c r="AK6">
        <v>29755.668422559334</v>
      </c>
      <c r="AL6">
        <v>24126.104373313756</v>
      </c>
      <c r="AM6">
        <v>22534.489838857691</v>
      </c>
      <c r="AN6">
        <v>22202.836114389058</v>
      </c>
      <c r="AO6">
        <v>0</v>
      </c>
      <c r="AP6">
        <v>0</v>
      </c>
      <c r="AQ6">
        <v>0</v>
      </c>
      <c r="AR6">
        <v>0</v>
      </c>
      <c r="AS6">
        <v>0</v>
      </c>
      <c r="AT6">
        <v>3856.4765004587734</v>
      </c>
      <c r="AU6">
        <v>3432.1803252346067</v>
      </c>
      <c r="AV6">
        <v>600.77974731861059</v>
      </c>
      <c r="AW6">
        <v>939.57680967712406</v>
      </c>
      <c r="AX6">
        <v>516.09405620350685</v>
      </c>
      <c r="AY6">
        <v>-173.07400000000001</v>
      </c>
      <c r="AZ6">
        <v>-166.01300000000001</v>
      </c>
      <c r="BA6">
        <v>-160.71799999999999</v>
      </c>
      <c r="BB6">
        <v>-160.71799999999999</v>
      </c>
      <c r="BC6">
        <v>-166.01300000000001</v>
      </c>
      <c r="BD6">
        <v>29129.643505356336</v>
      </c>
      <c r="BE6">
        <v>28944.503941078863</v>
      </c>
      <c r="BF6">
        <v>23033.977733325668</v>
      </c>
      <c r="BG6">
        <v>26382.020543817467</v>
      </c>
      <c r="BH6">
        <v>25183.506322949997</v>
      </c>
      <c r="BI6">
        <v>18682.103999999999</v>
      </c>
      <c r="BJ6">
        <v>19306.291000000001</v>
      </c>
      <c r="BK6">
        <v>20515.242999999999</v>
      </c>
      <c r="BL6">
        <v>20815.41</v>
      </c>
      <c r="BM6">
        <v>19846.576000000001</v>
      </c>
      <c r="BN6">
        <v>52951</v>
      </c>
      <c r="BO6">
        <v>53290</v>
      </c>
      <c r="BP6">
        <v>39429</v>
      </c>
      <c r="BQ6">
        <v>50190</v>
      </c>
      <c r="BR6">
        <v>36308</v>
      </c>
      <c r="BS6">
        <v>0</v>
      </c>
      <c r="BT6">
        <v>0</v>
      </c>
      <c r="BU6">
        <v>0</v>
      </c>
      <c r="BV6">
        <v>0</v>
      </c>
      <c r="BW6">
        <v>0</v>
      </c>
      <c r="BX6">
        <v>25409</v>
      </c>
      <c r="BY6">
        <v>26469</v>
      </c>
      <c r="BZ6">
        <v>19083</v>
      </c>
      <c r="CA6">
        <v>23200</v>
      </c>
      <c r="CB6">
        <v>17572</v>
      </c>
      <c r="CC6">
        <v>0</v>
      </c>
      <c r="CD6">
        <v>0</v>
      </c>
      <c r="CE6">
        <v>0</v>
      </c>
      <c r="CF6">
        <v>0</v>
      </c>
      <c r="CG6">
        <v>0</v>
      </c>
      <c r="CH6">
        <v>17915</v>
      </c>
      <c r="CI6">
        <v>16128</v>
      </c>
      <c r="CJ6">
        <v>13452</v>
      </c>
      <c r="CK6">
        <v>15002</v>
      </c>
      <c r="CL6">
        <v>12387</v>
      </c>
      <c r="CM6">
        <v>0</v>
      </c>
      <c r="CN6">
        <v>0</v>
      </c>
      <c r="CO6">
        <v>0</v>
      </c>
      <c r="CP6">
        <v>0</v>
      </c>
      <c r="CQ6">
        <v>0</v>
      </c>
      <c r="CR6">
        <v>37378</v>
      </c>
      <c r="CS6">
        <v>43704</v>
      </c>
      <c r="CT6">
        <v>27905</v>
      </c>
      <c r="CU6">
        <v>26053</v>
      </c>
      <c r="CV6">
        <v>25696</v>
      </c>
      <c r="CW6">
        <v>0</v>
      </c>
      <c r="CX6">
        <v>0</v>
      </c>
      <c r="CY6">
        <v>0</v>
      </c>
      <c r="CZ6">
        <v>0</v>
      </c>
      <c r="DA6">
        <v>0</v>
      </c>
      <c r="DB6">
        <v>45560</v>
      </c>
      <c r="DC6">
        <v>52353</v>
      </c>
      <c r="DD6">
        <v>33839</v>
      </c>
      <c r="DE6">
        <v>38062</v>
      </c>
      <c r="DF6">
        <v>31160</v>
      </c>
      <c r="DG6">
        <v>0</v>
      </c>
      <c r="DH6">
        <v>0</v>
      </c>
      <c r="DI6">
        <v>0</v>
      </c>
      <c r="DJ6">
        <v>0</v>
      </c>
      <c r="DK6">
        <v>0</v>
      </c>
      <c r="DL6">
        <v>97381</v>
      </c>
      <c r="DM6">
        <v>120537</v>
      </c>
      <c r="DN6">
        <v>72487</v>
      </c>
      <c r="DO6">
        <v>94676</v>
      </c>
      <c r="DP6">
        <v>66750</v>
      </c>
      <c r="DQ6">
        <v>0</v>
      </c>
      <c r="DR6">
        <v>0</v>
      </c>
      <c r="DS6">
        <v>0</v>
      </c>
      <c r="DT6">
        <v>0</v>
      </c>
      <c r="DU6">
        <v>0</v>
      </c>
      <c r="DV6">
        <v>49312</v>
      </c>
      <c r="DW6">
        <v>45115</v>
      </c>
      <c r="DX6">
        <v>39567</v>
      </c>
      <c r="DY6">
        <v>34276</v>
      </c>
      <c r="DZ6">
        <v>36400</v>
      </c>
      <c r="EA6">
        <v>0</v>
      </c>
      <c r="EB6">
        <v>0</v>
      </c>
      <c r="EC6">
        <v>0</v>
      </c>
      <c r="ED6">
        <v>0</v>
      </c>
      <c r="EE6">
        <v>0</v>
      </c>
      <c r="EF6">
        <v>32050</v>
      </c>
      <c r="EG6">
        <v>22986</v>
      </c>
      <c r="EH6">
        <v>25706</v>
      </c>
      <c r="EI6">
        <v>17449</v>
      </c>
      <c r="EJ6">
        <v>23648</v>
      </c>
      <c r="EK6">
        <v>0</v>
      </c>
      <c r="EL6">
        <v>0</v>
      </c>
      <c r="EM6">
        <v>0</v>
      </c>
      <c r="EN6">
        <v>0</v>
      </c>
      <c r="EO6">
        <v>0</v>
      </c>
      <c r="EP6">
        <v>20576</v>
      </c>
      <c r="EQ6">
        <v>17295</v>
      </c>
      <c r="ER6">
        <v>16502</v>
      </c>
      <c r="ES6">
        <v>13129</v>
      </c>
      <c r="ET6">
        <v>15181</v>
      </c>
      <c r="EU6">
        <v>0</v>
      </c>
      <c r="EV6">
        <v>0</v>
      </c>
      <c r="EW6">
        <v>0</v>
      </c>
      <c r="EX6">
        <v>0</v>
      </c>
      <c r="EY6">
        <v>0</v>
      </c>
      <c r="EZ6">
        <v>42737</v>
      </c>
      <c r="FA6">
        <v>26699</v>
      </c>
      <c r="FB6">
        <v>34276</v>
      </c>
      <c r="FC6">
        <v>20181</v>
      </c>
      <c r="FD6">
        <v>31532</v>
      </c>
      <c r="FE6">
        <v>0</v>
      </c>
      <c r="FF6">
        <v>0</v>
      </c>
      <c r="FG6">
        <v>0</v>
      </c>
      <c r="FH6">
        <v>0</v>
      </c>
      <c r="FI6">
        <v>0</v>
      </c>
      <c r="FJ6">
        <v>54805</v>
      </c>
      <c r="FK6">
        <v>40556</v>
      </c>
      <c r="FL6">
        <v>43939</v>
      </c>
      <c r="FM6">
        <v>30813</v>
      </c>
      <c r="FN6">
        <v>40421</v>
      </c>
      <c r="FO6">
        <v>0</v>
      </c>
      <c r="FP6">
        <v>0</v>
      </c>
      <c r="FQ6">
        <v>0</v>
      </c>
      <c r="FR6">
        <v>0</v>
      </c>
      <c r="FS6">
        <v>0</v>
      </c>
      <c r="FT6">
        <v>110985</v>
      </c>
      <c r="FU6">
        <v>96243</v>
      </c>
      <c r="FV6">
        <v>88887</v>
      </c>
      <c r="FW6">
        <v>73062</v>
      </c>
      <c r="FX6">
        <v>81772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</row>
    <row r="7" spans="1:195">
      <c r="A7" t="s">
        <v>12</v>
      </c>
      <c r="B7">
        <v>1244.7760000000001</v>
      </c>
      <c r="C7">
        <v>1247.9860000000001</v>
      </c>
      <c r="D7">
        <v>238.16499999999999</v>
      </c>
      <c r="E7">
        <v>116.452</v>
      </c>
      <c r="F7">
        <v>76.975999999999999</v>
      </c>
      <c r="G7">
        <v>158.00800000000001</v>
      </c>
      <c r="H7">
        <v>197.732</v>
      </c>
      <c r="I7">
        <v>457.44299999999998</v>
      </c>
      <c r="J7">
        <v>211.571</v>
      </c>
      <c r="K7">
        <v>126.73099999999999</v>
      </c>
      <c r="L7">
        <v>85.376999999999995</v>
      </c>
      <c r="M7">
        <v>153.654</v>
      </c>
      <c r="N7">
        <v>209.59299999999999</v>
      </c>
      <c r="O7">
        <v>461.06</v>
      </c>
      <c r="P7">
        <v>204.87799999999999</v>
      </c>
      <c r="Q7">
        <v>304.66500000000002</v>
      </c>
      <c r="R7">
        <v>262.274</v>
      </c>
      <c r="S7">
        <v>279.10599999999999</v>
      </c>
      <c r="T7">
        <v>193.85300000000001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243.33799999999999</v>
      </c>
      <c r="AA7">
        <v>267.03399999999999</v>
      </c>
      <c r="AB7">
        <v>299.55099999999999</v>
      </c>
      <c r="AC7">
        <v>231.43199999999999</v>
      </c>
      <c r="AD7">
        <v>206.631</v>
      </c>
      <c r="AE7">
        <v>0</v>
      </c>
      <c r="AF7">
        <v>0</v>
      </c>
      <c r="AG7">
        <v>0</v>
      </c>
      <c r="AH7">
        <v>0</v>
      </c>
      <c r="AI7">
        <v>0</v>
      </c>
      <c r="AJ7">
        <v>23813.332203524027</v>
      </c>
      <c r="AK7">
        <v>30562.180656706536</v>
      </c>
      <c r="AL7">
        <v>29752.662574593236</v>
      </c>
      <c r="AM7">
        <v>26576.965539652552</v>
      </c>
      <c r="AN7">
        <v>21109.104617180019</v>
      </c>
      <c r="AO7">
        <v>0</v>
      </c>
      <c r="AP7">
        <v>0</v>
      </c>
      <c r="AQ7">
        <v>0</v>
      </c>
      <c r="AR7">
        <v>0</v>
      </c>
      <c r="AS7">
        <v>0</v>
      </c>
      <c r="AT7">
        <v>1417.7266489130855</v>
      </c>
      <c r="AU7">
        <v>4495.9302538497823</v>
      </c>
      <c r="AV7">
        <v>2363.1218730064147</v>
      </c>
      <c r="AW7">
        <v>2089.6498523182199</v>
      </c>
      <c r="AX7">
        <v>53.090371053390207</v>
      </c>
      <c r="AY7">
        <v>-167.398</v>
      </c>
      <c r="AZ7">
        <v>-160.42599999999999</v>
      </c>
      <c r="BA7">
        <v>-155.197</v>
      </c>
      <c r="BB7">
        <v>-155.197</v>
      </c>
      <c r="BC7">
        <v>-160.42599999999999</v>
      </c>
      <c r="BD7">
        <v>27547.370154269422</v>
      </c>
      <c r="BE7">
        <v>30440.434194928646</v>
      </c>
      <c r="BF7">
        <v>22397.099606332082</v>
      </c>
      <c r="BG7">
        <v>25471.670396135687</v>
      </c>
      <c r="BH7">
        <v>22236.596694003387</v>
      </c>
      <c r="BI7">
        <v>18514.705999999998</v>
      </c>
      <c r="BJ7">
        <v>19145.865000000002</v>
      </c>
      <c r="BK7">
        <v>20360.045999999998</v>
      </c>
      <c r="BL7">
        <v>20660.213</v>
      </c>
      <c r="BM7">
        <v>19686.150000000001</v>
      </c>
      <c r="BN7">
        <v>39420</v>
      </c>
      <c r="BO7">
        <v>53216</v>
      </c>
      <c r="BP7">
        <v>50411</v>
      </c>
      <c r="BQ7">
        <v>57858</v>
      </c>
      <c r="BR7">
        <v>37260</v>
      </c>
      <c r="BS7">
        <v>0</v>
      </c>
      <c r="BT7">
        <v>0</v>
      </c>
      <c r="BU7">
        <v>0</v>
      </c>
      <c r="BV7">
        <v>0</v>
      </c>
      <c r="BW7">
        <v>0</v>
      </c>
      <c r="BX7">
        <v>19363</v>
      </c>
      <c r="BY7">
        <v>26724</v>
      </c>
      <c r="BZ7">
        <v>24919</v>
      </c>
      <c r="CA7">
        <v>27027</v>
      </c>
      <c r="CB7">
        <v>18419</v>
      </c>
      <c r="CC7">
        <v>0</v>
      </c>
      <c r="CD7">
        <v>0</v>
      </c>
      <c r="CE7">
        <v>0</v>
      </c>
      <c r="CF7">
        <v>0</v>
      </c>
      <c r="CG7">
        <v>0</v>
      </c>
      <c r="CH7">
        <v>13535</v>
      </c>
      <c r="CI7">
        <v>15988</v>
      </c>
      <c r="CJ7">
        <v>17418</v>
      </c>
      <c r="CK7">
        <v>17161</v>
      </c>
      <c r="CL7">
        <v>12874</v>
      </c>
      <c r="CM7">
        <v>0</v>
      </c>
      <c r="CN7">
        <v>0</v>
      </c>
      <c r="CO7">
        <v>0</v>
      </c>
      <c r="CP7">
        <v>0</v>
      </c>
      <c r="CQ7">
        <v>0</v>
      </c>
      <c r="CR7">
        <v>27634</v>
      </c>
      <c r="CS7">
        <v>40701</v>
      </c>
      <c r="CT7">
        <v>35414</v>
      </c>
      <c r="CU7">
        <v>28084</v>
      </c>
      <c r="CV7">
        <v>26175</v>
      </c>
      <c r="CW7">
        <v>0</v>
      </c>
      <c r="CX7">
        <v>0</v>
      </c>
      <c r="CY7">
        <v>0</v>
      </c>
      <c r="CZ7">
        <v>0</v>
      </c>
      <c r="DA7">
        <v>0</v>
      </c>
      <c r="DB7">
        <v>32868</v>
      </c>
      <c r="DC7">
        <v>49963</v>
      </c>
      <c r="DD7">
        <v>41957</v>
      </c>
      <c r="DE7">
        <v>41933</v>
      </c>
      <c r="DF7">
        <v>31011</v>
      </c>
      <c r="DG7">
        <v>0</v>
      </c>
      <c r="DH7">
        <v>0</v>
      </c>
      <c r="DI7">
        <v>0</v>
      </c>
      <c r="DJ7">
        <v>0</v>
      </c>
      <c r="DK7">
        <v>0</v>
      </c>
      <c r="DL7">
        <v>72058</v>
      </c>
      <c r="DM7">
        <v>118073</v>
      </c>
      <c r="DN7">
        <v>92155</v>
      </c>
      <c r="DO7">
        <v>107043</v>
      </c>
      <c r="DP7">
        <v>68114</v>
      </c>
      <c r="DQ7">
        <v>0</v>
      </c>
      <c r="DR7">
        <v>0</v>
      </c>
      <c r="DS7">
        <v>0</v>
      </c>
      <c r="DT7">
        <v>0</v>
      </c>
      <c r="DU7">
        <v>0</v>
      </c>
      <c r="DV7">
        <v>38566</v>
      </c>
      <c r="DW7">
        <v>49106</v>
      </c>
      <c r="DX7">
        <v>47437</v>
      </c>
      <c r="DY7">
        <v>42579</v>
      </c>
      <c r="DZ7">
        <v>33883</v>
      </c>
      <c r="EA7">
        <v>0</v>
      </c>
      <c r="EB7">
        <v>0</v>
      </c>
      <c r="EC7">
        <v>0</v>
      </c>
      <c r="ED7">
        <v>0</v>
      </c>
      <c r="EE7">
        <v>0</v>
      </c>
      <c r="EF7">
        <v>25908</v>
      </c>
      <c r="EG7">
        <v>25238</v>
      </c>
      <c r="EH7">
        <v>31942</v>
      </c>
      <c r="EI7">
        <v>21871</v>
      </c>
      <c r="EJ7">
        <v>21772</v>
      </c>
      <c r="EK7">
        <v>0</v>
      </c>
      <c r="EL7">
        <v>0</v>
      </c>
      <c r="EM7">
        <v>0</v>
      </c>
      <c r="EN7">
        <v>0</v>
      </c>
      <c r="EO7">
        <v>0</v>
      </c>
      <c r="EP7">
        <v>16302</v>
      </c>
      <c r="EQ7">
        <v>18782</v>
      </c>
      <c r="ER7">
        <v>20098</v>
      </c>
      <c r="ES7">
        <v>16276</v>
      </c>
      <c r="ET7">
        <v>13919</v>
      </c>
      <c r="EU7">
        <v>0</v>
      </c>
      <c r="EV7">
        <v>0</v>
      </c>
      <c r="EW7">
        <v>0</v>
      </c>
      <c r="EX7">
        <v>0</v>
      </c>
      <c r="EY7">
        <v>0</v>
      </c>
      <c r="EZ7">
        <v>32906</v>
      </c>
      <c r="FA7">
        <v>28126</v>
      </c>
      <c r="FB7">
        <v>40500</v>
      </c>
      <c r="FC7">
        <v>24349</v>
      </c>
      <c r="FD7">
        <v>27773</v>
      </c>
      <c r="FE7">
        <v>0</v>
      </c>
      <c r="FF7">
        <v>0</v>
      </c>
      <c r="FG7">
        <v>0</v>
      </c>
      <c r="FH7">
        <v>0</v>
      </c>
      <c r="FI7">
        <v>0</v>
      </c>
      <c r="FJ7">
        <v>42372</v>
      </c>
      <c r="FK7">
        <v>42357</v>
      </c>
      <c r="FL7">
        <v>52082</v>
      </c>
      <c r="FM7">
        <v>36727</v>
      </c>
      <c r="FN7">
        <v>36055</v>
      </c>
      <c r="FO7">
        <v>0</v>
      </c>
      <c r="FP7">
        <v>0</v>
      </c>
      <c r="FQ7">
        <v>0</v>
      </c>
      <c r="FR7">
        <v>0</v>
      </c>
      <c r="FS7">
        <v>0</v>
      </c>
      <c r="FT7">
        <v>87284</v>
      </c>
      <c r="FU7">
        <v>103425</v>
      </c>
      <c r="FV7">
        <v>107492</v>
      </c>
      <c r="FW7">
        <v>89630</v>
      </c>
      <c r="FX7">
        <v>73229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</row>
    <row r="8" spans="1:195">
      <c r="A8" t="s">
        <v>13</v>
      </c>
      <c r="B8">
        <v>1290.146</v>
      </c>
      <c r="C8">
        <v>1291.549</v>
      </c>
      <c r="D8">
        <v>240.80500000000001</v>
      </c>
      <c r="E8">
        <v>119.191</v>
      </c>
      <c r="F8">
        <v>79.296999999999997</v>
      </c>
      <c r="G8">
        <v>165.803</v>
      </c>
      <c r="H8">
        <v>206.01599999999999</v>
      </c>
      <c r="I8">
        <v>479.03399999999999</v>
      </c>
      <c r="J8">
        <v>216.85300000000001</v>
      </c>
      <c r="K8">
        <v>131.078</v>
      </c>
      <c r="L8">
        <v>83.344999999999999</v>
      </c>
      <c r="M8">
        <v>163.27199999999999</v>
      </c>
      <c r="N8">
        <v>214.99700000000001</v>
      </c>
      <c r="O8">
        <v>482.00400000000002</v>
      </c>
      <c r="P8">
        <v>217.45699999999999</v>
      </c>
      <c r="Q8">
        <v>229.75299999999999</v>
      </c>
      <c r="R8">
        <v>282.10899999999998</v>
      </c>
      <c r="S8">
        <v>310.43299999999999</v>
      </c>
      <c r="T8">
        <v>250.39400000000001</v>
      </c>
      <c r="U8">
        <v>0</v>
      </c>
      <c r="V8">
        <v>0</v>
      </c>
      <c r="W8">
        <v>0</v>
      </c>
      <c r="X8">
        <v>0</v>
      </c>
      <c r="Y8">
        <v>0</v>
      </c>
      <c r="Z8">
        <v>249.261</v>
      </c>
      <c r="AA8">
        <v>205.15600000000001</v>
      </c>
      <c r="AB8">
        <v>314.75400000000002</v>
      </c>
      <c r="AC8">
        <v>281.59899999999999</v>
      </c>
      <c r="AD8">
        <v>240.779</v>
      </c>
      <c r="AE8">
        <v>0</v>
      </c>
      <c r="AF8">
        <v>0</v>
      </c>
      <c r="AG8">
        <v>0</v>
      </c>
      <c r="AH8">
        <v>0</v>
      </c>
      <c r="AI8">
        <v>0</v>
      </c>
      <c r="AJ8">
        <v>24927.112442436974</v>
      </c>
      <c r="AK8">
        <v>23596.795675000001</v>
      </c>
      <c r="AL8">
        <v>31806.553690336139</v>
      </c>
      <c r="AM8">
        <v>32066.678609033614</v>
      </c>
      <c r="AN8">
        <v>25919.265248949581</v>
      </c>
      <c r="AO8">
        <v>0</v>
      </c>
      <c r="AP8">
        <v>0</v>
      </c>
      <c r="AQ8">
        <v>0</v>
      </c>
      <c r="AR8">
        <v>0</v>
      </c>
      <c r="AS8">
        <v>0</v>
      </c>
      <c r="AT8">
        <v>376.04746031986548</v>
      </c>
      <c r="AU8">
        <v>1264.5735948285869</v>
      </c>
      <c r="AV8">
        <v>3211.2371874081045</v>
      </c>
      <c r="AW8">
        <v>3149.1588915848879</v>
      </c>
      <c r="AX8">
        <v>968.6362615141943</v>
      </c>
      <c r="AY8">
        <v>-161.97</v>
      </c>
      <c r="AZ8">
        <v>-155.08500000000001</v>
      </c>
      <c r="BA8">
        <v>-149.92099999999999</v>
      </c>
      <c r="BB8">
        <v>-149.92099999999999</v>
      </c>
      <c r="BC8">
        <v>-155.08500000000001</v>
      </c>
      <c r="BD8">
        <v>20923.417614589289</v>
      </c>
      <c r="BE8">
        <v>24705.007789757234</v>
      </c>
      <c r="BF8">
        <v>18608.336793740185</v>
      </c>
      <c r="BG8">
        <v>21620.829287720575</v>
      </c>
      <c r="BH8">
        <v>16205.232955517582</v>
      </c>
      <c r="BI8">
        <v>18352.736000000001</v>
      </c>
      <c r="BJ8">
        <v>18990.78</v>
      </c>
      <c r="BK8">
        <v>20210.125</v>
      </c>
      <c r="BL8">
        <v>20510.292000000001</v>
      </c>
      <c r="BM8">
        <v>19531.064999999999</v>
      </c>
      <c r="BN8">
        <v>39834</v>
      </c>
      <c r="BO8">
        <v>39749</v>
      </c>
      <c r="BP8">
        <v>51623</v>
      </c>
      <c r="BQ8">
        <v>64183</v>
      </c>
      <c r="BR8">
        <v>45416</v>
      </c>
      <c r="BS8">
        <v>0</v>
      </c>
      <c r="BT8">
        <v>0</v>
      </c>
      <c r="BU8">
        <v>0</v>
      </c>
      <c r="BV8">
        <v>0</v>
      </c>
      <c r="BW8">
        <v>0</v>
      </c>
      <c r="BX8">
        <v>19944</v>
      </c>
      <c r="BY8">
        <v>19445</v>
      </c>
      <c r="BZ8">
        <v>25972</v>
      </c>
      <c r="CA8">
        <v>31371</v>
      </c>
      <c r="CB8">
        <v>22459</v>
      </c>
      <c r="CC8">
        <v>0</v>
      </c>
      <c r="CD8">
        <v>0</v>
      </c>
      <c r="CE8">
        <v>0</v>
      </c>
      <c r="CF8">
        <v>0</v>
      </c>
      <c r="CG8">
        <v>0</v>
      </c>
      <c r="CH8">
        <v>13645</v>
      </c>
      <c r="CI8">
        <v>13122</v>
      </c>
      <c r="CJ8">
        <v>17769</v>
      </c>
      <c r="CK8">
        <v>19426</v>
      </c>
      <c r="CL8">
        <v>15335</v>
      </c>
      <c r="CM8">
        <v>0</v>
      </c>
      <c r="CN8">
        <v>0</v>
      </c>
      <c r="CO8">
        <v>0</v>
      </c>
      <c r="CP8">
        <v>0</v>
      </c>
      <c r="CQ8">
        <v>0</v>
      </c>
      <c r="CR8">
        <v>30782</v>
      </c>
      <c r="CS8">
        <v>28891</v>
      </c>
      <c r="CT8">
        <v>39960</v>
      </c>
      <c r="CU8">
        <v>31833</v>
      </c>
      <c r="CV8">
        <v>34337</v>
      </c>
      <c r="CW8">
        <v>0</v>
      </c>
      <c r="CX8">
        <v>0</v>
      </c>
      <c r="CY8">
        <v>0</v>
      </c>
      <c r="CZ8">
        <v>0</v>
      </c>
      <c r="DA8">
        <v>0</v>
      </c>
      <c r="DB8">
        <v>34330</v>
      </c>
      <c r="DC8">
        <v>38913</v>
      </c>
      <c r="DD8">
        <v>44441</v>
      </c>
      <c r="DE8">
        <v>48111</v>
      </c>
      <c r="DF8">
        <v>40221</v>
      </c>
      <c r="DG8">
        <v>0</v>
      </c>
      <c r="DH8">
        <v>0</v>
      </c>
      <c r="DI8">
        <v>0</v>
      </c>
      <c r="DJ8">
        <v>0</v>
      </c>
      <c r="DK8">
        <v>0</v>
      </c>
      <c r="DL8">
        <v>78922</v>
      </c>
      <c r="DM8">
        <v>89633</v>
      </c>
      <c r="DN8">
        <v>102344</v>
      </c>
      <c r="DO8">
        <v>115509</v>
      </c>
      <c r="DP8">
        <v>92626</v>
      </c>
      <c r="DQ8">
        <v>0</v>
      </c>
      <c r="DR8">
        <v>0</v>
      </c>
      <c r="DS8">
        <v>0</v>
      </c>
      <c r="DT8">
        <v>0</v>
      </c>
      <c r="DU8">
        <v>0</v>
      </c>
      <c r="DV8">
        <v>40648</v>
      </c>
      <c r="DW8">
        <v>35430</v>
      </c>
      <c r="DX8">
        <v>51299</v>
      </c>
      <c r="DY8">
        <v>48644</v>
      </c>
      <c r="DZ8">
        <v>40832</v>
      </c>
      <c r="EA8">
        <v>0</v>
      </c>
      <c r="EB8">
        <v>0</v>
      </c>
      <c r="EC8">
        <v>0</v>
      </c>
      <c r="ED8">
        <v>0</v>
      </c>
      <c r="EE8">
        <v>0</v>
      </c>
      <c r="EF8">
        <v>27161</v>
      </c>
      <c r="EG8">
        <v>18856</v>
      </c>
      <c r="EH8">
        <v>34335</v>
      </c>
      <c r="EI8">
        <v>25879</v>
      </c>
      <c r="EJ8">
        <v>24847</v>
      </c>
      <c r="EK8">
        <v>0</v>
      </c>
      <c r="EL8">
        <v>0</v>
      </c>
      <c r="EM8">
        <v>0</v>
      </c>
      <c r="EN8">
        <v>0</v>
      </c>
      <c r="EO8">
        <v>0</v>
      </c>
      <c r="EP8">
        <v>16507</v>
      </c>
      <c r="EQ8">
        <v>12813</v>
      </c>
      <c r="ER8">
        <v>20866</v>
      </c>
      <c r="ES8">
        <v>17586</v>
      </c>
      <c r="ET8">
        <v>15573</v>
      </c>
      <c r="EU8">
        <v>0</v>
      </c>
      <c r="EV8">
        <v>0</v>
      </c>
      <c r="EW8">
        <v>0</v>
      </c>
      <c r="EX8">
        <v>0</v>
      </c>
      <c r="EY8">
        <v>0</v>
      </c>
      <c r="EZ8">
        <v>34056</v>
      </c>
      <c r="FA8">
        <v>23209</v>
      </c>
      <c r="FB8">
        <v>42999</v>
      </c>
      <c r="FC8">
        <v>31849</v>
      </c>
      <c r="FD8">
        <v>31159</v>
      </c>
      <c r="FE8">
        <v>0</v>
      </c>
      <c r="FF8">
        <v>0</v>
      </c>
      <c r="FG8">
        <v>0</v>
      </c>
      <c r="FH8">
        <v>0</v>
      </c>
      <c r="FI8">
        <v>0</v>
      </c>
      <c r="FJ8">
        <v>42159</v>
      </c>
      <c r="FK8">
        <v>32666</v>
      </c>
      <c r="FL8">
        <v>53179</v>
      </c>
      <c r="FM8">
        <v>44850</v>
      </c>
      <c r="FN8">
        <v>42143</v>
      </c>
      <c r="FO8">
        <v>0</v>
      </c>
      <c r="FP8">
        <v>0</v>
      </c>
      <c r="FQ8">
        <v>0</v>
      </c>
      <c r="FR8">
        <v>0</v>
      </c>
      <c r="FS8">
        <v>0</v>
      </c>
      <c r="FT8">
        <v>88730</v>
      </c>
      <c r="FU8">
        <v>82182</v>
      </c>
      <c r="FV8">
        <v>112076</v>
      </c>
      <c r="FW8">
        <v>112791</v>
      </c>
      <c r="FX8">
        <v>86225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</row>
    <row r="9" spans="1:195">
      <c r="A9" t="s">
        <v>14</v>
      </c>
      <c r="B9">
        <v>1292.8399999999999</v>
      </c>
      <c r="C9">
        <v>1296.9929999999999</v>
      </c>
      <c r="D9">
        <v>263.25200000000001</v>
      </c>
      <c r="E9">
        <v>118.194</v>
      </c>
      <c r="F9">
        <v>90.558000000000007</v>
      </c>
      <c r="G9">
        <v>158.97900000000001</v>
      </c>
      <c r="H9">
        <v>178.697</v>
      </c>
      <c r="I9">
        <v>483.16</v>
      </c>
      <c r="J9">
        <v>216.06899999999999</v>
      </c>
      <c r="K9">
        <v>126.628</v>
      </c>
      <c r="L9">
        <v>78.224999999999994</v>
      </c>
      <c r="M9">
        <v>166.095</v>
      </c>
      <c r="N9">
        <v>216.33799999999999</v>
      </c>
      <c r="O9">
        <v>493.63799999999998</v>
      </c>
      <c r="P9">
        <v>298.67099999999999</v>
      </c>
      <c r="Q9">
        <v>209.69</v>
      </c>
      <c r="R9">
        <v>213.75399999999999</v>
      </c>
      <c r="S9">
        <v>281.42</v>
      </c>
      <c r="T9">
        <v>289.30500000000001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294.90499999999997</v>
      </c>
      <c r="AA9">
        <v>235.52699999999999</v>
      </c>
      <c r="AB9">
        <v>207.30099999999999</v>
      </c>
      <c r="AC9">
        <v>322.00299999999999</v>
      </c>
      <c r="AD9">
        <v>237.25700000000001</v>
      </c>
      <c r="AE9">
        <v>0</v>
      </c>
      <c r="AF9">
        <v>0</v>
      </c>
      <c r="AG9">
        <v>0</v>
      </c>
      <c r="AH9">
        <v>0</v>
      </c>
      <c r="AI9">
        <v>0</v>
      </c>
      <c r="AJ9">
        <v>32088.722746522271</v>
      </c>
      <c r="AK9">
        <v>23092.145059281538</v>
      </c>
      <c r="AL9">
        <v>22729.517273490634</v>
      </c>
      <c r="AM9">
        <v>31317.094367324615</v>
      </c>
      <c r="AN9">
        <v>28157.78910706555</v>
      </c>
      <c r="AO9">
        <v>0</v>
      </c>
      <c r="AP9">
        <v>0</v>
      </c>
      <c r="AQ9">
        <v>0</v>
      </c>
      <c r="AR9">
        <v>0</v>
      </c>
      <c r="AS9">
        <v>0</v>
      </c>
      <c r="AT9">
        <v>2905.1968797340951</v>
      </c>
      <c r="AU9">
        <v>-451.61044463497029</v>
      </c>
      <c r="AV9">
        <v>355.97288244993609</v>
      </c>
      <c r="AW9">
        <v>2776.0610918843149</v>
      </c>
      <c r="AX9">
        <v>369.22919464047999</v>
      </c>
      <c r="AY9">
        <v>-156.77699999999999</v>
      </c>
      <c r="AZ9">
        <v>-149.97800000000001</v>
      </c>
      <c r="BA9">
        <v>-144.87799999999999</v>
      </c>
      <c r="BB9">
        <v>-144.87799999999999</v>
      </c>
      <c r="BC9">
        <v>-149.97800000000001</v>
      </c>
      <c r="BD9">
        <v>20828.614494323385</v>
      </c>
      <c r="BE9">
        <v>21253.397345122263</v>
      </c>
      <c r="BF9">
        <v>15964.309676190123</v>
      </c>
      <c r="BG9">
        <v>21396.890379604891</v>
      </c>
      <c r="BH9">
        <v>13574.462150158062</v>
      </c>
      <c r="BI9">
        <v>18195.958999999999</v>
      </c>
      <c r="BJ9">
        <v>18840.802</v>
      </c>
      <c r="BK9">
        <v>20065.246999999999</v>
      </c>
      <c r="BL9">
        <v>20365.414000000001</v>
      </c>
      <c r="BM9">
        <v>19381.087</v>
      </c>
      <c r="BN9">
        <v>65978</v>
      </c>
      <c r="BO9">
        <v>37270</v>
      </c>
      <c r="BP9">
        <v>47172</v>
      </c>
      <c r="BQ9">
        <v>50002</v>
      </c>
      <c r="BR9">
        <v>62830</v>
      </c>
      <c r="BS9">
        <v>0</v>
      </c>
      <c r="BT9">
        <v>0</v>
      </c>
      <c r="BU9">
        <v>0</v>
      </c>
      <c r="BV9">
        <v>0</v>
      </c>
      <c r="BW9">
        <v>0</v>
      </c>
      <c r="BX9">
        <v>26522</v>
      </c>
      <c r="BY9">
        <v>20122</v>
      </c>
      <c r="BZ9">
        <v>19034</v>
      </c>
      <c r="CA9">
        <v>27023</v>
      </c>
      <c r="CB9">
        <v>25493</v>
      </c>
      <c r="CC9">
        <v>0</v>
      </c>
      <c r="CD9">
        <v>0</v>
      </c>
      <c r="CE9">
        <v>0</v>
      </c>
      <c r="CF9">
        <v>0</v>
      </c>
      <c r="CG9">
        <v>0</v>
      </c>
      <c r="CH9">
        <v>23436</v>
      </c>
      <c r="CI9">
        <v>11859</v>
      </c>
      <c r="CJ9">
        <v>16819</v>
      </c>
      <c r="CK9">
        <v>15927</v>
      </c>
      <c r="CL9">
        <v>22517</v>
      </c>
      <c r="CM9">
        <v>0</v>
      </c>
      <c r="CN9">
        <v>0</v>
      </c>
      <c r="CO9">
        <v>0</v>
      </c>
      <c r="CP9">
        <v>0</v>
      </c>
      <c r="CQ9">
        <v>0</v>
      </c>
      <c r="CR9">
        <v>36330</v>
      </c>
      <c r="CS9">
        <v>26049</v>
      </c>
      <c r="CT9">
        <v>26010</v>
      </c>
      <c r="CU9">
        <v>34957</v>
      </c>
      <c r="CV9">
        <v>35633</v>
      </c>
      <c r="CW9">
        <v>0</v>
      </c>
      <c r="CX9">
        <v>0</v>
      </c>
      <c r="CY9">
        <v>0</v>
      </c>
      <c r="CZ9">
        <v>0</v>
      </c>
      <c r="DA9">
        <v>0</v>
      </c>
      <c r="DB9">
        <v>39768</v>
      </c>
      <c r="DC9">
        <v>30279</v>
      </c>
      <c r="DD9">
        <v>28421</v>
      </c>
      <c r="DE9">
        <v>40624</v>
      </c>
      <c r="DF9">
        <v>39605</v>
      </c>
      <c r="DG9">
        <v>0</v>
      </c>
      <c r="DH9">
        <v>0</v>
      </c>
      <c r="DI9">
        <v>0</v>
      </c>
      <c r="DJ9">
        <v>0</v>
      </c>
      <c r="DK9">
        <v>0</v>
      </c>
      <c r="DL9">
        <v>106637</v>
      </c>
      <c r="DM9">
        <v>84111</v>
      </c>
      <c r="DN9">
        <v>76298</v>
      </c>
      <c r="DO9">
        <v>112887</v>
      </c>
      <c r="DP9">
        <v>103227</v>
      </c>
      <c r="DQ9">
        <v>0</v>
      </c>
      <c r="DR9">
        <v>0</v>
      </c>
      <c r="DS9">
        <v>0</v>
      </c>
      <c r="DT9">
        <v>0</v>
      </c>
      <c r="DU9">
        <v>0</v>
      </c>
      <c r="DV9">
        <v>48745</v>
      </c>
      <c r="DW9">
        <v>39248</v>
      </c>
      <c r="DX9">
        <v>34249</v>
      </c>
      <c r="DY9">
        <v>53667</v>
      </c>
      <c r="DZ9">
        <v>40160</v>
      </c>
      <c r="EA9">
        <v>0</v>
      </c>
      <c r="EB9">
        <v>0</v>
      </c>
      <c r="EC9">
        <v>0</v>
      </c>
      <c r="ED9">
        <v>0</v>
      </c>
      <c r="EE9">
        <v>0</v>
      </c>
      <c r="EF9">
        <v>28776</v>
      </c>
      <c r="EG9">
        <v>23180</v>
      </c>
      <c r="EH9">
        <v>20243</v>
      </c>
      <c r="EI9">
        <v>31688</v>
      </c>
      <c r="EJ9">
        <v>22741</v>
      </c>
      <c r="EK9">
        <v>0</v>
      </c>
      <c r="EL9">
        <v>0</v>
      </c>
      <c r="EM9">
        <v>0</v>
      </c>
      <c r="EN9">
        <v>0</v>
      </c>
      <c r="EO9">
        <v>0</v>
      </c>
      <c r="EP9">
        <v>17776</v>
      </c>
      <c r="EQ9">
        <v>14174</v>
      </c>
      <c r="ER9">
        <v>12505</v>
      </c>
      <c r="ES9">
        <v>19377</v>
      </c>
      <c r="ET9">
        <v>14393</v>
      </c>
      <c r="EU9">
        <v>0</v>
      </c>
      <c r="EV9">
        <v>0</v>
      </c>
      <c r="EW9">
        <v>0</v>
      </c>
      <c r="EX9">
        <v>0</v>
      </c>
      <c r="EY9">
        <v>0</v>
      </c>
      <c r="EZ9">
        <v>38377</v>
      </c>
      <c r="FA9">
        <v>29420</v>
      </c>
      <c r="FB9">
        <v>26974</v>
      </c>
      <c r="FC9">
        <v>40220</v>
      </c>
      <c r="FD9">
        <v>31104</v>
      </c>
      <c r="FE9">
        <v>0</v>
      </c>
      <c r="FF9">
        <v>0</v>
      </c>
      <c r="FG9">
        <v>0</v>
      </c>
      <c r="FH9">
        <v>0</v>
      </c>
      <c r="FI9">
        <v>0</v>
      </c>
      <c r="FJ9">
        <v>48937</v>
      </c>
      <c r="FK9">
        <v>38878</v>
      </c>
      <c r="FL9">
        <v>34378</v>
      </c>
      <c r="FM9">
        <v>53161</v>
      </c>
      <c r="FN9">
        <v>40984</v>
      </c>
      <c r="FO9">
        <v>0</v>
      </c>
      <c r="FP9">
        <v>0</v>
      </c>
      <c r="FQ9">
        <v>0</v>
      </c>
      <c r="FR9">
        <v>0</v>
      </c>
      <c r="FS9">
        <v>0</v>
      </c>
      <c r="FT9">
        <v>112294</v>
      </c>
      <c r="FU9">
        <v>90627</v>
      </c>
      <c r="FV9">
        <v>78952</v>
      </c>
      <c r="FW9">
        <v>123890</v>
      </c>
      <c r="FX9">
        <v>87875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</row>
    <row r="10" spans="1:195">
      <c r="A10" t="s">
        <v>15</v>
      </c>
      <c r="B10">
        <v>1307.578</v>
      </c>
      <c r="C10">
        <v>1283.8510000000001</v>
      </c>
      <c r="D10">
        <v>272.63600000000002</v>
      </c>
      <c r="E10">
        <v>113.982</v>
      </c>
      <c r="F10">
        <v>89.668000000000006</v>
      </c>
      <c r="G10">
        <v>157.446</v>
      </c>
      <c r="H10">
        <v>182.67</v>
      </c>
      <c r="I10">
        <v>491.17599999999999</v>
      </c>
      <c r="J10">
        <v>203.76599999999999</v>
      </c>
      <c r="K10">
        <v>132.97399999999999</v>
      </c>
      <c r="L10">
        <v>88.581999999999994</v>
      </c>
      <c r="M10">
        <v>157.63900000000001</v>
      </c>
      <c r="N10">
        <v>204.73400000000001</v>
      </c>
      <c r="O10">
        <v>496.15600000000001</v>
      </c>
      <c r="P10">
        <v>306.66899999999998</v>
      </c>
      <c r="Q10">
        <v>272.36</v>
      </c>
      <c r="R10">
        <v>224.536</v>
      </c>
      <c r="S10">
        <v>199.98500000000001</v>
      </c>
      <c r="T10">
        <v>304.02800000000002</v>
      </c>
      <c r="U10">
        <v>0</v>
      </c>
      <c r="V10">
        <v>0</v>
      </c>
      <c r="W10">
        <v>0</v>
      </c>
      <c r="X10">
        <v>0</v>
      </c>
      <c r="Y10">
        <v>0</v>
      </c>
      <c r="Z10">
        <v>285.73899999999998</v>
      </c>
      <c r="AA10">
        <v>304.75900000000001</v>
      </c>
      <c r="AB10">
        <v>207.70500000000001</v>
      </c>
      <c r="AC10">
        <v>227.01</v>
      </c>
      <c r="AD10">
        <v>258.63799999999998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29409.855605096083</v>
      </c>
      <c r="AK10">
        <v>28339.433684435295</v>
      </c>
      <c r="AL10">
        <v>21532.370280176045</v>
      </c>
      <c r="AM10">
        <v>20975.955965453421</v>
      </c>
      <c r="AN10">
        <v>27955.456969531289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1521.8466364909038</v>
      </c>
      <c r="AU10">
        <v>129.39480495829508</v>
      </c>
      <c r="AV10">
        <v>-2027.1566124734134</v>
      </c>
      <c r="AW10">
        <v>-1407.2766326968892</v>
      </c>
      <c r="AX10">
        <v>329.99485649145765</v>
      </c>
      <c r="AY10">
        <v>-151.80600000000001</v>
      </c>
      <c r="AZ10">
        <v>-145.09100000000001</v>
      </c>
      <c r="BA10">
        <v>-140.05600000000001</v>
      </c>
      <c r="BB10">
        <v>-140.05600000000001</v>
      </c>
      <c r="BC10">
        <v>-145.09100000000001</v>
      </c>
      <c r="BD10">
        <v>20350.461130814288</v>
      </c>
      <c r="BE10">
        <v>19382.792150080557</v>
      </c>
      <c r="BF10">
        <v>11937.153063716709</v>
      </c>
      <c r="BG10">
        <v>17989.613746908002</v>
      </c>
      <c r="BH10">
        <v>11904.45700664952</v>
      </c>
      <c r="BI10">
        <v>18044.152999999998</v>
      </c>
      <c r="BJ10">
        <v>18695.710999999999</v>
      </c>
      <c r="BK10">
        <v>19925.190999999999</v>
      </c>
      <c r="BL10">
        <v>20225.358</v>
      </c>
      <c r="BM10">
        <v>19235.995999999999</v>
      </c>
      <c r="BN10">
        <v>71082</v>
      </c>
      <c r="BO10">
        <v>47107</v>
      </c>
      <c r="BP10">
        <v>51198</v>
      </c>
      <c r="BQ10">
        <v>34579</v>
      </c>
      <c r="BR10">
        <v>68670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26065</v>
      </c>
      <c r="BY10">
        <v>25173</v>
      </c>
      <c r="BZ10">
        <v>18829</v>
      </c>
      <c r="CA10">
        <v>18494</v>
      </c>
      <c r="CB10">
        <v>25421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22814</v>
      </c>
      <c r="CI10">
        <v>16214</v>
      </c>
      <c r="CJ10">
        <v>16480</v>
      </c>
      <c r="CK10">
        <v>11912</v>
      </c>
      <c r="CL10">
        <v>22248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35819</v>
      </c>
      <c r="CS10">
        <v>32313</v>
      </c>
      <c r="CT10">
        <v>27770</v>
      </c>
      <c r="CU10">
        <v>23726</v>
      </c>
      <c r="CV10">
        <v>37818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40538</v>
      </c>
      <c r="DC10">
        <v>39879</v>
      </c>
      <c r="DD10">
        <v>30720</v>
      </c>
      <c r="DE10">
        <v>29274</v>
      </c>
      <c r="DF10">
        <v>42259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110351</v>
      </c>
      <c r="DM10">
        <v>111674</v>
      </c>
      <c r="DN10">
        <v>79539</v>
      </c>
      <c r="DO10">
        <v>82000</v>
      </c>
      <c r="DP10">
        <v>107612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49302</v>
      </c>
      <c r="DW10">
        <v>43061</v>
      </c>
      <c r="DX10">
        <v>35091</v>
      </c>
      <c r="DY10">
        <v>32079</v>
      </c>
      <c r="DZ10">
        <v>44233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30168</v>
      </c>
      <c r="EG10">
        <v>31145</v>
      </c>
      <c r="EH10">
        <v>21491</v>
      </c>
      <c r="EI10">
        <v>23198</v>
      </c>
      <c r="EJ10">
        <v>26972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18440</v>
      </c>
      <c r="EQ10">
        <v>23101</v>
      </c>
      <c r="ER10">
        <v>13136</v>
      </c>
      <c r="ES10">
        <v>17207</v>
      </c>
      <c r="ET10">
        <v>16698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33062</v>
      </c>
      <c r="FA10">
        <v>38320</v>
      </c>
      <c r="FB10">
        <v>25647</v>
      </c>
      <c r="FC10">
        <v>28544</v>
      </c>
      <c r="FD10">
        <v>32066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44451</v>
      </c>
      <c r="FK10">
        <v>47885</v>
      </c>
      <c r="FL10">
        <v>33780</v>
      </c>
      <c r="FM10">
        <v>35673</v>
      </c>
      <c r="FN10">
        <v>42945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110316</v>
      </c>
      <c r="FU10">
        <v>121247</v>
      </c>
      <c r="FV10">
        <v>78560</v>
      </c>
      <c r="FW10">
        <v>90309</v>
      </c>
      <c r="FX10">
        <v>95724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</row>
    <row r="11" spans="1:195">
      <c r="A11" t="s">
        <v>16</v>
      </c>
      <c r="B11">
        <v>1315.1010000000001</v>
      </c>
      <c r="C11">
        <v>1325.231</v>
      </c>
      <c r="D11">
        <v>274.351</v>
      </c>
      <c r="E11">
        <v>106.101</v>
      </c>
      <c r="F11">
        <v>89.1</v>
      </c>
      <c r="G11">
        <v>159.595</v>
      </c>
      <c r="H11">
        <v>185.20599999999999</v>
      </c>
      <c r="I11">
        <v>500.74799999999999</v>
      </c>
      <c r="J11">
        <v>217.09200000000001</v>
      </c>
      <c r="K11">
        <v>121.902</v>
      </c>
      <c r="L11">
        <v>85.260999999999996</v>
      </c>
      <c r="M11">
        <v>164.149</v>
      </c>
      <c r="N11">
        <v>214.667</v>
      </c>
      <c r="O11">
        <v>522.16</v>
      </c>
      <c r="P11">
        <v>306.14999999999998</v>
      </c>
      <c r="Q11">
        <v>243.55799999999999</v>
      </c>
      <c r="R11">
        <v>318.37799999999999</v>
      </c>
      <c r="S11">
        <v>216.43899999999999</v>
      </c>
      <c r="T11">
        <v>230.57599999999999</v>
      </c>
      <c r="U11">
        <v>0</v>
      </c>
      <c r="V11">
        <v>0</v>
      </c>
      <c r="W11">
        <v>0</v>
      </c>
      <c r="X11">
        <v>0</v>
      </c>
      <c r="Y11">
        <v>0</v>
      </c>
      <c r="Z11">
        <v>288.70999999999998</v>
      </c>
      <c r="AA11">
        <v>305.274</v>
      </c>
      <c r="AB11">
        <v>295.65699999999998</v>
      </c>
      <c r="AC11">
        <v>222.59700000000001</v>
      </c>
      <c r="AD11">
        <v>212.99299999999999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29676.683847876066</v>
      </c>
      <c r="AK11">
        <v>27771.166086640718</v>
      </c>
      <c r="AL11">
        <v>30607.201666119268</v>
      </c>
      <c r="AM11">
        <v>21991.050619416845</v>
      </c>
      <c r="AN11">
        <v>22154.739970569623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2317.1830529190788</v>
      </c>
      <c r="AU11">
        <v>2172.5710297980086</v>
      </c>
      <c r="AV11">
        <v>1778.0664130956902</v>
      </c>
      <c r="AW11">
        <v>-1337.0670031352042</v>
      </c>
      <c r="AX11">
        <v>-782.14091601087148</v>
      </c>
      <c r="AY11">
        <v>-147.04900000000001</v>
      </c>
      <c r="AZ11">
        <v>-140.41900000000001</v>
      </c>
      <c r="BA11">
        <v>-135.446</v>
      </c>
      <c r="BB11">
        <v>-135.446</v>
      </c>
      <c r="BC11">
        <v>-140.41900000000001</v>
      </c>
      <c r="BD11">
        <v>20667.644183733366</v>
      </c>
      <c r="BE11">
        <v>19555.363179878568</v>
      </c>
      <c r="BF11">
        <v>11715.219476812399</v>
      </c>
      <c r="BG11">
        <v>14652.546743772797</v>
      </c>
      <c r="BH11">
        <v>9122.3160906386493</v>
      </c>
      <c r="BI11">
        <v>17897.103999999999</v>
      </c>
      <c r="BJ11">
        <v>18555.292000000001</v>
      </c>
      <c r="BK11">
        <v>19789.744999999999</v>
      </c>
      <c r="BL11">
        <v>20089.912</v>
      </c>
      <c r="BM11">
        <v>19095.577000000001</v>
      </c>
      <c r="BN11">
        <v>69476</v>
      </c>
      <c r="BO11">
        <v>43438</v>
      </c>
      <c r="BP11">
        <v>75133</v>
      </c>
      <c r="BQ11">
        <v>34685</v>
      </c>
      <c r="BR11">
        <v>51619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22971</v>
      </c>
      <c r="BY11">
        <v>21416</v>
      </c>
      <c r="BZ11">
        <v>26574</v>
      </c>
      <c r="CA11">
        <v>17939</v>
      </c>
      <c r="CB11">
        <v>17201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21267</v>
      </c>
      <c r="CI11">
        <v>14746</v>
      </c>
      <c r="CJ11">
        <v>24643</v>
      </c>
      <c r="CK11">
        <v>12520</v>
      </c>
      <c r="CL11">
        <v>15924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36808</v>
      </c>
      <c r="CS11">
        <v>28026</v>
      </c>
      <c r="CT11">
        <v>38410</v>
      </c>
      <c r="CU11">
        <v>27881</v>
      </c>
      <c r="CV11">
        <v>28470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41672</v>
      </c>
      <c r="DC11">
        <v>36894</v>
      </c>
      <c r="DD11">
        <v>43131</v>
      </c>
      <c r="DE11">
        <v>31383</v>
      </c>
      <c r="DF11">
        <v>32126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113956</v>
      </c>
      <c r="DM11">
        <v>99038</v>
      </c>
      <c r="DN11">
        <v>110487</v>
      </c>
      <c r="DO11">
        <v>92031</v>
      </c>
      <c r="DP11">
        <v>85236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50760</v>
      </c>
      <c r="DW11">
        <v>44201</v>
      </c>
      <c r="DX11">
        <v>53984</v>
      </c>
      <c r="DY11">
        <v>31196</v>
      </c>
      <c r="DZ11">
        <v>36951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25804</v>
      </c>
      <c r="EG11">
        <v>27599</v>
      </c>
      <c r="EH11">
        <v>30481</v>
      </c>
      <c r="EI11">
        <v>18848</v>
      </c>
      <c r="EJ11">
        <v>19170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16594</v>
      </c>
      <c r="EQ11">
        <v>22028</v>
      </c>
      <c r="ER11">
        <v>19577</v>
      </c>
      <c r="ES11">
        <v>14727</v>
      </c>
      <c r="ET11">
        <v>12335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33949</v>
      </c>
      <c r="FA11">
        <v>39590</v>
      </c>
      <c r="FB11">
        <v>35321</v>
      </c>
      <c r="FC11">
        <v>29432</v>
      </c>
      <c r="FD11">
        <v>25857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45681</v>
      </c>
      <c r="FK11">
        <v>50617</v>
      </c>
      <c r="FL11">
        <v>47144</v>
      </c>
      <c r="FM11">
        <v>36496</v>
      </c>
      <c r="FN11">
        <v>34729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115922</v>
      </c>
      <c r="FU11">
        <v>121239</v>
      </c>
      <c r="FV11">
        <v>109150</v>
      </c>
      <c r="FW11">
        <v>91898</v>
      </c>
      <c r="FX11">
        <v>83951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</row>
    <row r="12" spans="1:195">
      <c r="A12" t="s">
        <v>17</v>
      </c>
      <c r="B12">
        <v>1353.7460000000001</v>
      </c>
      <c r="C12">
        <v>1343.58</v>
      </c>
      <c r="D12">
        <v>266.017</v>
      </c>
      <c r="E12">
        <v>109.782</v>
      </c>
      <c r="F12">
        <v>88.617000000000004</v>
      </c>
      <c r="G12">
        <v>163.697</v>
      </c>
      <c r="H12">
        <v>186.2</v>
      </c>
      <c r="I12">
        <v>539.43299999999999</v>
      </c>
      <c r="J12">
        <v>218.34899999999999</v>
      </c>
      <c r="K12">
        <v>128.268</v>
      </c>
      <c r="L12">
        <v>88.326999999999998</v>
      </c>
      <c r="M12">
        <v>163.82599999999999</v>
      </c>
      <c r="N12">
        <v>215.023</v>
      </c>
      <c r="O12">
        <v>529.78700000000003</v>
      </c>
      <c r="P12">
        <v>255.49100000000001</v>
      </c>
      <c r="Q12">
        <v>223.185</v>
      </c>
      <c r="R12">
        <v>294.27800000000002</v>
      </c>
      <c r="S12">
        <v>318.78399999999999</v>
      </c>
      <c r="T12">
        <v>262.00799999999998</v>
      </c>
      <c r="U12">
        <v>0</v>
      </c>
      <c r="V12">
        <v>0</v>
      </c>
      <c r="W12">
        <v>0</v>
      </c>
      <c r="X12">
        <v>0</v>
      </c>
      <c r="Y12">
        <v>0</v>
      </c>
      <c r="Z12">
        <v>253.00399999999999</v>
      </c>
      <c r="AA12">
        <v>265.66000000000003</v>
      </c>
      <c r="AB12">
        <v>287.53899999999999</v>
      </c>
      <c r="AC12">
        <v>296.26900000000001</v>
      </c>
      <c r="AD12">
        <v>241.108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25381.925366610532</v>
      </c>
      <c r="AK12">
        <v>23993.182273968323</v>
      </c>
      <c r="AL12">
        <v>29019.500598159721</v>
      </c>
      <c r="AM12">
        <v>29605.382763058013</v>
      </c>
      <c r="AN12">
        <v>25039.282953525468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716.64583694139128</v>
      </c>
      <c r="AU12">
        <v>-96.928584147233522</v>
      </c>
      <c r="AV12">
        <v>1619.5910399139709</v>
      </c>
      <c r="AW12">
        <v>953.11877400782703</v>
      </c>
      <c r="AX12">
        <v>-370.01746069862321</v>
      </c>
      <c r="AY12">
        <v>-142.494</v>
      </c>
      <c r="AZ12">
        <v>-135.946</v>
      </c>
      <c r="BA12">
        <v>-131.035</v>
      </c>
      <c r="BB12">
        <v>-131.035</v>
      </c>
      <c r="BC12">
        <v>-135.946</v>
      </c>
      <c r="BD12">
        <v>19384.290020674758</v>
      </c>
      <c r="BE12">
        <v>17458.434595731334</v>
      </c>
      <c r="BF12">
        <v>11334.810516726371</v>
      </c>
      <c r="BG12">
        <v>13605.665517780624</v>
      </c>
      <c r="BH12">
        <v>8752.2986299400254</v>
      </c>
      <c r="BI12">
        <v>17754.61</v>
      </c>
      <c r="BJ12">
        <v>18419.346000000001</v>
      </c>
      <c r="BK12">
        <v>19658.71</v>
      </c>
      <c r="BL12">
        <v>19958.877</v>
      </c>
      <c r="BM12">
        <v>18959.631000000001</v>
      </c>
      <c r="BN12">
        <v>56244</v>
      </c>
      <c r="BO12">
        <v>37622</v>
      </c>
      <c r="BP12">
        <v>67264</v>
      </c>
      <c r="BQ12">
        <v>47590</v>
      </c>
      <c r="BR12">
        <v>57297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20806</v>
      </c>
      <c r="BY12">
        <v>17429</v>
      </c>
      <c r="BZ12">
        <v>25568</v>
      </c>
      <c r="CA12">
        <v>24673</v>
      </c>
      <c r="CB12">
        <v>21306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17814</v>
      </c>
      <c r="CI12">
        <v>12279</v>
      </c>
      <c r="CJ12">
        <v>21905</v>
      </c>
      <c r="CK12">
        <v>18377</v>
      </c>
      <c r="CL12">
        <v>18242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31201</v>
      </c>
      <c r="CS12">
        <v>25418</v>
      </c>
      <c r="CT12">
        <v>35867</v>
      </c>
      <c r="CU12">
        <v>38863</v>
      </c>
      <c r="CV12">
        <v>32348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33511</v>
      </c>
      <c r="DC12">
        <v>34624</v>
      </c>
      <c r="DD12">
        <v>38401</v>
      </c>
      <c r="DE12">
        <v>44957</v>
      </c>
      <c r="DF12">
        <v>34707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95915</v>
      </c>
      <c r="DM12">
        <v>95813</v>
      </c>
      <c r="DN12">
        <v>105273</v>
      </c>
      <c r="DO12">
        <v>144324</v>
      </c>
      <c r="DP12">
        <v>98108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44405</v>
      </c>
      <c r="DW12">
        <v>37607</v>
      </c>
      <c r="DX12">
        <v>52411</v>
      </c>
      <c r="DY12">
        <v>41882</v>
      </c>
      <c r="DZ12">
        <v>42044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23960</v>
      </c>
      <c r="EG12">
        <v>23856</v>
      </c>
      <c r="EH12">
        <v>29699</v>
      </c>
      <c r="EI12">
        <v>27767</v>
      </c>
      <c r="EJ12">
        <v>22986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15201</v>
      </c>
      <c r="EQ12">
        <v>18770</v>
      </c>
      <c r="ER12">
        <v>18838</v>
      </c>
      <c r="ES12">
        <v>20933</v>
      </c>
      <c r="ET12">
        <v>14585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29188</v>
      </c>
      <c r="FA12">
        <v>34103</v>
      </c>
      <c r="FB12">
        <v>33441</v>
      </c>
      <c r="FC12">
        <v>38837</v>
      </c>
      <c r="FD12">
        <v>28257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39614</v>
      </c>
      <c r="FK12">
        <v>44162</v>
      </c>
      <c r="FL12">
        <v>45242</v>
      </c>
      <c r="FM12">
        <v>47680</v>
      </c>
      <c r="FN12">
        <v>38325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100636</v>
      </c>
      <c r="FU12">
        <v>107162</v>
      </c>
      <c r="FV12">
        <v>107908</v>
      </c>
      <c r="FW12">
        <v>119170</v>
      </c>
      <c r="FX12">
        <v>94911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</row>
    <row r="13" spans="1:195">
      <c r="A13" t="s">
        <v>18</v>
      </c>
      <c r="B13">
        <v>1357.78</v>
      </c>
      <c r="C13">
        <v>1373.7280000000001</v>
      </c>
      <c r="D13">
        <v>271.05500000000001</v>
      </c>
      <c r="E13">
        <v>105.473</v>
      </c>
      <c r="F13">
        <v>81.667000000000002</v>
      </c>
      <c r="G13">
        <v>165.601</v>
      </c>
      <c r="H13">
        <v>199.86199999999999</v>
      </c>
      <c r="I13">
        <v>534.12199999999996</v>
      </c>
      <c r="J13">
        <v>228.911</v>
      </c>
      <c r="K13">
        <v>130.03700000000001</v>
      </c>
      <c r="L13">
        <v>81.48</v>
      </c>
      <c r="M13">
        <v>165.48699999999999</v>
      </c>
      <c r="N13">
        <v>218.34</v>
      </c>
      <c r="O13">
        <v>549.47299999999996</v>
      </c>
      <c r="P13">
        <v>281.48500000000001</v>
      </c>
      <c r="Q13">
        <v>193.46899999999999</v>
      </c>
      <c r="R13">
        <v>252.67699999999999</v>
      </c>
      <c r="S13">
        <v>312.89299999999997</v>
      </c>
      <c r="T13">
        <v>317.25599999999997</v>
      </c>
      <c r="U13">
        <v>0</v>
      </c>
      <c r="V13">
        <v>0</v>
      </c>
      <c r="W13">
        <v>0</v>
      </c>
      <c r="X13">
        <v>0</v>
      </c>
      <c r="Y13">
        <v>0</v>
      </c>
      <c r="Z13">
        <v>283.65600000000001</v>
      </c>
      <c r="AA13">
        <v>235.59800000000001</v>
      </c>
      <c r="AB13">
        <v>250.654</v>
      </c>
      <c r="AC13">
        <v>287.92200000000003</v>
      </c>
      <c r="AD13">
        <v>315.89800000000002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28179.798854502733</v>
      </c>
      <c r="AK13">
        <v>21221.286299826985</v>
      </c>
      <c r="AL13">
        <v>24948.155315708307</v>
      </c>
      <c r="AM13">
        <v>29461.221688872181</v>
      </c>
      <c r="AN13">
        <v>31566.110622654651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919.45854931760584</v>
      </c>
      <c r="AU13">
        <v>-1304.82758847953</v>
      </c>
      <c r="AV13">
        <v>-85.47933440962062</v>
      </c>
      <c r="AW13">
        <v>1311.3844448906668</v>
      </c>
      <c r="AX13">
        <v>1846.1612986432685</v>
      </c>
      <c r="AY13">
        <v>-138.131</v>
      </c>
      <c r="AZ13">
        <v>-131.666</v>
      </c>
      <c r="BA13">
        <v>-126.816</v>
      </c>
      <c r="BB13">
        <v>-126.816</v>
      </c>
      <c r="BC13">
        <v>-131.666</v>
      </c>
      <c r="BD13">
        <v>18303.748569992364</v>
      </c>
      <c r="BE13">
        <v>14153.607007251803</v>
      </c>
      <c r="BF13">
        <v>9249.3311823167496</v>
      </c>
      <c r="BG13">
        <v>12917.049962671292</v>
      </c>
      <c r="BH13">
        <v>8598.4599285832937</v>
      </c>
      <c r="BI13">
        <v>17616.478999999999</v>
      </c>
      <c r="BJ13">
        <v>18287.68</v>
      </c>
      <c r="BK13">
        <v>19531.894</v>
      </c>
      <c r="BL13">
        <v>19832.061000000002</v>
      </c>
      <c r="BM13">
        <v>18827.965</v>
      </c>
      <c r="BN13">
        <v>60924</v>
      </c>
      <c r="BO13">
        <v>38010</v>
      </c>
      <c r="BP13">
        <v>60727</v>
      </c>
      <c r="BQ13">
        <v>42995</v>
      </c>
      <c r="BR13">
        <v>68399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20565</v>
      </c>
      <c r="BY13">
        <v>16644</v>
      </c>
      <c r="BZ13">
        <v>22742</v>
      </c>
      <c r="CA13">
        <v>22342</v>
      </c>
      <c r="CB13">
        <v>23180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17149</v>
      </c>
      <c r="CI13">
        <v>11110</v>
      </c>
      <c r="CJ13">
        <v>19071</v>
      </c>
      <c r="CK13">
        <v>15007</v>
      </c>
      <c r="CL13">
        <v>19330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34420</v>
      </c>
      <c r="CS13">
        <v>21849</v>
      </c>
      <c r="CT13">
        <v>29711</v>
      </c>
      <c r="CU13">
        <v>40648</v>
      </c>
      <c r="CV13">
        <v>38973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39803</v>
      </c>
      <c r="DC13">
        <v>33316</v>
      </c>
      <c r="DD13">
        <v>34313</v>
      </c>
      <c r="DE13">
        <v>47377</v>
      </c>
      <c r="DF13">
        <v>45053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108624</v>
      </c>
      <c r="DM13">
        <v>72540</v>
      </c>
      <c r="DN13">
        <v>86113</v>
      </c>
      <c r="DO13">
        <v>144524</v>
      </c>
      <c r="DP13">
        <v>122321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50538</v>
      </c>
      <c r="DW13">
        <v>35262</v>
      </c>
      <c r="DX13">
        <v>46013</v>
      </c>
      <c r="DY13">
        <v>41081</v>
      </c>
      <c r="DZ13">
        <v>56017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23594</v>
      </c>
      <c r="EG13">
        <v>21290</v>
      </c>
      <c r="EH13">
        <v>34096</v>
      </c>
      <c r="EI13">
        <v>24657</v>
      </c>
      <c r="EJ13">
        <v>26400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13771</v>
      </c>
      <c r="EQ13">
        <v>14925</v>
      </c>
      <c r="ER13">
        <v>21204</v>
      </c>
      <c r="ES13">
        <v>16171</v>
      </c>
      <c r="ET13">
        <v>15409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32585</v>
      </c>
      <c r="FA13">
        <v>29204</v>
      </c>
      <c r="FB13">
        <v>29921</v>
      </c>
      <c r="FC13">
        <v>37190</v>
      </c>
      <c r="FD13">
        <v>36587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45002</v>
      </c>
      <c r="FK13">
        <v>39578</v>
      </c>
      <c r="FL13">
        <v>36702</v>
      </c>
      <c r="FM13">
        <v>46540</v>
      </c>
      <c r="FN13">
        <v>50518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118166</v>
      </c>
      <c r="FU13">
        <v>95339</v>
      </c>
      <c r="FV13">
        <v>82718</v>
      </c>
      <c r="FW13">
        <v>122283</v>
      </c>
      <c r="FX13">
        <v>130967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</row>
    <row r="14" spans="1:195">
      <c r="A14" t="s">
        <v>19</v>
      </c>
      <c r="B14">
        <v>1404.2239999999999</v>
      </c>
      <c r="C14">
        <v>1447.0429999999999</v>
      </c>
      <c r="D14">
        <v>294.12400000000002</v>
      </c>
      <c r="E14">
        <v>111.324</v>
      </c>
      <c r="F14">
        <v>88.013999999999996</v>
      </c>
      <c r="G14">
        <v>170.958</v>
      </c>
      <c r="H14">
        <v>197.357</v>
      </c>
      <c r="I14">
        <v>542.447</v>
      </c>
      <c r="J14">
        <v>224.96799999999999</v>
      </c>
      <c r="K14">
        <v>150.50800000000001</v>
      </c>
      <c r="L14">
        <v>97.093999999999994</v>
      </c>
      <c r="M14">
        <v>177.673</v>
      </c>
      <c r="N14">
        <v>232.20500000000001</v>
      </c>
      <c r="O14">
        <v>564.59500000000003</v>
      </c>
      <c r="P14">
        <v>337.22</v>
      </c>
      <c r="Q14">
        <v>225.23599999999999</v>
      </c>
      <c r="R14">
        <v>250.56</v>
      </c>
      <c r="S14">
        <v>267.85500000000002</v>
      </c>
      <c r="T14">
        <v>323.35300000000001</v>
      </c>
      <c r="U14">
        <v>0</v>
      </c>
      <c r="V14">
        <v>0</v>
      </c>
      <c r="W14">
        <v>0</v>
      </c>
      <c r="X14">
        <v>0</v>
      </c>
      <c r="Y14">
        <v>0</v>
      </c>
      <c r="Z14">
        <v>330.447</v>
      </c>
      <c r="AA14">
        <v>305.94</v>
      </c>
      <c r="AB14">
        <v>224.26400000000001</v>
      </c>
      <c r="AC14">
        <v>271.31</v>
      </c>
      <c r="AD14">
        <v>315.08199999999999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33727.292659524741</v>
      </c>
      <c r="AK14">
        <v>26212.91220798422</v>
      </c>
      <c r="AL14">
        <v>23758.317503796043</v>
      </c>
      <c r="AM14">
        <v>25890.428348521946</v>
      </c>
      <c r="AN14">
        <v>32242.666917381193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3323.9488534688467</v>
      </c>
      <c r="AU14">
        <v>147.07171849824488</v>
      </c>
      <c r="AV14">
        <v>167.45800660540164</v>
      </c>
      <c r="AW14">
        <v>560.74235908574235</v>
      </c>
      <c r="AX14">
        <v>3325.1605646547005</v>
      </c>
      <c r="AY14">
        <v>-133.952</v>
      </c>
      <c r="AZ14">
        <v>-127.568</v>
      </c>
      <c r="BA14">
        <v>-122.779</v>
      </c>
      <c r="BB14">
        <v>-122.779</v>
      </c>
      <c r="BC14">
        <v>-127.568</v>
      </c>
      <c r="BD14">
        <v>19627.69742346121</v>
      </c>
      <c r="BE14">
        <v>12300.678725750047</v>
      </c>
      <c r="BF14">
        <v>9416.7891889221519</v>
      </c>
      <c r="BG14">
        <v>11477.792321757033</v>
      </c>
      <c r="BH14">
        <v>9923.6204932379951</v>
      </c>
      <c r="BI14">
        <v>17482.526999999998</v>
      </c>
      <c r="BJ14">
        <v>18160.112000000001</v>
      </c>
      <c r="BK14">
        <v>19409.115000000002</v>
      </c>
      <c r="BL14">
        <v>19709.281999999999</v>
      </c>
      <c r="BM14">
        <v>18700.397000000001</v>
      </c>
      <c r="BN14">
        <v>79255</v>
      </c>
      <c r="BO14">
        <v>38230</v>
      </c>
      <c r="BP14">
        <v>62425</v>
      </c>
      <c r="BQ14">
        <v>38359</v>
      </c>
      <c r="BR14">
        <v>75855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26551</v>
      </c>
      <c r="BY14">
        <v>17429</v>
      </c>
      <c r="BZ14">
        <v>21133</v>
      </c>
      <c r="CA14">
        <v>20737</v>
      </c>
      <c r="CB14">
        <v>25474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22726</v>
      </c>
      <c r="CI14">
        <v>10877</v>
      </c>
      <c r="CJ14">
        <v>18126</v>
      </c>
      <c r="CK14">
        <v>14481</v>
      </c>
      <c r="CL14">
        <v>21804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39408</v>
      </c>
      <c r="CS14">
        <v>29848</v>
      </c>
      <c r="CT14">
        <v>28900</v>
      </c>
      <c r="CU14">
        <v>34946</v>
      </c>
      <c r="CV14">
        <v>37856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45554</v>
      </c>
      <c r="DC14">
        <v>37374</v>
      </c>
      <c r="DD14">
        <v>33385</v>
      </c>
      <c r="DE14">
        <v>37299</v>
      </c>
      <c r="DF14">
        <v>43745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123726</v>
      </c>
      <c r="DM14">
        <v>91478</v>
      </c>
      <c r="DN14">
        <v>86591</v>
      </c>
      <c r="DO14">
        <v>122033</v>
      </c>
      <c r="DP14">
        <v>118619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53378</v>
      </c>
      <c r="DW14">
        <v>44056</v>
      </c>
      <c r="DX14">
        <v>39718</v>
      </c>
      <c r="DY14">
        <v>37051</v>
      </c>
      <c r="DZ14">
        <v>50765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33138</v>
      </c>
      <c r="EG14">
        <v>25597</v>
      </c>
      <c r="EH14">
        <v>28802</v>
      </c>
      <c r="EI14">
        <v>31268</v>
      </c>
      <c r="EJ14">
        <v>31703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22265</v>
      </c>
      <c r="EQ14">
        <v>17490</v>
      </c>
      <c r="ER14">
        <v>14632</v>
      </c>
      <c r="ES14">
        <v>21406</v>
      </c>
      <c r="ET14">
        <v>21301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43157</v>
      </c>
      <c r="FA14">
        <v>34134</v>
      </c>
      <c r="FB14">
        <v>25374</v>
      </c>
      <c r="FC14">
        <v>33677</v>
      </c>
      <c r="FD14">
        <v>41331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51995</v>
      </c>
      <c r="FK14">
        <v>52241</v>
      </c>
      <c r="FL14">
        <v>36528</v>
      </c>
      <c r="FM14">
        <v>41640</v>
      </c>
      <c r="FN14">
        <v>49801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126514</v>
      </c>
      <c r="FU14">
        <v>132422</v>
      </c>
      <c r="FV14">
        <v>79210</v>
      </c>
      <c r="FW14">
        <v>106268</v>
      </c>
      <c r="FX14">
        <v>120181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</row>
    <row r="15" spans="1:195">
      <c r="A15" t="s">
        <v>20</v>
      </c>
      <c r="B15">
        <v>1411.346</v>
      </c>
      <c r="C15">
        <v>1397.2539999999999</v>
      </c>
      <c r="D15">
        <v>245.035</v>
      </c>
      <c r="E15">
        <v>196.59100000000001</v>
      </c>
      <c r="F15">
        <v>78.584999999999994</v>
      </c>
      <c r="G15">
        <v>159.57</v>
      </c>
      <c r="H15">
        <v>194.02099999999999</v>
      </c>
      <c r="I15">
        <v>537.54399999999998</v>
      </c>
      <c r="J15">
        <v>224.249</v>
      </c>
      <c r="K15">
        <v>140.91</v>
      </c>
      <c r="L15">
        <v>92.692999999999998</v>
      </c>
      <c r="M15">
        <v>169.536</v>
      </c>
      <c r="N15">
        <v>230.62100000000001</v>
      </c>
      <c r="O15">
        <v>539.245</v>
      </c>
      <c r="P15">
        <v>305.7</v>
      </c>
      <c r="Q15">
        <v>318.16899999999998</v>
      </c>
      <c r="R15">
        <v>241.04499999999999</v>
      </c>
      <c r="S15">
        <v>322.19900000000001</v>
      </c>
      <c r="T15">
        <v>224.233</v>
      </c>
      <c r="U15">
        <v>0</v>
      </c>
      <c r="V15">
        <v>0</v>
      </c>
      <c r="W15">
        <v>0</v>
      </c>
      <c r="X15">
        <v>0</v>
      </c>
      <c r="Y15">
        <v>0</v>
      </c>
      <c r="Z15">
        <v>306.01100000000002</v>
      </c>
      <c r="AA15">
        <v>342.80099999999999</v>
      </c>
      <c r="AB15">
        <v>243.72399999999999</v>
      </c>
      <c r="AC15">
        <v>267.351</v>
      </c>
      <c r="AD15">
        <v>237.36699999999999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31939.611873689719</v>
      </c>
      <c r="AK15">
        <v>31452.087825227165</v>
      </c>
      <c r="AL15">
        <v>25214.344397187524</v>
      </c>
      <c r="AM15">
        <v>25453.477064109145</v>
      </c>
      <c r="AN15">
        <v>24087.504850212852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3470.4913374611847</v>
      </c>
      <c r="AU15">
        <v>1172.8483068584949</v>
      </c>
      <c r="AV15">
        <v>-278.58749994494394</v>
      </c>
      <c r="AW15">
        <v>-792.09542422094944</v>
      </c>
      <c r="AX15">
        <v>769.94468844119831</v>
      </c>
      <c r="AY15">
        <v>-129.94800000000001</v>
      </c>
      <c r="AZ15">
        <v>-123.643</v>
      </c>
      <c r="BA15">
        <v>-118.91500000000001</v>
      </c>
      <c r="BB15">
        <v>-118.91500000000001</v>
      </c>
      <c r="BC15">
        <v>-123.643</v>
      </c>
      <c r="BD15">
        <v>23098.188760922396</v>
      </c>
      <c r="BE15">
        <v>13473.527032608543</v>
      </c>
      <c r="BF15">
        <v>9138.2016889772076</v>
      </c>
      <c r="BG15">
        <v>10685.696897536083</v>
      </c>
      <c r="BH15">
        <v>10693.565181679192</v>
      </c>
      <c r="BI15">
        <v>17352.579000000002</v>
      </c>
      <c r="BJ15">
        <v>18036.469000000001</v>
      </c>
      <c r="BK15">
        <v>19290.2</v>
      </c>
      <c r="BL15">
        <v>19590.366999999998</v>
      </c>
      <c r="BM15">
        <v>18576.754000000001</v>
      </c>
      <c r="BN15">
        <v>58118</v>
      </c>
      <c r="BO15">
        <v>55029</v>
      </c>
      <c r="BP15">
        <v>49195</v>
      </c>
      <c r="BQ15">
        <v>40115</v>
      </c>
      <c r="BR15">
        <v>42578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30629</v>
      </c>
      <c r="BY15">
        <v>35218</v>
      </c>
      <c r="BZ15">
        <v>26416</v>
      </c>
      <c r="CA15">
        <v>81849</v>
      </c>
      <c r="CB15">
        <v>22479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18919</v>
      </c>
      <c r="CI15">
        <v>15986</v>
      </c>
      <c r="CJ15">
        <v>16462</v>
      </c>
      <c r="CK15">
        <v>13333</v>
      </c>
      <c r="CL15">
        <v>13885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35927</v>
      </c>
      <c r="CS15">
        <v>38795</v>
      </c>
      <c r="CT15">
        <v>27924</v>
      </c>
      <c r="CU15">
        <v>30551</v>
      </c>
      <c r="CV15">
        <v>26373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42188</v>
      </c>
      <c r="DC15">
        <v>49878</v>
      </c>
      <c r="DD15">
        <v>32776</v>
      </c>
      <c r="DE15">
        <v>38220</v>
      </c>
      <c r="DF15">
        <v>30959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119919</v>
      </c>
      <c r="DM15">
        <v>123263</v>
      </c>
      <c r="DN15">
        <v>88272</v>
      </c>
      <c r="DO15">
        <v>118131</v>
      </c>
      <c r="DP15">
        <v>87959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52322</v>
      </c>
      <c r="DW15">
        <v>54202</v>
      </c>
      <c r="DX15">
        <v>43499</v>
      </c>
      <c r="DY15">
        <v>36014</v>
      </c>
      <c r="DZ15">
        <v>38212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28540</v>
      </c>
      <c r="EG15">
        <v>33149</v>
      </c>
      <c r="EH15">
        <v>29841</v>
      </c>
      <c r="EI15">
        <v>28453</v>
      </c>
      <c r="EJ15">
        <v>20927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18822</v>
      </c>
      <c r="EQ15">
        <v>24061</v>
      </c>
      <c r="ER15">
        <v>16694</v>
      </c>
      <c r="ES15">
        <v>19314</v>
      </c>
      <c r="ET15">
        <v>13802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41619</v>
      </c>
      <c r="FA15">
        <v>36439</v>
      </c>
      <c r="FB15">
        <v>28480</v>
      </c>
      <c r="FC15">
        <v>32470</v>
      </c>
      <c r="FD15">
        <v>30528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52586</v>
      </c>
      <c r="FK15">
        <v>55079</v>
      </c>
      <c r="FL15">
        <v>40651</v>
      </c>
      <c r="FM15">
        <v>43733</v>
      </c>
      <c r="FN15">
        <v>38572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112122</v>
      </c>
      <c r="FU15">
        <v>139871</v>
      </c>
      <c r="FV15">
        <v>84559</v>
      </c>
      <c r="FW15">
        <v>107367</v>
      </c>
      <c r="FX15">
        <v>95326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</row>
    <row r="16" spans="1:195">
      <c r="A16" t="s">
        <v>21</v>
      </c>
      <c r="B16">
        <v>1405.9659999999999</v>
      </c>
      <c r="C16">
        <v>1398.742</v>
      </c>
      <c r="D16">
        <v>256.40600000000001</v>
      </c>
      <c r="E16">
        <v>109.727</v>
      </c>
      <c r="F16">
        <v>87.072999999999993</v>
      </c>
      <c r="G16">
        <v>165.428</v>
      </c>
      <c r="H16">
        <v>210.40199999999999</v>
      </c>
      <c r="I16">
        <v>576.92999999999995</v>
      </c>
      <c r="J16">
        <v>218.76300000000001</v>
      </c>
      <c r="K16">
        <v>158.91200000000001</v>
      </c>
      <c r="L16">
        <v>84.058999999999997</v>
      </c>
      <c r="M16">
        <v>170.11199999999999</v>
      </c>
      <c r="N16">
        <v>220.03399999999999</v>
      </c>
      <c r="O16">
        <v>546.86199999999997</v>
      </c>
      <c r="P16">
        <v>245.09399999999999</v>
      </c>
      <c r="Q16">
        <v>357.62</v>
      </c>
      <c r="R16">
        <v>300.85300000000001</v>
      </c>
      <c r="S16">
        <v>268.73399999999998</v>
      </c>
      <c r="T16">
        <v>233.66499999999999</v>
      </c>
      <c r="U16">
        <v>0</v>
      </c>
      <c r="V16">
        <v>0</v>
      </c>
      <c r="W16">
        <v>0</v>
      </c>
      <c r="X16">
        <v>0</v>
      </c>
      <c r="Y16">
        <v>0</v>
      </c>
      <c r="Z16">
        <v>239.53399999999999</v>
      </c>
      <c r="AA16">
        <v>328.53100000000001</v>
      </c>
      <c r="AB16">
        <v>299.529</v>
      </c>
      <c r="AC16">
        <v>288.60899999999998</v>
      </c>
      <c r="AD16">
        <v>242.53899999999999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24899.479445115754</v>
      </c>
      <c r="AK16">
        <v>32650.737414974152</v>
      </c>
      <c r="AL16">
        <v>30890.379653086045</v>
      </c>
      <c r="AM16">
        <v>26635.131244998476</v>
      </c>
      <c r="AN16">
        <v>24544.442339799331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1123.3620205881</v>
      </c>
      <c r="AU16">
        <v>3209.8417339373977</v>
      </c>
      <c r="AV16">
        <v>1429.418385919083</v>
      </c>
      <c r="AW16">
        <v>282.99598961164804</v>
      </c>
      <c r="AX16">
        <v>152.88771751975267</v>
      </c>
      <c r="AY16">
        <v>-126.11</v>
      </c>
      <c r="AZ16">
        <v>-119.884</v>
      </c>
      <c r="BA16">
        <v>-115.215</v>
      </c>
      <c r="BB16">
        <v>-115.215</v>
      </c>
      <c r="BC16">
        <v>-119.884</v>
      </c>
      <c r="BD16">
        <v>24221.550781510494</v>
      </c>
      <c r="BE16">
        <v>16683.36876654594</v>
      </c>
      <c r="BF16">
        <v>10567.620074896291</v>
      </c>
      <c r="BG16">
        <v>10968.692887147732</v>
      </c>
      <c r="BH16">
        <v>10846.452899198946</v>
      </c>
      <c r="BI16">
        <v>17226.469000000001</v>
      </c>
      <c r="BJ16">
        <v>17916.584999999999</v>
      </c>
      <c r="BK16">
        <v>19174.985000000001</v>
      </c>
      <c r="BL16">
        <v>19475.151999999998</v>
      </c>
      <c r="BM16">
        <v>18456.87</v>
      </c>
      <c r="BN16">
        <v>49187</v>
      </c>
      <c r="BO16">
        <v>56318</v>
      </c>
      <c r="BP16">
        <v>62263</v>
      </c>
      <c r="BQ16">
        <v>41778</v>
      </c>
      <c r="BR16">
        <v>46860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19419</v>
      </c>
      <c r="BY16">
        <v>28511</v>
      </c>
      <c r="BZ16">
        <v>23987</v>
      </c>
      <c r="CA16">
        <v>19287</v>
      </c>
      <c r="CB16">
        <v>18523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16486</v>
      </c>
      <c r="CI16">
        <v>21065</v>
      </c>
      <c r="CJ16">
        <v>20376</v>
      </c>
      <c r="CK16">
        <v>13421</v>
      </c>
      <c r="CL16">
        <v>15725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28033</v>
      </c>
      <c r="CS16">
        <v>44417</v>
      </c>
      <c r="CT16">
        <v>34469</v>
      </c>
      <c r="CU16">
        <v>31774</v>
      </c>
      <c r="CV16">
        <v>26735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36326</v>
      </c>
      <c r="DC16">
        <v>53756</v>
      </c>
      <c r="DD16">
        <v>44652</v>
      </c>
      <c r="DE16">
        <v>41033</v>
      </c>
      <c r="DF16">
        <v>34635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95643</v>
      </c>
      <c r="DM16">
        <v>153553</v>
      </c>
      <c r="DN16">
        <v>115106</v>
      </c>
      <c r="DO16">
        <v>121441</v>
      </c>
      <c r="DP16">
        <v>91187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37414</v>
      </c>
      <c r="DW16">
        <v>52533</v>
      </c>
      <c r="DX16">
        <v>51336</v>
      </c>
      <c r="DY16">
        <v>39634</v>
      </c>
      <c r="DZ16">
        <v>37846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24803</v>
      </c>
      <c r="EG16">
        <v>37831</v>
      </c>
      <c r="EH16">
        <v>34075</v>
      </c>
      <c r="EI16">
        <v>37057</v>
      </c>
      <c r="EJ16">
        <v>25146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14132</v>
      </c>
      <c r="EQ16">
        <v>21200</v>
      </c>
      <c r="ER16">
        <v>15167</v>
      </c>
      <c r="ES16">
        <v>19233</v>
      </c>
      <c r="ET16">
        <v>14327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31341</v>
      </c>
      <c r="FA16">
        <v>36339</v>
      </c>
      <c r="FB16">
        <v>33640</v>
      </c>
      <c r="FC16">
        <v>37016</v>
      </c>
      <c r="FD16">
        <v>31776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38491</v>
      </c>
      <c r="FK16">
        <v>46000</v>
      </c>
      <c r="FL16">
        <v>51337</v>
      </c>
      <c r="FM16">
        <v>45182</v>
      </c>
      <c r="FN16">
        <v>39024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93353</v>
      </c>
      <c r="FU16">
        <v>134628</v>
      </c>
      <c r="FV16">
        <v>113974</v>
      </c>
      <c r="FW16">
        <v>110487</v>
      </c>
      <c r="FX16">
        <v>94420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</row>
    <row r="17" spans="1:195">
      <c r="A17" t="s">
        <v>22</v>
      </c>
      <c r="B17">
        <v>1429.2460000000001</v>
      </c>
      <c r="C17">
        <v>1421.7550000000001</v>
      </c>
      <c r="D17">
        <v>262.88799999999998</v>
      </c>
      <c r="E17">
        <v>107.928</v>
      </c>
      <c r="F17">
        <v>87.144000000000005</v>
      </c>
      <c r="G17">
        <v>167.70699999999999</v>
      </c>
      <c r="H17">
        <v>218.31</v>
      </c>
      <c r="I17">
        <v>585.26900000000001</v>
      </c>
      <c r="J17">
        <v>228.971</v>
      </c>
      <c r="K17">
        <v>144.52699999999999</v>
      </c>
      <c r="L17">
        <v>82.751999999999995</v>
      </c>
      <c r="M17">
        <v>173.96299999999999</v>
      </c>
      <c r="N17">
        <v>226.35499999999999</v>
      </c>
      <c r="O17">
        <v>565.18700000000001</v>
      </c>
      <c r="P17">
        <v>225.566</v>
      </c>
      <c r="Q17">
        <v>310.66199999999998</v>
      </c>
      <c r="R17">
        <v>303.30099999999999</v>
      </c>
      <c r="S17">
        <v>342.72800000000001</v>
      </c>
      <c r="T17">
        <v>246.989</v>
      </c>
      <c r="U17">
        <v>0</v>
      </c>
      <c r="V17">
        <v>0</v>
      </c>
      <c r="W17">
        <v>0</v>
      </c>
      <c r="X17">
        <v>0</v>
      </c>
      <c r="Y17">
        <v>0</v>
      </c>
      <c r="Z17">
        <v>233.58699999999999</v>
      </c>
      <c r="AA17">
        <v>247.34399999999999</v>
      </c>
      <c r="AB17">
        <v>333.995</v>
      </c>
      <c r="AC17">
        <v>335.73700000000002</v>
      </c>
      <c r="AD17">
        <v>271.09199999999998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23623.590118123073</v>
      </c>
      <c r="AK17">
        <v>26234.391015860812</v>
      </c>
      <c r="AL17">
        <v>32972.885593008417</v>
      </c>
      <c r="AM17">
        <v>32313.584981193104</v>
      </c>
      <c r="AN17">
        <v>26741.453893419959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417.4192837224528</v>
      </c>
      <c r="AU17">
        <v>1313.0918852206207</v>
      </c>
      <c r="AV17">
        <v>2652.218616688639</v>
      </c>
      <c r="AW17">
        <v>1904.372540170014</v>
      </c>
      <c r="AX17">
        <v>604.43955354310947</v>
      </c>
      <c r="AY17">
        <v>-122.431</v>
      </c>
      <c r="AZ17">
        <v>-116.282</v>
      </c>
      <c r="BA17">
        <v>-111.672</v>
      </c>
      <c r="BB17">
        <v>-111.672</v>
      </c>
      <c r="BC17">
        <v>-116.282</v>
      </c>
      <c r="BD17">
        <v>24638.970065232948</v>
      </c>
      <c r="BE17">
        <v>17996.46065176656</v>
      </c>
      <c r="BF17">
        <v>13219.83869158493</v>
      </c>
      <c r="BG17">
        <v>12873.065427317746</v>
      </c>
      <c r="BH17">
        <v>11450.892452742055</v>
      </c>
      <c r="BI17">
        <v>17104.038</v>
      </c>
      <c r="BJ17">
        <v>17800.303</v>
      </c>
      <c r="BK17">
        <v>19063.312999999998</v>
      </c>
      <c r="BL17">
        <v>19363.48</v>
      </c>
      <c r="BM17">
        <v>18340.588</v>
      </c>
      <c r="BN17">
        <v>46863</v>
      </c>
      <c r="BO17">
        <v>46964</v>
      </c>
      <c r="BP17">
        <v>64316</v>
      </c>
      <c r="BQ17">
        <v>53454</v>
      </c>
      <c r="BR17">
        <v>51291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16825</v>
      </c>
      <c r="BY17">
        <v>24718</v>
      </c>
      <c r="BZ17">
        <v>22687</v>
      </c>
      <c r="CA17">
        <v>25268</v>
      </c>
      <c r="CB17">
        <v>18430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14103</v>
      </c>
      <c r="CI17">
        <v>19732</v>
      </c>
      <c r="CJ17">
        <v>19021</v>
      </c>
      <c r="CK17">
        <v>18839</v>
      </c>
      <c r="CL17">
        <v>15449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25579</v>
      </c>
      <c r="CS17">
        <v>38266</v>
      </c>
      <c r="CT17">
        <v>34450</v>
      </c>
      <c r="CU17">
        <v>41399</v>
      </c>
      <c r="CV17">
        <v>28013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35258</v>
      </c>
      <c r="DC17">
        <v>44532</v>
      </c>
      <c r="DD17">
        <v>47475</v>
      </c>
      <c r="DE17">
        <v>52440</v>
      </c>
      <c r="DF17">
        <v>38605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86938</v>
      </c>
      <c r="DM17">
        <v>136450</v>
      </c>
      <c r="DN17">
        <v>115352</v>
      </c>
      <c r="DO17">
        <v>151328</v>
      </c>
      <c r="DP17">
        <v>95201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37383</v>
      </c>
      <c r="DW17">
        <v>41521</v>
      </c>
      <c r="DX17">
        <v>56245</v>
      </c>
      <c r="DY17">
        <v>50462</v>
      </c>
      <c r="DZ17">
        <v>43360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20305</v>
      </c>
      <c r="EG17">
        <v>31523</v>
      </c>
      <c r="EH17">
        <v>30881</v>
      </c>
      <c r="EI17">
        <v>38235</v>
      </c>
      <c r="EJ17">
        <v>23583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11641</v>
      </c>
      <c r="EQ17">
        <v>18783</v>
      </c>
      <c r="ER17">
        <v>17726</v>
      </c>
      <c r="ES17">
        <v>21082</v>
      </c>
      <c r="ET17">
        <v>13520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29831</v>
      </c>
      <c r="FA17">
        <v>27123</v>
      </c>
      <c r="FB17">
        <v>41910</v>
      </c>
      <c r="FC17">
        <v>40454</v>
      </c>
      <c r="FD17">
        <v>34645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39822</v>
      </c>
      <c r="FK17">
        <v>31621</v>
      </c>
      <c r="FL17">
        <v>58239</v>
      </c>
      <c r="FM17">
        <v>50425</v>
      </c>
      <c r="FN17">
        <v>46248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94605</v>
      </c>
      <c r="FU17">
        <v>96773</v>
      </c>
      <c r="FV17">
        <v>128994</v>
      </c>
      <c r="FW17">
        <v>135079</v>
      </c>
      <c r="FX17">
        <v>109736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</row>
    <row r="18" spans="1:195">
      <c r="A18" t="s">
        <v>23</v>
      </c>
      <c r="B18">
        <v>1420.126</v>
      </c>
      <c r="C18">
        <v>1429.1110000000001</v>
      </c>
      <c r="D18">
        <v>266.92700000000002</v>
      </c>
      <c r="E18">
        <v>123.057</v>
      </c>
      <c r="F18">
        <v>93.025999999999996</v>
      </c>
      <c r="G18">
        <v>186.13</v>
      </c>
      <c r="H18">
        <v>210.15600000000001</v>
      </c>
      <c r="I18">
        <v>540.83000000000004</v>
      </c>
      <c r="J18">
        <v>227.82300000000001</v>
      </c>
      <c r="K18">
        <v>136.21700000000001</v>
      </c>
      <c r="L18">
        <v>80.221999999999994</v>
      </c>
      <c r="M18">
        <v>176.191</v>
      </c>
      <c r="N18">
        <v>230.065</v>
      </c>
      <c r="O18">
        <v>578.59299999999996</v>
      </c>
      <c r="P18">
        <v>238.47300000000001</v>
      </c>
      <c r="Q18">
        <v>263.66800000000001</v>
      </c>
      <c r="R18">
        <v>262.61</v>
      </c>
      <c r="S18">
        <v>333.935</v>
      </c>
      <c r="T18">
        <v>321.44</v>
      </c>
      <c r="U18">
        <v>0</v>
      </c>
      <c r="V18">
        <v>0</v>
      </c>
      <c r="W18">
        <v>0</v>
      </c>
      <c r="X18">
        <v>0</v>
      </c>
      <c r="Y18">
        <v>0</v>
      </c>
      <c r="Z18">
        <v>259.14400000000001</v>
      </c>
      <c r="AA18">
        <v>216.92500000000001</v>
      </c>
      <c r="AB18">
        <v>283.41699999999997</v>
      </c>
      <c r="AC18">
        <v>320.53399999999999</v>
      </c>
      <c r="AD18">
        <v>349.09100000000001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25299.59675247391</v>
      </c>
      <c r="AK18">
        <v>23799.416721616988</v>
      </c>
      <c r="AL18">
        <v>27778.76785428165</v>
      </c>
      <c r="AM18">
        <v>32793.441511722391</v>
      </c>
      <c r="AN18">
        <v>34089.764365764902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930.26834142322093</v>
      </c>
      <c r="AU18">
        <v>611.63155095401407</v>
      </c>
      <c r="AV18">
        <v>1346.8135870859251</v>
      </c>
      <c r="AW18">
        <v>3419.6966493818127</v>
      </c>
      <c r="AX18">
        <v>3352.7781041814724</v>
      </c>
      <c r="AY18">
        <v>-118.904</v>
      </c>
      <c r="AZ18">
        <v>-112.833</v>
      </c>
      <c r="BA18">
        <v>-108.279</v>
      </c>
      <c r="BB18">
        <v>-108.279</v>
      </c>
      <c r="BC18">
        <v>-112.833</v>
      </c>
      <c r="BD18">
        <v>25569.238406656168</v>
      </c>
      <c r="BE18">
        <v>18608.092202720574</v>
      </c>
      <c r="BF18">
        <v>14566.652278670856</v>
      </c>
      <c r="BG18">
        <v>16292.762076699559</v>
      </c>
      <c r="BH18">
        <v>14803.670556923527</v>
      </c>
      <c r="BI18">
        <v>16985.133999999998</v>
      </c>
      <c r="BJ18">
        <v>17687.47</v>
      </c>
      <c r="BK18">
        <v>18955.034</v>
      </c>
      <c r="BL18">
        <v>19255.201000000001</v>
      </c>
      <c r="BM18">
        <v>18227.755000000001</v>
      </c>
      <c r="BN18">
        <v>47605</v>
      </c>
      <c r="BO18">
        <v>44439</v>
      </c>
      <c r="BP18">
        <v>53010</v>
      </c>
      <c r="BQ18">
        <v>57724</v>
      </c>
      <c r="BR18">
        <v>64149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19955</v>
      </c>
      <c r="BY18">
        <v>24245</v>
      </c>
      <c r="BZ18">
        <v>22001</v>
      </c>
      <c r="CA18">
        <v>29951</v>
      </c>
      <c r="CB18">
        <v>26905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14841</v>
      </c>
      <c r="CI18">
        <v>18971</v>
      </c>
      <c r="CJ18">
        <v>16362</v>
      </c>
      <c r="CK18">
        <v>22842</v>
      </c>
      <c r="CL18">
        <v>20010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31161</v>
      </c>
      <c r="CS18">
        <v>34709</v>
      </c>
      <c r="CT18">
        <v>34342</v>
      </c>
      <c r="CU18">
        <v>43913</v>
      </c>
      <c r="CV18">
        <v>42005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36032</v>
      </c>
      <c r="DC18">
        <v>36991</v>
      </c>
      <c r="DD18">
        <v>39705</v>
      </c>
      <c r="DE18">
        <v>48863</v>
      </c>
      <c r="DF18">
        <v>48565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88879</v>
      </c>
      <c r="DM18">
        <v>104313</v>
      </c>
      <c r="DN18">
        <v>97190</v>
      </c>
      <c r="DO18">
        <v>130642</v>
      </c>
      <c r="DP18">
        <v>119806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41780</v>
      </c>
      <c r="DW18">
        <v>34925</v>
      </c>
      <c r="DX18">
        <v>46759</v>
      </c>
      <c r="DY18">
        <v>48094</v>
      </c>
      <c r="DZ18">
        <v>56265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23451</v>
      </c>
      <c r="EG18">
        <v>23176</v>
      </c>
      <c r="EH18">
        <v>25896</v>
      </c>
      <c r="EI18">
        <v>32089</v>
      </c>
      <c r="EJ18">
        <v>31605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13566</v>
      </c>
      <c r="EQ18">
        <v>14311</v>
      </c>
      <c r="ER18">
        <v>14950</v>
      </c>
      <c r="ES18">
        <v>19111</v>
      </c>
      <c r="ET18">
        <v>18284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32493</v>
      </c>
      <c r="FA18">
        <v>25497</v>
      </c>
      <c r="FB18">
        <v>35577</v>
      </c>
      <c r="FC18">
        <v>38833</v>
      </c>
      <c r="FD18">
        <v>43791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43710</v>
      </c>
      <c r="FK18">
        <v>29784</v>
      </c>
      <c r="FL18">
        <v>48241</v>
      </c>
      <c r="FM18">
        <v>49424</v>
      </c>
      <c r="FN18">
        <v>58906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104144</v>
      </c>
      <c r="FU18">
        <v>89232</v>
      </c>
      <c r="FV18">
        <v>111994</v>
      </c>
      <c r="FW18">
        <v>132983</v>
      </c>
      <c r="FX18">
        <v>140240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</row>
    <row r="19" spans="1:195">
      <c r="A19" t="s">
        <v>24</v>
      </c>
      <c r="B19">
        <v>1435.2139999999999</v>
      </c>
      <c r="C19">
        <v>1426.1769999999999</v>
      </c>
      <c r="D19">
        <v>270.88900000000001</v>
      </c>
      <c r="E19">
        <v>127.337</v>
      </c>
      <c r="F19">
        <v>97.492000000000004</v>
      </c>
      <c r="G19">
        <v>188.49299999999999</v>
      </c>
      <c r="H19">
        <v>211.67699999999999</v>
      </c>
      <c r="I19">
        <v>539.32600000000002</v>
      </c>
      <c r="J19">
        <v>230.773</v>
      </c>
      <c r="K19">
        <v>133.982</v>
      </c>
      <c r="L19">
        <v>82.387</v>
      </c>
      <c r="M19">
        <v>174.899</v>
      </c>
      <c r="N19">
        <v>228.63900000000001</v>
      </c>
      <c r="O19">
        <v>575.49699999999996</v>
      </c>
      <c r="P19">
        <v>257.774</v>
      </c>
      <c r="Q19">
        <v>274.10599999999999</v>
      </c>
      <c r="R19">
        <v>271.93</v>
      </c>
      <c r="S19">
        <v>324.42099999999999</v>
      </c>
      <c r="T19">
        <v>306.983</v>
      </c>
      <c r="U19">
        <v>0</v>
      </c>
      <c r="V19">
        <v>0</v>
      </c>
      <c r="W19">
        <v>0</v>
      </c>
      <c r="X19">
        <v>0</v>
      </c>
      <c r="Y19">
        <v>0</v>
      </c>
      <c r="Z19">
        <v>273.99799999999999</v>
      </c>
      <c r="AA19">
        <v>242.518</v>
      </c>
      <c r="AB19">
        <v>287.625</v>
      </c>
      <c r="AC19">
        <v>295.86500000000001</v>
      </c>
      <c r="AD19">
        <v>326.17099999999999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26752.565963730118</v>
      </c>
      <c r="AK19">
        <v>25568.404273363263</v>
      </c>
      <c r="AL19">
        <v>28159.784934210555</v>
      </c>
      <c r="AM19">
        <v>30745.47573019304</v>
      </c>
      <c r="AN19">
        <v>31852.17352076327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1901.0597950188032</v>
      </c>
      <c r="AU19">
        <v>1047.0474389853105</v>
      </c>
      <c r="AV19">
        <v>1535.5903616586925</v>
      </c>
      <c r="AW19">
        <v>2969.1910207796655</v>
      </c>
      <c r="AX19">
        <v>3135.9304593754932</v>
      </c>
      <c r="AY19">
        <v>-115.521</v>
      </c>
      <c r="AZ19">
        <v>-109.52500000000001</v>
      </c>
      <c r="BA19">
        <v>-105.029</v>
      </c>
      <c r="BB19">
        <v>-105.029</v>
      </c>
      <c r="BC19">
        <v>-109.52500000000001</v>
      </c>
      <c r="BD19">
        <v>27470.29820167497</v>
      </c>
      <c r="BE19">
        <v>19655.139641705886</v>
      </c>
      <c r="BF19">
        <v>16102.242640329547</v>
      </c>
      <c r="BG19">
        <v>19261.953097479225</v>
      </c>
      <c r="BH19">
        <v>17939.601016299021</v>
      </c>
      <c r="BI19">
        <v>16869.613000000001</v>
      </c>
      <c r="BJ19">
        <v>17577.945</v>
      </c>
      <c r="BK19">
        <v>18850.005000000001</v>
      </c>
      <c r="BL19">
        <v>19150.171999999999</v>
      </c>
      <c r="BM19">
        <v>18118.23</v>
      </c>
      <c r="BN19">
        <v>50349</v>
      </c>
      <c r="BO19">
        <v>48996</v>
      </c>
      <c r="BP19">
        <v>53434</v>
      </c>
      <c r="BQ19">
        <v>58161</v>
      </c>
      <c r="BR19">
        <v>59949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22595</v>
      </c>
      <c r="BY19">
        <v>24666</v>
      </c>
      <c r="BZ19">
        <v>23852</v>
      </c>
      <c r="CA19">
        <v>29309</v>
      </c>
      <c r="CB19">
        <v>26915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17150</v>
      </c>
      <c r="CI19">
        <v>19118</v>
      </c>
      <c r="CJ19">
        <v>18104</v>
      </c>
      <c r="CK19">
        <v>22691</v>
      </c>
      <c r="CL19">
        <v>20429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33820</v>
      </c>
      <c r="CS19">
        <v>35961</v>
      </c>
      <c r="CT19">
        <v>35693</v>
      </c>
      <c r="CU19">
        <v>42742</v>
      </c>
      <c r="CV19">
        <v>40277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38634</v>
      </c>
      <c r="DC19">
        <v>39360</v>
      </c>
      <c r="DD19">
        <v>40769</v>
      </c>
      <c r="DE19">
        <v>46908</v>
      </c>
      <c r="DF19">
        <v>46006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95226</v>
      </c>
      <c r="DM19">
        <v>106005</v>
      </c>
      <c r="DN19">
        <v>100078</v>
      </c>
      <c r="DO19">
        <v>124610</v>
      </c>
      <c r="DP19">
        <v>113407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44099</v>
      </c>
      <c r="DW19">
        <v>39644</v>
      </c>
      <c r="DX19">
        <v>46959</v>
      </c>
      <c r="DY19">
        <v>47583</v>
      </c>
      <c r="DZ19">
        <v>52488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24740</v>
      </c>
      <c r="EG19">
        <v>24389</v>
      </c>
      <c r="EH19">
        <v>26107</v>
      </c>
      <c r="EI19">
        <v>29285</v>
      </c>
      <c r="EJ19">
        <v>29461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15012</v>
      </c>
      <c r="EQ19">
        <v>15316</v>
      </c>
      <c r="ER19">
        <v>15834</v>
      </c>
      <c r="ES19">
        <v>18349</v>
      </c>
      <c r="ET19">
        <v>17876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33764</v>
      </c>
      <c r="FA19">
        <v>29580</v>
      </c>
      <c r="FB19">
        <v>35548</v>
      </c>
      <c r="FC19">
        <v>35803</v>
      </c>
      <c r="FD19">
        <v>40204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46093</v>
      </c>
      <c r="FK19">
        <v>35574</v>
      </c>
      <c r="FL19">
        <v>48649</v>
      </c>
      <c r="FM19">
        <v>43439</v>
      </c>
      <c r="FN19">
        <v>54884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110290</v>
      </c>
      <c r="FU19">
        <v>98015</v>
      </c>
      <c r="FV19">
        <v>114528</v>
      </c>
      <c r="FW19">
        <v>121406</v>
      </c>
      <c r="FX19">
        <v>131258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</row>
    <row r="20" spans="1:195">
      <c r="A20" t="s">
        <v>25</v>
      </c>
      <c r="B20">
        <v>1446.2090000000001</v>
      </c>
      <c r="C20">
        <v>1421.5889999999999</v>
      </c>
      <c r="D20">
        <v>270.75900000000001</v>
      </c>
      <c r="E20">
        <v>131.78800000000001</v>
      </c>
      <c r="F20">
        <v>97.992000000000004</v>
      </c>
      <c r="G20">
        <v>189.80199999999999</v>
      </c>
      <c r="H20">
        <v>212.7</v>
      </c>
      <c r="I20">
        <v>543.16800000000001</v>
      </c>
      <c r="J20">
        <v>230.53899999999999</v>
      </c>
      <c r="K20">
        <v>133.905</v>
      </c>
      <c r="L20">
        <v>82.007999999999996</v>
      </c>
      <c r="M20">
        <v>172.83099999999999</v>
      </c>
      <c r="N20">
        <v>224.517</v>
      </c>
      <c r="O20">
        <v>577.78899999999999</v>
      </c>
      <c r="P20">
        <v>277.72300000000001</v>
      </c>
      <c r="Q20">
        <v>293.86700000000002</v>
      </c>
      <c r="R20">
        <v>266.98099999999999</v>
      </c>
      <c r="S20">
        <v>287.23500000000001</v>
      </c>
      <c r="T20">
        <v>320.40300000000002</v>
      </c>
      <c r="U20">
        <v>0</v>
      </c>
      <c r="V20">
        <v>0</v>
      </c>
      <c r="W20">
        <v>0</v>
      </c>
      <c r="X20">
        <v>0</v>
      </c>
      <c r="Y20">
        <v>0</v>
      </c>
      <c r="Z20">
        <v>277.10899999999998</v>
      </c>
      <c r="AA20">
        <v>274.43099999999998</v>
      </c>
      <c r="AB20">
        <v>271.38799999999998</v>
      </c>
      <c r="AC20">
        <v>285.57600000000002</v>
      </c>
      <c r="AD20">
        <v>313.08499999999998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29189.521584060563</v>
      </c>
      <c r="AK20">
        <v>28337.421335168699</v>
      </c>
      <c r="AL20">
        <v>29722.226062490583</v>
      </c>
      <c r="AM20">
        <v>31534.714197384394</v>
      </c>
      <c r="AN20">
        <v>31699.028696291945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2461.1624289435522</v>
      </c>
      <c r="AU20">
        <v>1841.6655707507691</v>
      </c>
      <c r="AV20">
        <v>2459.4257576169148</v>
      </c>
      <c r="AW20">
        <v>3685.4904006639981</v>
      </c>
      <c r="AX20">
        <v>2877.0485601763016</v>
      </c>
      <c r="AY20">
        <v>-112.273</v>
      </c>
      <c r="AZ20">
        <v>-106.352</v>
      </c>
      <c r="BA20">
        <v>-101.91200000000001</v>
      </c>
      <c r="BB20">
        <v>-101.91200000000001</v>
      </c>
      <c r="BC20">
        <v>-106.352</v>
      </c>
      <c r="BD20">
        <v>26931.460630618523</v>
      </c>
      <c r="BE20">
        <v>18496.805212456653</v>
      </c>
      <c r="BF20">
        <v>15561.668397946461</v>
      </c>
      <c r="BG20">
        <v>19947.44349814322</v>
      </c>
      <c r="BH20">
        <v>17816.649576475324</v>
      </c>
      <c r="BI20">
        <v>16757.34</v>
      </c>
      <c r="BJ20">
        <v>17471.593000000001</v>
      </c>
      <c r="BK20">
        <v>18748.093000000001</v>
      </c>
      <c r="BL20">
        <v>19048.259999999998</v>
      </c>
      <c r="BM20">
        <v>18011.878000000001</v>
      </c>
      <c r="BN20">
        <v>52561</v>
      </c>
      <c r="BO20">
        <v>53875</v>
      </c>
      <c r="BP20">
        <v>50760</v>
      </c>
      <c r="BQ20">
        <v>52570</v>
      </c>
      <c r="BR20">
        <v>60993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25388</v>
      </c>
      <c r="BY20">
        <v>26721</v>
      </c>
      <c r="BZ20">
        <v>24299</v>
      </c>
      <c r="CA20">
        <v>26104</v>
      </c>
      <c r="CB20">
        <v>29276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18875</v>
      </c>
      <c r="CI20">
        <v>19872</v>
      </c>
      <c r="CJ20">
        <v>18069</v>
      </c>
      <c r="CK20">
        <v>19421</v>
      </c>
      <c r="CL20">
        <v>21755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36648</v>
      </c>
      <c r="CS20">
        <v>37939</v>
      </c>
      <c r="CT20">
        <v>35507</v>
      </c>
      <c r="CU20">
        <v>38106</v>
      </c>
      <c r="CV20">
        <v>41602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40960</v>
      </c>
      <c r="DC20">
        <v>42933</v>
      </c>
      <c r="DD20">
        <v>39397</v>
      </c>
      <c r="DE20">
        <v>42195</v>
      </c>
      <c r="DF20">
        <v>47215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103291</v>
      </c>
      <c r="DM20">
        <v>112527</v>
      </c>
      <c r="DN20">
        <v>98949</v>
      </c>
      <c r="DO20">
        <v>108839</v>
      </c>
      <c r="DP20">
        <v>119562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45191</v>
      </c>
      <c r="DW20">
        <v>44150</v>
      </c>
      <c r="DX20">
        <v>44605</v>
      </c>
      <c r="DY20">
        <v>45098</v>
      </c>
      <c r="DZ20">
        <v>51495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25863</v>
      </c>
      <c r="EG20">
        <v>26232</v>
      </c>
      <c r="EH20">
        <v>25508</v>
      </c>
      <c r="EI20">
        <v>27417</v>
      </c>
      <c r="EJ20">
        <v>28885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15833</v>
      </c>
      <c r="EQ20">
        <v>16076</v>
      </c>
      <c r="ER20">
        <v>15619</v>
      </c>
      <c r="ES20">
        <v>16807</v>
      </c>
      <c r="ET20">
        <v>17673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33613</v>
      </c>
      <c r="FA20">
        <v>33511</v>
      </c>
      <c r="FB20">
        <v>33084</v>
      </c>
      <c r="FC20">
        <v>35211</v>
      </c>
      <c r="FD20">
        <v>37412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43697</v>
      </c>
      <c r="FK20">
        <v>43343</v>
      </c>
      <c r="FL20">
        <v>43069</v>
      </c>
      <c r="FM20">
        <v>45254</v>
      </c>
      <c r="FN20">
        <v>49154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112912</v>
      </c>
      <c r="FU20">
        <v>111119</v>
      </c>
      <c r="FV20">
        <v>109503</v>
      </c>
      <c r="FW20">
        <v>115789</v>
      </c>
      <c r="FX20">
        <v>128466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</row>
    <row r="21" spans="1:195">
      <c r="A21" t="s">
        <v>26</v>
      </c>
      <c r="B21">
        <v>1451.6569999999999</v>
      </c>
      <c r="C21">
        <v>1456.453</v>
      </c>
      <c r="D21">
        <v>272.54000000000002</v>
      </c>
      <c r="E21">
        <v>128.61799999999999</v>
      </c>
      <c r="F21">
        <v>99.695999999999998</v>
      </c>
      <c r="G21">
        <v>191.02799999999999</v>
      </c>
      <c r="H21">
        <v>213.875</v>
      </c>
      <c r="I21">
        <v>545.9</v>
      </c>
      <c r="J21">
        <v>237.06399999999999</v>
      </c>
      <c r="K21">
        <v>133.18899999999999</v>
      </c>
      <c r="L21">
        <v>85.147000000000006</v>
      </c>
      <c r="M21">
        <v>178.01900000000001</v>
      </c>
      <c r="N21">
        <v>230.63800000000001</v>
      </c>
      <c r="O21">
        <v>592.39599999999996</v>
      </c>
      <c r="P21">
        <v>289.01600000000002</v>
      </c>
      <c r="Q21">
        <v>296.33600000000001</v>
      </c>
      <c r="R21">
        <v>277.995</v>
      </c>
      <c r="S21">
        <v>289.05599999999998</v>
      </c>
      <c r="T21">
        <v>299.25400000000002</v>
      </c>
      <c r="U21">
        <v>0</v>
      </c>
      <c r="V21">
        <v>0</v>
      </c>
      <c r="W21">
        <v>0</v>
      </c>
      <c r="X21">
        <v>0</v>
      </c>
      <c r="Y21">
        <v>0</v>
      </c>
      <c r="Z21">
        <v>289.39100000000002</v>
      </c>
      <c r="AA21">
        <v>282.745</v>
      </c>
      <c r="AB21">
        <v>284.89499999999998</v>
      </c>
      <c r="AC21">
        <v>292.92599999999999</v>
      </c>
      <c r="AD21">
        <v>306.49599999999998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30469.559596870902</v>
      </c>
      <c r="AK21">
        <v>28968.190446179498</v>
      </c>
      <c r="AL21">
        <v>31171.112761635082</v>
      </c>
      <c r="AM21">
        <v>32183.097157958891</v>
      </c>
      <c r="AN21">
        <v>30436.900116013727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2934.5922704387831</v>
      </c>
      <c r="AU21">
        <v>1971.9818979879544</v>
      </c>
      <c r="AV21">
        <v>2946.2802835121042</v>
      </c>
      <c r="AW21">
        <v>3999.0244996795727</v>
      </c>
      <c r="AX21">
        <v>2590.9594596654065</v>
      </c>
      <c r="AY21">
        <v>-109.157</v>
      </c>
      <c r="AZ21">
        <v>-103.31100000000001</v>
      </c>
      <c r="BA21">
        <v>-98.926000000000002</v>
      </c>
      <c r="BB21">
        <v>-98.926000000000002</v>
      </c>
      <c r="BC21">
        <v>-103.31100000000001</v>
      </c>
      <c r="BD21">
        <v>26866.052901057308</v>
      </c>
      <c r="BE21">
        <v>17468.787110444609</v>
      </c>
      <c r="BF21">
        <v>15507.948681458567</v>
      </c>
      <c r="BG21">
        <v>20946.467997822794</v>
      </c>
      <c r="BH21">
        <v>17407.60903614073</v>
      </c>
      <c r="BI21">
        <v>16648.183000000001</v>
      </c>
      <c r="BJ21">
        <v>17368.281999999999</v>
      </c>
      <c r="BK21">
        <v>18649.167000000001</v>
      </c>
      <c r="BL21">
        <v>18949.333999999999</v>
      </c>
      <c r="BM21">
        <v>17908.566999999999</v>
      </c>
      <c r="BN21">
        <v>54733</v>
      </c>
      <c r="BO21">
        <v>55618</v>
      </c>
      <c r="BP21">
        <v>51974</v>
      </c>
      <c r="BQ21">
        <v>52883</v>
      </c>
      <c r="BR21">
        <v>57332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25817</v>
      </c>
      <c r="BY21">
        <v>26249</v>
      </c>
      <c r="BZ21">
        <v>24466</v>
      </c>
      <c r="CA21">
        <v>25390</v>
      </c>
      <c r="CB21">
        <v>26696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20010</v>
      </c>
      <c r="CI21">
        <v>20350</v>
      </c>
      <c r="CJ21">
        <v>18962</v>
      </c>
      <c r="CK21">
        <v>19681</v>
      </c>
      <c r="CL21">
        <v>20693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37693</v>
      </c>
      <c r="CS21">
        <v>37564</v>
      </c>
      <c r="CT21">
        <v>38110</v>
      </c>
      <c r="CU21">
        <v>39561</v>
      </c>
      <c r="CV21">
        <v>38100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42219</v>
      </c>
      <c r="DC21">
        <v>43138</v>
      </c>
      <c r="DD21">
        <v>41623</v>
      </c>
      <c r="DE21">
        <v>43176</v>
      </c>
      <c r="DF21">
        <v>43719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108544</v>
      </c>
      <c r="DM21">
        <v>113417</v>
      </c>
      <c r="DN21">
        <v>102860</v>
      </c>
      <c r="DO21">
        <v>108365</v>
      </c>
      <c r="DP21">
        <v>112714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47395</v>
      </c>
      <c r="DW21">
        <v>46440</v>
      </c>
      <c r="DX21">
        <v>45989</v>
      </c>
      <c r="DY21">
        <v>46152</v>
      </c>
      <c r="DZ21">
        <v>51088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26556</v>
      </c>
      <c r="EG21">
        <v>26013</v>
      </c>
      <c r="EH21">
        <v>25972</v>
      </c>
      <c r="EI21">
        <v>27013</v>
      </c>
      <c r="EJ21">
        <v>27635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16975</v>
      </c>
      <c r="EQ21">
        <v>16634</v>
      </c>
      <c r="ER21">
        <v>16601</v>
      </c>
      <c r="ES21">
        <v>17271</v>
      </c>
      <c r="ET21">
        <v>17666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34813</v>
      </c>
      <c r="FA21">
        <v>33630</v>
      </c>
      <c r="FB21">
        <v>36199</v>
      </c>
      <c r="FC21">
        <v>37516</v>
      </c>
      <c r="FD21">
        <v>35861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45120</v>
      </c>
      <c r="FK21">
        <v>44443</v>
      </c>
      <c r="FL21">
        <v>46026</v>
      </c>
      <c r="FM21">
        <v>47461</v>
      </c>
      <c r="FN21">
        <v>47588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118532</v>
      </c>
      <c r="FU21">
        <v>115585</v>
      </c>
      <c r="FV21">
        <v>114108</v>
      </c>
      <c r="FW21">
        <v>117513</v>
      </c>
      <c r="FX21">
        <v>126658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</row>
    <row r="22" spans="1:195">
      <c r="A22" s="1" t="s">
        <v>27</v>
      </c>
      <c r="B22" s="3">
        <v>1453.85</v>
      </c>
      <c r="C22" s="3">
        <v>1457.8240000000001</v>
      </c>
      <c r="D22" s="3">
        <v>274.83199999999999</v>
      </c>
      <c r="E22" s="3">
        <v>130.59800000000001</v>
      </c>
      <c r="F22" s="3">
        <v>95.230999999999995</v>
      </c>
      <c r="G22" s="3">
        <v>193.21700000000001</v>
      </c>
      <c r="H22" s="3">
        <v>215.85300000000001</v>
      </c>
      <c r="I22" s="3">
        <v>544.11900000000003</v>
      </c>
      <c r="J22" s="3">
        <v>239.322</v>
      </c>
      <c r="K22" s="3">
        <v>133.93100000000001</v>
      </c>
      <c r="L22" s="3">
        <v>81.268000000000001</v>
      </c>
      <c r="M22" s="3">
        <v>179.83699999999999</v>
      </c>
      <c r="N22" s="3">
        <v>232.899</v>
      </c>
      <c r="O22" s="3">
        <v>590.56700000000001</v>
      </c>
      <c r="P22" s="3">
        <v>298.34300000000002</v>
      </c>
      <c r="Q22" s="3">
        <v>295.60500000000002</v>
      </c>
      <c r="R22" s="3">
        <v>286.13799999999998</v>
      </c>
      <c r="S22" s="3">
        <v>292.05399999999997</v>
      </c>
      <c r="T22" s="3">
        <v>281.70999999999998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294.20999999999998</v>
      </c>
      <c r="AA22" s="3">
        <v>280.03100000000001</v>
      </c>
      <c r="AB22" s="3">
        <v>291.64699999999999</v>
      </c>
      <c r="AC22" s="3">
        <v>295.98</v>
      </c>
      <c r="AD22" s="3">
        <v>295.95600000000002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31024.174374935315</v>
      </c>
      <c r="AK22" s="3">
        <v>28650.402729838403</v>
      </c>
      <c r="AL22" s="3">
        <v>31826.063843624754</v>
      </c>
      <c r="AM22" s="3">
        <v>32367.611780892094</v>
      </c>
      <c r="AN22" s="3">
        <v>28930.417779477611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3034.884071445983</v>
      </c>
      <c r="AU22" s="3">
        <v>1964.5260776614175</v>
      </c>
      <c r="AV22" s="3">
        <v>3358.663382899113</v>
      </c>
      <c r="AW22" s="3">
        <v>4014.5576828544513</v>
      </c>
      <c r="AX22" s="3">
        <v>1838.235204083953</v>
      </c>
      <c r="AY22" s="3">
        <v>-106.167</v>
      </c>
      <c r="AZ22" s="3">
        <v>-100.393</v>
      </c>
      <c r="BA22" s="3">
        <v>-96.063000000000002</v>
      </c>
      <c r="BB22" s="3">
        <v>-96.063000000000002</v>
      </c>
      <c r="BC22" s="3">
        <v>-100.393</v>
      </c>
      <c r="BD22" s="3">
        <v>26900.936972503288</v>
      </c>
      <c r="BE22" s="3">
        <v>16433.313188106025</v>
      </c>
      <c r="BF22" s="3">
        <v>15866.61206435768</v>
      </c>
      <c r="BG22" s="3">
        <v>21961.025680677245</v>
      </c>
      <c r="BH22" s="3">
        <v>16245.844240224682</v>
      </c>
      <c r="BI22" s="3">
        <v>16542.016</v>
      </c>
      <c r="BJ22" s="3">
        <v>17267.888999999999</v>
      </c>
      <c r="BK22" s="3">
        <v>18553.103999999999</v>
      </c>
      <c r="BL22" s="3">
        <v>18853.271000000001</v>
      </c>
      <c r="BM22" s="3">
        <v>17808.173999999999</v>
      </c>
      <c r="BN22" s="3">
        <v>56770</v>
      </c>
      <c r="BO22" s="3">
        <v>56632</v>
      </c>
      <c r="BP22" s="3">
        <v>53240</v>
      </c>
      <c r="BQ22" s="3">
        <v>53662</v>
      </c>
      <c r="BR22" s="3">
        <v>54528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27047</v>
      </c>
      <c r="BY22" s="3">
        <v>26597</v>
      </c>
      <c r="BZ22" s="3">
        <v>25447</v>
      </c>
      <c r="CA22" s="3">
        <v>25939</v>
      </c>
      <c r="CB22" s="3">
        <v>25568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19722</v>
      </c>
      <c r="CI22" s="3">
        <v>19395</v>
      </c>
      <c r="CJ22" s="3">
        <v>18556</v>
      </c>
      <c r="CK22" s="3">
        <v>18915</v>
      </c>
      <c r="CL22" s="3">
        <v>18643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39054</v>
      </c>
      <c r="CS22" s="3">
        <v>37417</v>
      </c>
      <c r="CT22" s="3">
        <v>40097</v>
      </c>
      <c r="CU22" s="3">
        <v>40883</v>
      </c>
      <c r="CV22" s="3">
        <v>35766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43672</v>
      </c>
      <c r="DC22" s="3">
        <v>43422</v>
      </c>
      <c r="DD22" s="3">
        <v>43270</v>
      </c>
      <c r="DE22" s="3">
        <v>44106</v>
      </c>
      <c r="DF22" s="3">
        <v>41383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112078</v>
      </c>
      <c r="DM22" s="3">
        <v>112142</v>
      </c>
      <c r="DN22" s="3">
        <v>105528</v>
      </c>
      <c r="DO22" s="3">
        <v>108549</v>
      </c>
      <c r="DP22" s="3">
        <v>105822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48510</v>
      </c>
      <c r="DW22" s="3">
        <v>46984</v>
      </c>
      <c r="DX22" s="3">
        <v>46850</v>
      </c>
      <c r="DY22" s="3">
        <v>46855</v>
      </c>
      <c r="DZ22" s="3">
        <v>50123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27283</v>
      </c>
      <c r="EG22" s="3">
        <v>25761</v>
      </c>
      <c r="EH22" s="3">
        <v>26709</v>
      </c>
      <c r="EI22" s="3">
        <v>27282</v>
      </c>
      <c r="EJ22" s="3">
        <v>26896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16555</v>
      </c>
      <c r="EQ22" s="3">
        <v>15632</v>
      </c>
      <c r="ER22" s="3">
        <v>16207</v>
      </c>
      <c r="ES22" s="3">
        <v>16555</v>
      </c>
      <c r="ET22" s="3">
        <v>16319</v>
      </c>
      <c r="EU22" s="3">
        <v>0</v>
      </c>
      <c r="EV22" s="3">
        <v>0</v>
      </c>
      <c r="EW22" s="3">
        <v>0</v>
      </c>
      <c r="EX22" s="3">
        <v>0</v>
      </c>
      <c r="EY22" s="3">
        <v>0</v>
      </c>
      <c r="EZ22" s="3">
        <v>35595</v>
      </c>
      <c r="FA22" s="3">
        <v>32947</v>
      </c>
      <c r="FB22" s="3">
        <v>38047</v>
      </c>
      <c r="FC22" s="3">
        <v>38810</v>
      </c>
      <c r="FD22" s="3">
        <v>34438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46067</v>
      </c>
      <c r="FK22" s="3">
        <v>44257</v>
      </c>
      <c r="FL22" s="3">
        <v>47701</v>
      </c>
      <c r="FM22" s="3">
        <v>48561</v>
      </c>
      <c r="FN22" s="3">
        <v>46313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120200</v>
      </c>
      <c r="FU22" s="3">
        <v>114450</v>
      </c>
      <c r="FV22" s="3">
        <v>116133</v>
      </c>
      <c r="FW22" s="3">
        <v>117917</v>
      </c>
      <c r="FX22" s="3">
        <v>121867</v>
      </c>
      <c r="FY22" s="3">
        <v>0</v>
      </c>
      <c r="FZ22" s="3">
        <v>0</v>
      </c>
      <c r="GA22" s="3">
        <v>0</v>
      </c>
      <c r="GB22" s="3">
        <v>0</v>
      </c>
      <c r="GC22" s="3">
        <v>0</v>
      </c>
      <c r="GD22" s="3">
        <v>0</v>
      </c>
      <c r="GE22" s="3">
        <v>0</v>
      </c>
      <c r="GF22" s="3">
        <v>0</v>
      </c>
      <c r="GG22" s="3">
        <v>0</v>
      </c>
      <c r="GH22" s="3">
        <v>0</v>
      </c>
      <c r="GI22" s="3">
        <v>0</v>
      </c>
      <c r="GJ22" s="3">
        <v>0</v>
      </c>
      <c r="GK22" s="3">
        <v>0</v>
      </c>
      <c r="GL22" s="3">
        <v>0</v>
      </c>
      <c r="GM22" s="3">
        <v>0</v>
      </c>
    </row>
    <row r="23" spans="1:195">
      <c r="A23" s="1" t="s">
        <v>28</v>
      </c>
      <c r="B23" s="3">
        <v>1462.5239999999999</v>
      </c>
      <c r="C23" s="3">
        <v>1466.894</v>
      </c>
      <c r="D23" s="3">
        <v>274.56200000000001</v>
      </c>
      <c r="E23" s="3">
        <v>129.49299999999999</v>
      </c>
      <c r="F23" s="3">
        <v>101.67</v>
      </c>
      <c r="G23" s="3">
        <v>192.30600000000001</v>
      </c>
      <c r="H23" s="3">
        <v>215.221</v>
      </c>
      <c r="I23" s="3">
        <v>549.27200000000005</v>
      </c>
      <c r="J23" s="3">
        <v>239.386</v>
      </c>
      <c r="K23" s="3">
        <v>132.40100000000001</v>
      </c>
      <c r="L23" s="3">
        <v>86.614999999999995</v>
      </c>
      <c r="M23" s="3">
        <v>179.19</v>
      </c>
      <c r="N23" s="3">
        <v>232.62700000000001</v>
      </c>
      <c r="O23" s="3">
        <v>596.67499999999995</v>
      </c>
      <c r="P23" s="3">
        <v>306.12700000000001</v>
      </c>
      <c r="Q23" s="3">
        <v>301.24400000000003</v>
      </c>
      <c r="R23" s="3">
        <v>288.83300000000003</v>
      </c>
      <c r="S23" s="3">
        <v>291.95</v>
      </c>
      <c r="T23" s="3">
        <v>274.37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297.88</v>
      </c>
      <c r="AA23" s="3">
        <v>282.99200000000002</v>
      </c>
      <c r="AB23" s="3">
        <v>294.14100000000002</v>
      </c>
      <c r="AC23" s="3">
        <v>296.45699999999999</v>
      </c>
      <c r="AD23" s="3">
        <v>295.42399999999998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31725.119800197175</v>
      </c>
      <c r="AK23" s="3">
        <v>29188.162940228649</v>
      </c>
      <c r="AL23" s="3">
        <v>32247.539077362359</v>
      </c>
      <c r="AM23" s="3">
        <v>32535.42258399176</v>
      </c>
      <c r="AN23" s="3">
        <v>28698.986029838023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3094.95433114665</v>
      </c>
      <c r="AU23" s="3">
        <v>1760.3631745971181</v>
      </c>
      <c r="AV23" s="3">
        <v>3090.4320173508263</v>
      </c>
      <c r="AW23" s="3">
        <v>3922.8339838269876</v>
      </c>
      <c r="AX23" s="3">
        <v>1319.2325045532548</v>
      </c>
      <c r="AY23" s="3">
        <v>-103.294</v>
      </c>
      <c r="AZ23" s="3">
        <v>-97.593000000000004</v>
      </c>
      <c r="BA23" s="3">
        <v>-93.316000000000003</v>
      </c>
      <c r="BB23" s="3">
        <v>-93.316000000000003</v>
      </c>
      <c r="BC23" s="3">
        <v>-97.593000000000004</v>
      </c>
      <c r="BD23" s="3">
        <v>26995.89130364994</v>
      </c>
      <c r="BE23" s="3">
        <v>15193.676362703145</v>
      </c>
      <c r="BF23" s="3">
        <v>15957.044081708505</v>
      </c>
      <c r="BG23" s="3">
        <v>22883.859664504234</v>
      </c>
      <c r="BH23" s="3">
        <v>14565.076744777936</v>
      </c>
      <c r="BI23" s="3">
        <v>16438.722000000002</v>
      </c>
      <c r="BJ23" s="3">
        <v>17170.295999999998</v>
      </c>
      <c r="BK23" s="3">
        <v>18459.788</v>
      </c>
      <c r="BL23" s="3">
        <v>18759.955000000002</v>
      </c>
      <c r="BM23" s="3">
        <v>17710.580999999998</v>
      </c>
      <c r="BN23" s="3">
        <v>57828</v>
      </c>
      <c r="BO23" s="3">
        <v>57526</v>
      </c>
      <c r="BP23" s="3">
        <v>53227</v>
      </c>
      <c r="BQ23" s="3">
        <v>53403</v>
      </c>
      <c r="BR23" s="3">
        <v>52578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27311</v>
      </c>
      <c r="BY23" s="3">
        <v>26821</v>
      </c>
      <c r="BZ23" s="3">
        <v>25215</v>
      </c>
      <c r="CA23" s="3">
        <v>25465</v>
      </c>
      <c r="CB23" s="3">
        <v>24681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21443</v>
      </c>
      <c r="CI23" s="3">
        <v>21058</v>
      </c>
      <c r="CJ23" s="3">
        <v>19797</v>
      </c>
      <c r="CK23" s="3">
        <v>19994</v>
      </c>
      <c r="CL23" s="3">
        <v>19378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39495</v>
      </c>
      <c r="CS23" s="3">
        <v>37757</v>
      </c>
      <c r="CT23" s="3">
        <v>40095</v>
      </c>
      <c r="CU23" s="3">
        <v>40500</v>
      </c>
      <c r="CV23" s="3">
        <v>34459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44303</v>
      </c>
      <c r="DC23" s="3">
        <v>43991</v>
      </c>
      <c r="DD23" s="3">
        <v>43266</v>
      </c>
      <c r="DE23" s="3">
        <v>43698</v>
      </c>
      <c r="DF23" s="3">
        <v>39963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115747</v>
      </c>
      <c r="DM23" s="3">
        <v>114091</v>
      </c>
      <c r="DN23" s="3">
        <v>107233</v>
      </c>
      <c r="DO23" s="3">
        <v>108890</v>
      </c>
      <c r="DP23" s="3">
        <v>103311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48798</v>
      </c>
      <c r="DW23" s="3">
        <v>47321</v>
      </c>
      <c r="DX23" s="3">
        <v>46813</v>
      </c>
      <c r="DY23" s="3">
        <v>46767</v>
      </c>
      <c r="DZ23" s="3">
        <v>49687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27171</v>
      </c>
      <c r="EG23" s="3">
        <v>25623</v>
      </c>
      <c r="EH23" s="3">
        <v>26374</v>
      </c>
      <c r="EI23" s="3">
        <v>26681</v>
      </c>
      <c r="EJ23" s="3">
        <v>26552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17775</v>
      </c>
      <c r="EQ23" s="3">
        <v>16762</v>
      </c>
      <c r="ER23" s="3">
        <v>17254</v>
      </c>
      <c r="ES23" s="3">
        <v>17454</v>
      </c>
      <c r="ET23" s="3">
        <v>17370</v>
      </c>
      <c r="EU23" s="3">
        <v>0</v>
      </c>
      <c r="EV23" s="3">
        <v>0</v>
      </c>
      <c r="EW23" s="3">
        <v>0</v>
      </c>
      <c r="EX23" s="3">
        <v>0</v>
      </c>
      <c r="EY23" s="3">
        <v>0</v>
      </c>
      <c r="EZ23" s="3">
        <v>35599</v>
      </c>
      <c r="FA23" s="3">
        <v>32893</v>
      </c>
      <c r="FB23" s="3">
        <v>38086</v>
      </c>
      <c r="FC23" s="3">
        <v>38509</v>
      </c>
      <c r="FD23" s="3">
        <v>34103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46222</v>
      </c>
      <c r="FK23" s="3">
        <v>44400</v>
      </c>
      <c r="FL23" s="3">
        <v>47731</v>
      </c>
      <c r="FM23" s="3">
        <v>48223</v>
      </c>
      <c r="FN23" s="3">
        <v>46051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122315</v>
      </c>
      <c r="FU23" s="3">
        <v>115993</v>
      </c>
      <c r="FV23" s="3">
        <v>117883</v>
      </c>
      <c r="FW23" s="3">
        <v>118823</v>
      </c>
      <c r="FX23" s="3">
        <v>121661</v>
      </c>
      <c r="FY23" s="3">
        <v>0</v>
      </c>
      <c r="FZ23" s="3">
        <v>0</v>
      </c>
      <c r="GA23" s="3">
        <v>0</v>
      </c>
      <c r="GB23" s="3">
        <v>0</v>
      </c>
      <c r="GC23" s="3">
        <v>0</v>
      </c>
      <c r="GD23" s="3">
        <v>0</v>
      </c>
      <c r="GE23" s="3">
        <v>0</v>
      </c>
      <c r="GF23" s="3">
        <v>0</v>
      </c>
      <c r="GG23" s="3">
        <v>0</v>
      </c>
      <c r="GH23" s="3">
        <v>0</v>
      </c>
      <c r="GI23" s="3">
        <v>0</v>
      </c>
      <c r="GJ23" s="3">
        <v>0</v>
      </c>
      <c r="GK23" s="3">
        <v>0</v>
      </c>
      <c r="GL23" s="3">
        <v>0</v>
      </c>
      <c r="GM23" s="3">
        <v>0</v>
      </c>
    </row>
    <row r="24" spans="1:195">
      <c r="A24" s="1" t="s">
        <v>29</v>
      </c>
      <c r="B24" s="3">
        <v>1476.1310000000001</v>
      </c>
      <c r="C24" s="3">
        <v>1471.9190000000001</v>
      </c>
      <c r="D24" s="3">
        <v>277.07299999999998</v>
      </c>
      <c r="E24" s="3">
        <v>136.39599999999999</v>
      </c>
      <c r="F24" s="3">
        <v>104.556</v>
      </c>
      <c r="G24" s="3">
        <v>190.92599999999999</v>
      </c>
      <c r="H24" s="3">
        <v>214.08199999999999</v>
      </c>
      <c r="I24" s="3">
        <v>553.09799999999996</v>
      </c>
      <c r="J24" s="3">
        <v>240.03700000000001</v>
      </c>
      <c r="K24" s="3">
        <v>139.714</v>
      </c>
      <c r="L24" s="3">
        <v>88.798000000000002</v>
      </c>
      <c r="M24" s="3">
        <v>177.06800000000001</v>
      </c>
      <c r="N24" s="3">
        <v>230.042</v>
      </c>
      <c r="O24" s="3">
        <v>596.26</v>
      </c>
      <c r="P24" s="3">
        <v>272.82400000000001</v>
      </c>
      <c r="Q24" s="3">
        <v>304.49900000000002</v>
      </c>
      <c r="R24" s="3">
        <v>300.483</v>
      </c>
      <c r="S24" s="3">
        <v>276.75400000000002</v>
      </c>
      <c r="T24" s="3">
        <v>321.57100000000003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294.30500000000001</v>
      </c>
      <c r="AA24" s="3">
        <v>277.13400000000001</v>
      </c>
      <c r="AB24" s="3">
        <v>325.67399999999998</v>
      </c>
      <c r="AC24" s="3">
        <v>271.721</v>
      </c>
      <c r="AD24" s="3">
        <v>303.08499999999998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32961.384517264371</v>
      </c>
      <c r="AK24" s="3">
        <v>28298.843626680642</v>
      </c>
      <c r="AL24" s="3">
        <v>34774.621927538545</v>
      </c>
      <c r="AM24" s="3">
        <v>31120.930904078359</v>
      </c>
      <c r="AN24" s="3">
        <v>32172.98405211026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5520.3667228874119</v>
      </c>
      <c r="AU24" s="3">
        <v>985.35362965042145</v>
      </c>
      <c r="AV24" s="3">
        <v>4946.3654599891452</v>
      </c>
      <c r="AW24" s="3">
        <v>4251.3652839739207</v>
      </c>
      <c r="AX24" s="3">
        <v>2507.1915597919824</v>
      </c>
      <c r="AY24" s="3">
        <v>-100.53400000000001</v>
      </c>
      <c r="AZ24" s="3">
        <v>-94.903999999999996</v>
      </c>
      <c r="BA24" s="3">
        <v>-90.682000000000002</v>
      </c>
      <c r="BB24" s="3">
        <v>-90.682000000000002</v>
      </c>
      <c r="BC24" s="3">
        <v>-94.903999999999996</v>
      </c>
      <c r="BD24" s="3">
        <v>29516.258026537351</v>
      </c>
      <c r="BE24" s="3">
        <v>13179.029992353566</v>
      </c>
      <c r="BF24" s="3">
        <v>17903.409541697652</v>
      </c>
      <c r="BG24" s="3">
        <v>24135.224948478153</v>
      </c>
      <c r="BH24" s="3">
        <v>14072.26830456992</v>
      </c>
      <c r="BI24" s="3">
        <v>16338.188</v>
      </c>
      <c r="BJ24" s="3">
        <v>17075.392</v>
      </c>
      <c r="BK24" s="3">
        <v>18369.106</v>
      </c>
      <c r="BL24" s="3">
        <v>18669.273000000001</v>
      </c>
      <c r="BM24" s="3">
        <v>17615.677</v>
      </c>
      <c r="BN24" s="3">
        <v>52858</v>
      </c>
      <c r="BO24" s="3">
        <v>57661</v>
      </c>
      <c r="BP24" s="3">
        <v>55158</v>
      </c>
      <c r="BQ24" s="3">
        <v>50584</v>
      </c>
      <c r="BR24" s="3">
        <v>60812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25028</v>
      </c>
      <c r="BY24" s="3">
        <v>29153</v>
      </c>
      <c r="BZ24" s="3">
        <v>26589</v>
      </c>
      <c r="CA24" s="3">
        <v>24476</v>
      </c>
      <c r="CB24" s="3">
        <v>31150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19187</v>
      </c>
      <c r="CI24" s="3">
        <v>22334</v>
      </c>
      <c r="CJ24" s="3">
        <v>20396</v>
      </c>
      <c r="CK24" s="3">
        <v>18775</v>
      </c>
      <c r="CL24" s="3">
        <v>23864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34201</v>
      </c>
      <c r="CS24" s="3">
        <v>37866</v>
      </c>
      <c r="CT24" s="3">
        <v>41039</v>
      </c>
      <c r="CU24" s="3">
        <v>37781</v>
      </c>
      <c r="CV24" s="3">
        <v>40039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38703</v>
      </c>
      <c r="DC24" s="3">
        <v>43735</v>
      </c>
      <c r="DD24" s="3">
        <v>44608</v>
      </c>
      <c r="DE24" s="3">
        <v>41065</v>
      </c>
      <c r="DF24" s="3">
        <v>45971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102847</v>
      </c>
      <c r="DM24" s="3">
        <v>113750</v>
      </c>
      <c r="DN24" s="3">
        <v>112693</v>
      </c>
      <c r="DO24" s="3">
        <v>104073</v>
      </c>
      <c r="DP24" s="3">
        <v>119735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48940</v>
      </c>
      <c r="DW24" s="3">
        <v>45938</v>
      </c>
      <c r="DX24" s="3">
        <v>51382</v>
      </c>
      <c r="DY24" s="3">
        <v>42890</v>
      </c>
      <c r="DZ24" s="3">
        <v>50887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28374</v>
      </c>
      <c r="EG24" s="3">
        <v>27208</v>
      </c>
      <c r="EH24" s="3">
        <v>29829</v>
      </c>
      <c r="EI24" s="3">
        <v>24855</v>
      </c>
      <c r="EJ24" s="3">
        <v>29448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18035</v>
      </c>
      <c r="EQ24" s="3">
        <v>17280</v>
      </c>
      <c r="ER24" s="3">
        <v>18972</v>
      </c>
      <c r="ES24" s="3">
        <v>15808</v>
      </c>
      <c r="ET24" s="3">
        <v>18703</v>
      </c>
      <c r="EU24" s="3">
        <v>0</v>
      </c>
      <c r="EV24" s="3">
        <v>0</v>
      </c>
      <c r="EW24" s="3">
        <v>0</v>
      </c>
      <c r="EX24" s="3">
        <v>0</v>
      </c>
      <c r="EY24" s="3">
        <v>0</v>
      </c>
      <c r="EZ24" s="3">
        <v>33805</v>
      </c>
      <c r="FA24" s="3">
        <v>32280</v>
      </c>
      <c r="FB24" s="3">
        <v>41765</v>
      </c>
      <c r="FC24" s="3">
        <v>34599</v>
      </c>
      <c r="FD24" s="3">
        <v>34619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44793</v>
      </c>
      <c r="FK24" s="3">
        <v>42677</v>
      </c>
      <c r="FL24" s="3">
        <v>52246</v>
      </c>
      <c r="FM24" s="3">
        <v>43722</v>
      </c>
      <c r="FN24" s="3">
        <v>46604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120358</v>
      </c>
      <c r="FU24" s="3">
        <v>111751</v>
      </c>
      <c r="FV24" s="3">
        <v>131480</v>
      </c>
      <c r="FW24" s="3">
        <v>109847</v>
      </c>
      <c r="FX24" s="3">
        <v>122824</v>
      </c>
      <c r="FY24" s="3">
        <v>0</v>
      </c>
      <c r="FZ24" s="3">
        <v>0</v>
      </c>
      <c r="GA24" s="3">
        <v>0</v>
      </c>
      <c r="GB24" s="3">
        <v>0</v>
      </c>
      <c r="GC24" s="3">
        <v>0</v>
      </c>
      <c r="GD24" s="3">
        <v>0</v>
      </c>
      <c r="GE24" s="3">
        <v>0</v>
      </c>
      <c r="GF24" s="3">
        <v>0</v>
      </c>
      <c r="GG24" s="3">
        <v>0</v>
      </c>
      <c r="GH24" s="3">
        <v>0</v>
      </c>
      <c r="GI24" s="3">
        <v>0</v>
      </c>
      <c r="GJ24" s="3">
        <v>0</v>
      </c>
      <c r="GK24" s="3">
        <v>0</v>
      </c>
      <c r="GL24" s="3">
        <v>0</v>
      </c>
      <c r="GM24" s="3">
        <v>0</v>
      </c>
    </row>
    <row r="25" spans="1:195">
      <c r="A25" s="1" t="s">
        <v>30</v>
      </c>
      <c r="B25" s="3">
        <v>1491.4459999999999</v>
      </c>
      <c r="C25" s="3">
        <v>1482.7929999999999</v>
      </c>
      <c r="D25" s="3">
        <v>277.76400000000001</v>
      </c>
      <c r="E25" s="3">
        <v>139.732</v>
      </c>
      <c r="F25" s="3">
        <v>103.137</v>
      </c>
      <c r="G25" s="3">
        <v>193.84899999999999</v>
      </c>
      <c r="H25" s="3">
        <v>217.095</v>
      </c>
      <c r="I25" s="3">
        <v>559.86900000000003</v>
      </c>
      <c r="J25" s="3">
        <v>239.25200000000001</v>
      </c>
      <c r="K25" s="3">
        <v>144.03899999999999</v>
      </c>
      <c r="L25" s="3">
        <v>87.460999999999999</v>
      </c>
      <c r="M25" s="3">
        <v>180.1</v>
      </c>
      <c r="N25" s="3">
        <v>232.62200000000001</v>
      </c>
      <c r="O25" s="3">
        <v>599.31899999999996</v>
      </c>
      <c r="P25" s="3">
        <v>291.27100000000002</v>
      </c>
      <c r="Q25" s="3">
        <v>317.63799999999998</v>
      </c>
      <c r="R25" s="3">
        <v>290.32600000000002</v>
      </c>
      <c r="S25" s="3">
        <v>259.84199999999998</v>
      </c>
      <c r="T25" s="3">
        <v>332.36900000000003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324.71100000000001</v>
      </c>
      <c r="AA25" s="3">
        <v>277.15800000000002</v>
      </c>
      <c r="AB25" s="3">
        <v>314.709</v>
      </c>
      <c r="AC25" s="3">
        <v>252.67099999999999</v>
      </c>
      <c r="AD25" s="3">
        <v>313.54399999999998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32656.831159248253</v>
      </c>
      <c r="AK25" s="3">
        <v>28310.540840124122</v>
      </c>
      <c r="AL25" s="3">
        <v>33672.978988846153</v>
      </c>
      <c r="AM25" s="3">
        <v>29123.720587211537</v>
      </c>
      <c r="AN25" s="3">
        <v>33423.642893076925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4537.2833085851407</v>
      </c>
      <c r="AU25" s="3">
        <v>501.65701448886097</v>
      </c>
      <c r="AV25" s="3">
        <v>4579.7004849730765</v>
      </c>
      <c r="AW25" s="3">
        <v>3176.0875193759612</v>
      </c>
      <c r="AX25" s="3">
        <v>2825.7790684076958</v>
      </c>
      <c r="AY25" s="3">
        <v>-97.882000000000005</v>
      </c>
      <c r="AZ25" s="3">
        <v>-92.322999999999993</v>
      </c>
      <c r="BA25" s="3">
        <v>-88.153000000000006</v>
      </c>
      <c r="BB25" s="3">
        <v>-88.153000000000006</v>
      </c>
      <c r="BC25" s="3">
        <v>-92.322999999999993</v>
      </c>
      <c r="BD25" s="3">
        <v>31053.541335122492</v>
      </c>
      <c r="BE25" s="3">
        <v>13680.687006842427</v>
      </c>
      <c r="BF25" s="3">
        <v>19483.110026670729</v>
      </c>
      <c r="BG25" s="3">
        <v>24311.312467854117</v>
      </c>
      <c r="BH25" s="3">
        <v>13898.047372977615</v>
      </c>
      <c r="BI25" s="3">
        <v>16240.306</v>
      </c>
      <c r="BJ25" s="3">
        <v>16983.069</v>
      </c>
      <c r="BK25" s="3">
        <v>18280.953000000001</v>
      </c>
      <c r="BL25" s="3">
        <v>18581.12</v>
      </c>
      <c r="BM25" s="3">
        <v>17523.353999999999</v>
      </c>
      <c r="BN25" s="3">
        <v>55861</v>
      </c>
      <c r="BO25" s="3">
        <v>58943</v>
      </c>
      <c r="BP25" s="3">
        <v>53363</v>
      </c>
      <c r="BQ25" s="3">
        <v>47640</v>
      </c>
      <c r="BR25" s="3">
        <v>61957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27942</v>
      </c>
      <c r="BY25" s="3">
        <v>30835</v>
      </c>
      <c r="BZ25" s="3">
        <v>25676</v>
      </c>
      <c r="CA25" s="3">
        <v>22972</v>
      </c>
      <c r="CB25" s="3">
        <v>32307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20622</v>
      </c>
      <c r="CI25" s="3">
        <v>22775</v>
      </c>
      <c r="CJ25" s="3">
        <v>18936</v>
      </c>
      <c r="CK25" s="3">
        <v>16942</v>
      </c>
      <c r="CL25" s="3">
        <v>23862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35651</v>
      </c>
      <c r="CS25" s="3">
        <v>41233</v>
      </c>
      <c r="CT25" s="3">
        <v>38941</v>
      </c>
      <c r="CU25" s="3">
        <v>34842</v>
      </c>
      <c r="CV25" s="3">
        <v>43182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40659</v>
      </c>
      <c r="DC25" s="3">
        <v>46669</v>
      </c>
      <c r="DD25" s="3">
        <v>42806</v>
      </c>
      <c r="DE25" s="3">
        <v>38299</v>
      </c>
      <c r="DF25" s="3">
        <v>48662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110536</v>
      </c>
      <c r="DM25" s="3">
        <v>117183</v>
      </c>
      <c r="DN25" s="3">
        <v>110604</v>
      </c>
      <c r="DO25" s="3">
        <v>99147</v>
      </c>
      <c r="DP25" s="3">
        <v>122399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53681</v>
      </c>
      <c r="DW25" s="3">
        <v>44954</v>
      </c>
      <c r="DX25" s="3">
        <v>49393</v>
      </c>
      <c r="DY25" s="3">
        <v>39767</v>
      </c>
      <c r="DZ25" s="3">
        <v>51457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32621</v>
      </c>
      <c r="EG25" s="3">
        <v>27711</v>
      </c>
      <c r="EH25" s="3">
        <v>29221</v>
      </c>
      <c r="EI25" s="3">
        <v>23405</v>
      </c>
      <c r="EJ25" s="3">
        <v>31081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19806</v>
      </c>
      <c r="EQ25" s="3">
        <v>16840</v>
      </c>
      <c r="ER25" s="3">
        <v>17728</v>
      </c>
      <c r="ES25" s="3">
        <v>14200</v>
      </c>
      <c r="ET25" s="3">
        <v>18887</v>
      </c>
      <c r="EU25" s="3">
        <v>0</v>
      </c>
      <c r="EV25" s="3">
        <v>0</v>
      </c>
      <c r="EW25" s="3">
        <v>0</v>
      </c>
      <c r="EX25" s="3">
        <v>0</v>
      </c>
      <c r="EY25" s="3">
        <v>0</v>
      </c>
      <c r="EZ25" s="3">
        <v>37026</v>
      </c>
      <c r="FA25" s="3">
        <v>34079</v>
      </c>
      <c r="FB25" s="3">
        <v>39605</v>
      </c>
      <c r="FC25" s="3">
        <v>31536</v>
      </c>
      <c r="FD25" s="3">
        <v>37854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48714</v>
      </c>
      <c r="FK25" s="3">
        <v>43841</v>
      </c>
      <c r="FL25" s="3">
        <v>50118</v>
      </c>
      <c r="FM25" s="3">
        <v>40338</v>
      </c>
      <c r="FN25" s="3">
        <v>49611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132863</v>
      </c>
      <c r="FU25" s="3">
        <v>109733</v>
      </c>
      <c r="FV25" s="3">
        <v>128644</v>
      </c>
      <c r="FW25" s="3">
        <v>103425</v>
      </c>
      <c r="FX25" s="3">
        <v>124654</v>
      </c>
      <c r="FY25" s="3">
        <v>0</v>
      </c>
      <c r="FZ25" s="3">
        <v>0</v>
      </c>
      <c r="GA25" s="3">
        <v>0</v>
      </c>
      <c r="GB25" s="3">
        <v>0</v>
      </c>
      <c r="GC25" s="3">
        <v>0</v>
      </c>
      <c r="GD25" s="3">
        <v>0</v>
      </c>
      <c r="GE25" s="3">
        <v>0</v>
      </c>
      <c r="GF25" s="3">
        <v>0</v>
      </c>
      <c r="GG25" s="3">
        <v>0</v>
      </c>
      <c r="GH25" s="3">
        <v>0</v>
      </c>
      <c r="GI25" s="3">
        <v>0</v>
      </c>
      <c r="GJ25" s="3">
        <v>0</v>
      </c>
      <c r="GK25" s="3">
        <v>0</v>
      </c>
      <c r="GL25" s="3">
        <v>0</v>
      </c>
      <c r="GM25" s="3">
        <v>0</v>
      </c>
    </row>
    <row r="26" spans="1:195">
      <c r="A26" s="1" t="s">
        <v>31</v>
      </c>
      <c r="B26" s="3">
        <v>1500.83</v>
      </c>
      <c r="C26" s="3">
        <v>1483.742</v>
      </c>
      <c r="D26" s="3">
        <v>281.10000000000002</v>
      </c>
      <c r="E26" s="3">
        <v>138.80000000000001</v>
      </c>
      <c r="F26" s="3">
        <v>104.691</v>
      </c>
      <c r="G26" s="3">
        <v>196.82400000000001</v>
      </c>
      <c r="H26" s="3">
        <v>219.887</v>
      </c>
      <c r="I26" s="3">
        <v>559.52800000000002</v>
      </c>
      <c r="J26" s="3">
        <v>240.202</v>
      </c>
      <c r="K26" s="3">
        <v>140.98400000000001</v>
      </c>
      <c r="L26" s="3">
        <v>87.718000000000004</v>
      </c>
      <c r="M26" s="3">
        <v>183.7</v>
      </c>
      <c r="N26" s="3">
        <v>235.042</v>
      </c>
      <c r="O26" s="3">
        <v>596.096</v>
      </c>
      <c r="P26" s="3">
        <v>230.161</v>
      </c>
      <c r="Q26" s="3">
        <v>357.78899999999999</v>
      </c>
      <c r="R26" s="3">
        <v>295.49700000000001</v>
      </c>
      <c r="S26" s="3">
        <v>261.36</v>
      </c>
      <c r="T26" s="3">
        <v>356.02300000000002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281.73</v>
      </c>
      <c r="AA26" s="3">
        <v>291.50799999999998</v>
      </c>
      <c r="AB26" s="3">
        <v>324.98399999999998</v>
      </c>
      <c r="AC26" s="3">
        <v>257.55900000000003</v>
      </c>
      <c r="AD26" s="3">
        <v>327.96100000000001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29845.784625734246</v>
      </c>
      <c r="AK26" s="3">
        <v>29836.299434838467</v>
      </c>
      <c r="AL26" s="3">
        <v>34391.94482662341</v>
      </c>
      <c r="AM26" s="3">
        <v>29290.703138176181</v>
      </c>
      <c r="AN26" s="3">
        <v>35115.158386475552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4204.3487944084</v>
      </c>
      <c r="AU26" s="3">
        <v>628.12869629841668</v>
      </c>
      <c r="AV26" s="3">
        <v>4466.6227118033248</v>
      </c>
      <c r="AW26" s="3">
        <v>2710.1265118813367</v>
      </c>
      <c r="AX26" s="3">
        <v>3246.0052694692204</v>
      </c>
      <c r="AY26" s="3">
        <v>-95.332999999999998</v>
      </c>
      <c r="AZ26" s="3">
        <v>-89.843999999999994</v>
      </c>
      <c r="BA26" s="3">
        <v>-85.725999999999999</v>
      </c>
      <c r="BB26" s="3">
        <v>-85.725999999999999</v>
      </c>
      <c r="BC26" s="3">
        <v>-89.843999999999994</v>
      </c>
      <c r="BD26" s="3">
        <v>32257.890129530893</v>
      </c>
      <c r="BE26" s="3">
        <v>14308.815703140845</v>
      </c>
      <c r="BF26" s="3">
        <v>20949.732738474053</v>
      </c>
      <c r="BG26" s="3">
        <v>24021.438979735452</v>
      </c>
      <c r="BH26" s="3">
        <v>14144.052642446835</v>
      </c>
      <c r="BI26" s="3">
        <v>16144.973</v>
      </c>
      <c r="BJ26" s="3">
        <v>16893.224999999999</v>
      </c>
      <c r="BK26" s="3">
        <v>18195.226999999999</v>
      </c>
      <c r="BL26" s="3">
        <v>18495.394</v>
      </c>
      <c r="BM26" s="3">
        <v>17433.509999999998</v>
      </c>
      <c r="BN26" s="3">
        <v>45526</v>
      </c>
      <c r="BO26" s="3">
        <v>66222</v>
      </c>
      <c r="BP26" s="3">
        <v>54591</v>
      </c>
      <c r="BQ26" s="3">
        <v>48213</v>
      </c>
      <c r="BR26" s="3">
        <v>66548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21726</v>
      </c>
      <c r="BY26" s="3">
        <v>34572</v>
      </c>
      <c r="BZ26" s="3">
        <v>25655</v>
      </c>
      <c r="CA26" s="3">
        <v>22687</v>
      </c>
      <c r="CB26" s="3">
        <v>34160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16387</v>
      </c>
      <c r="CI26" s="3">
        <v>26077</v>
      </c>
      <c r="CJ26" s="3">
        <v>19350</v>
      </c>
      <c r="CK26" s="3">
        <v>17111</v>
      </c>
      <c r="CL26" s="3">
        <v>25766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27820</v>
      </c>
      <c r="CS26" s="3">
        <v>47480</v>
      </c>
      <c r="CT26" s="3">
        <v>39405</v>
      </c>
      <c r="CU26" s="3">
        <v>34846</v>
      </c>
      <c r="CV26" s="3">
        <v>47273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31877</v>
      </c>
      <c r="DC26" s="3">
        <v>53073</v>
      </c>
      <c r="DD26" s="3">
        <v>43656</v>
      </c>
      <c r="DE26" s="3">
        <v>38606</v>
      </c>
      <c r="DF26" s="3">
        <v>52675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86825</v>
      </c>
      <c r="DM26" s="3">
        <v>130365</v>
      </c>
      <c r="DN26" s="3">
        <v>112840</v>
      </c>
      <c r="DO26" s="3">
        <v>99897</v>
      </c>
      <c r="DP26" s="3">
        <v>129601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48591</v>
      </c>
      <c r="DW26" s="3">
        <v>48036</v>
      </c>
      <c r="DX26" s="3">
        <v>49587</v>
      </c>
      <c r="DY26" s="3">
        <v>39365</v>
      </c>
      <c r="DZ26" s="3">
        <v>54623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29092</v>
      </c>
      <c r="EG26" s="3">
        <v>29859</v>
      </c>
      <c r="EH26" s="3">
        <v>25695</v>
      </c>
      <c r="EI26" s="3">
        <v>22987</v>
      </c>
      <c r="EJ26" s="3">
        <v>33351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18100</v>
      </c>
      <c r="EQ26" s="3">
        <v>18577</v>
      </c>
      <c r="ER26" s="3">
        <v>15990</v>
      </c>
      <c r="ES26" s="3">
        <v>14301</v>
      </c>
      <c r="ET26" s="3">
        <v>20750</v>
      </c>
      <c r="EU26" s="3">
        <v>0</v>
      </c>
      <c r="EV26" s="3">
        <v>0</v>
      </c>
      <c r="EW26" s="3">
        <v>0</v>
      </c>
      <c r="EX26" s="3">
        <v>0</v>
      </c>
      <c r="EY26" s="3">
        <v>0</v>
      </c>
      <c r="EZ26" s="3">
        <v>30769</v>
      </c>
      <c r="FA26" s="3">
        <v>36345</v>
      </c>
      <c r="FB26" s="3">
        <v>46453</v>
      </c>
      <c r="FC26" s="3">
        <v>29922</v>
      </c>
      <c r="FD26" s="3">
        <v>40211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42093</v>
      </c>
      <c r="FK26" s="3">
        <v>46490</v>
      </c>
      <c r="FL26" s="3">
        <v>52497</v>
      </c>
      <c r="FM26" s="3">
        <v>41599</v>
      </c>
      <c r="FN26" s="3">
        <v>52363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113085</v>
      </c>
      <c r="FU26" s="3">
        <v>112201</v>
      </c>
      <c r="FV26" s="3">
        <v>134762</v>
      </c>
      <c r="FW26" s="3">
        <v>109385</v>
      </c>
      <c r="FX26" s="3">
        <v>126663</v>
      </c>
      <c r="FY26" s="3">
        <v>0</v>
      </c>
      <c r="FZ26" s="3">
        <v>0</v>
      </c>
      <c r="GA26" s="3">
        <v>0</v>
      </c>
      <c r="GB26" s="3">
        <v>0</v>
      </c>
      <c r="GC26" s="3">
        <v>0</v>
      </c>
      <c r="GD26" s="3">
        <v>0</v>
      </c>
      <c r="GE26" s="3">
        <v>0</v>
      </c>
      <c r="GF26" s="3">
        <v>0</v>
      </c>
      <c r="GG26" s="3">
        <v>0</v>
      </c>
      <c r="GH26" s="3">
        <v>0</v>
      </c>
      <c r="GI26" s="3">
        <v>0</v>
      </c>
      <c r="GJ26" s="3">
        <v>0</v>
      </c>
      <c r="GK26" s="3">
        <v>0</v>
      </c>
      <c r="GL26" s="3">
        <v>0</v>
      </c>
      <c r="GM26" s="3">
        <v>0</v>
      </c>
    </row>
    <row r="27" spans="1:195">
      <c r="A27" s="1" t="s">
        <v>32</v>
      </c>
      <c r="B27" s="3">
        <v>1522.8979999999999</v>
      </c>
      <c r="C27" s="3">
        <v>1520.125</v>
      </c>
      <c r="D27" s="3">
        <v>281.90100000000001</v>
      </c>
      <c r="E27" s="3">
        <v>142.863</v>
      </c>
      <c r="F27" s="3">
        <v>105.06100000000001</v>
      </c>
      <c r="G27" s="3">
        <v>202.03299999999999</v>
      </c>
      <c r="H27" s="3">
        <v>225.17400000000001</v>
      </c>
      <c r="I27" s="3">
        <v>565.86599999999999</v>
      </c>
      <c r="J27" s="3">
        <v>241.56800000000001</v>
      </c>
      <c r="K27" s="3">
        <v>145.203</v>
      </c>
      <c r="L27" s="3">
        <v>88.171000000000006</v>
      </c>
      <c r="M27" s="3">
        <v>193.11199999999999</v>
      </c>
      <c r="N27" s="3">
        <v>243.279</v>
      </c>
      <c r="O27" s="3">
        <v>608.79200000000003</v>
      </c>
      <c r="P27" s="3">
        <v>251.62100000000001</v>
      </c>
      <c r="Q27" s="3">
        <v>337.524</v>
      </c>
      <c r="R27" s="3">
        <v>320.45800000000003</v>
      </c>
      <c r="S27" s="3">
        <v>281.90300000000002</v>
      </c>
      <c r="T27" s="3">
        <v>331.392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310.92099999999999</v>
      </c>
      <c r="AA27" s="3">
        <v>308.42500000000001</v>
      </c>
      <c r="AB27" s="3">
        <v>336.685</v>
      </c>
      <c r="AC27" s="3">
        <v>266.01799999999997</v>
      </c>
      <c r="AD27" s="3">
        <v>298.07600000000002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31115.907391561846</v>
      </c>
      <c r="AK27" s="3">
        <v>31452.1428614619</v>
      </c>
      <c r="AL27" s="3">
        <v>36276.9301554638</v>
      </c>
      <c r="AM27" s="3">
        <v>30751.679158472853</v>
      </c>
      <c r="AN27" s="3">
        <v>35448.700246309949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4294.4205769901273</v>
      </c>
      <c r="AU27" s="3">
        <v>1114.6349524283185</v>
      </c>
      <c r="AV27" s="3">
        <v>5113.6610930527713</v>
      </c>
      <c r="AW27" s="3">
        <v>1505.1887077677063</v>
      </c>
      <c r="AX27" s="3">
        <v>4023.096756407961</v>
      </c>
      <c r="AY27" s="3">
        <v>-92.882999999999996</v>
      </c>
      <c r="AZ27" s="3">
        <v>-87.462000000000003</v>
      </c>
      <c r="BA27" s="3">
        <v>-83.396000000000001</v>
      </c>
      <c r="BB27" s="3">
        <v>-83.396000000000001</v>
      </c>
      <c r="BC27" s="3">
        <v>-87.462000000000003</v>
      </c>
      <c r="BD27" s="3">
        <v>33552.310706521021</v>
      </c>
      <c r="BE27" s="3">
        <v>15423.450655569162</v>
      </c>
      <c r="BF27" s="3">
        <v>23063.393831526824</v>
      </c>
      <c r="BG27" s="3">
        <v>22526.627687503158</v>
      </c>
      <c r="BH27" s="3">
        <v>15167.149398854795</v>
      </c>
      <c r="BI27" s="3">
        <v>16052.09</v>
      </c>
      <c r="BJ27" s="3">
        <v>16805.762999999999</v>
      </c>
      <c r="BK27" s="3">
        <v>18111.830999999998</v>
      </c>
      <c r="BL27" s="3">
        <v>18411.998</v>
      </c>
      <c r="BM27" s="3">
        <v>17346.047999999999</v>
      </c>
      <c r="BN27" s="3">
        <v>49146</v>
      </c>
      <c r="BO27" s="3">
        <v>63674</v>
      </c>
      <c r="BP27" s="3">
        <v>57497</v>
      </c>
      <c r="BQ27" s="3">
        <v>50535</v>
      </c>
      <c r="BR27" s="3">
        <v>61049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25020</v>
      </c>
      <c r="BY27" s="3">
        <v>33810</v>
      </c>
      <c r="BZ27" s="3">
        <v>28067</v>
      </c>
      <c r="CA27" s="3">
        <v>24687</v>
      </c>
      <c r="CB27" s="3">
        <v>31279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18400</v>
      </c>
      <c r="CI27" s="3">
        <v>24864</v>
      </c>
      <c r="CJ27" s="3">
        <v>20640</v>
      </c>
      <c r="CK27" s="3">
        <v>18154</v>
      </c>
      <c r="CL27" s="3">
        <v>23003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30095</v>
      </c>
      <c r="CS27" s="3">
        <v>44687</v>
      </c>
      <c r="CT27" s="3">
        <v>43539</v>
      </c>
      <c r="CU27" s="3">
        <v>38296</v>
      </c>
      <c r="CV27" s="3">
        <v>45416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34697</v>
      </c>
      <c r="DC27" s="3">
        <v>50322</v>
      </c>
      <c r="DD27" s="3">
        <v>47957</v>
      </c>
      <c r="DE27" s="3">
        <v>42182</v>
      </c>
      <c r="DF27" s="3">
        <v>50016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94263</v>
      </c>
      <c r="DM27" s="3">
        <v>120167</v>
      </c>
      <c r="DN27" s="3">
        <v>122758</v>
      </c>
      <c r="DO27" s="3">
        <v>108049</v>
      </c>
      <c r="DP27" s="3">
        <v>120629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52846</v>
      </c>
      <c r="DW27" s="3">
        <v>47733</v>
      </c>
      <c r="DX27" s="3">
        <v>50465</v>
      </c>
      <c r="DY27" s="3">
        <v>39814</v>
      </c>
      <c r="DZ27" s="3">
        <v>50710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33394</v>
      </c>
      <c r="EG27" s="3">
        <v>30597</v>
      </c>
      <c r="EH27" s="3">
        <v>25183</v>
      </c>
      <c r="EI27" s="3">
        <v>24382</v>
      </c>
      <c r="EJ27" s="3">
        <v>31647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20276</v>
      </c>
      <c r="EQ27" s="3">
        <v>18578</v>
      </c>
      <c r="ER27" s="3">
        <v>15297</v>
      </c>
      <c r="ES27" s="3">
        <v>14804</v>
      </c>
      <c r="ET27" s="3">
        <v>19216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34553</v>
      </c>
      <c r="FA27" s="3">
        <v>43034</v>
      </c>
      <c r="FB27" s="3">
        <v>50798</v>
      </c>
      <c r="FC27" s="3">
        <v>29191</v>
      </c>
      <c r="FD27" s="3">
        <v>35536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47489</v>
      </c>
      <c r="FK27" s="3">
        <v>48143</v>
      </c>
      <c r="FL27" s="3">
        <v>55489</v>
      </c>
      <c r="FM27" s="3">
        <v>43662</v>
      </c>
      <c r="FN27" s="3">
        <v>48496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122363</v>
      </c>
      <c r="FU27" s="3">
        <v>120340</v>
      </c>
      <c r="FV27" s="3">
        <v>139453</v>
      </c>
      <c r="FW27" s="3">
        <v>114165</v>
      </c>
      <c r="FX27" s="3">
        <v>112471</v>
      </c>
      <c r="FY27" s="3">
        <v>0</v>
      </c>
      <c r="FZ27" s="3">
        <v>0</v>
      </c>
      <c r="GA27" s="3">
        <v>0</v>
      </c>
      <c r="GB27" s="3">
        <v>0</v>
      </c>
      <c r="GC27" s="3">
        <v>0</v>
      </c>
      <c r="GD27" s="3">
        <v>0</v>
      </c>
      <c r="GE27" s="3">
        <v>0</v>
      </c>
      <c r="GF27" s="3">
        <v>0</v>
      </c>
      <c r="GG27" s="3">
        <v>0</v>
      </c>
      <c r="GH27" s="3">
        <v>0</v>
      </c>
      <c r="GI27" s="3">
        <v>0</v>
      </c>
      <c r="GJ27" s="3">
        <v>0</v>
      </c>
      <c r="GK27" s="3">
        <v>0</v>
      </c>
      <c r="GL27" s="3">
        <v>0</v>
      </c>
      <c r="GM27" s="3">
        <v>0</v>
      </c>
    </row>
    <row r="28" spans="1:195">
      <c r="A28" s="1" t="s">
        <v>33</v>
      </c>
      <c r="B28" s="3">
        <v>1538.2529999999999</v>
      </c>
      <c r="C28" s="3">
        <v>1537.03</v>
      </c>
      <c r="D28" s="3">
        <v>286.11099999999999</v>
      </c>
      <c r="E28" s="3">
        <v>147.15600000000001</v>
      </c>
      <c r="F28" s="3">
        <v>105.715</v>
      </c>
      <c r="G28" s="3">
        <v>201.62299999999999</v>
      </c>
      <c r="H28" s="3">
        <v>225.01</v>
      </c>
      <c r="I28" s="3">
        <v>572.63800000000003</v>
      </c>
      <c r="J28" s="3">
        <v>244.70400000000001</v>
      </c>
      <c r="K28" s="3">
        <v>144.87100000000001</v>
      </c>
      <c r="L28" s="3">
        <v>87.55</v>
      </c>
      <c r="M28" s="3">
        <v>195.47399999999999</v>
      </c>
      <c r="N28" s="3">
        <v>244.328</v>
      </c>
      <c r="O28" s="3">
        <v>620.10299999999995</v>
      </c>
      <c r="P28" s="3">
        <v>233.97300000000001</v>
      </c>
      <c r="Q28" s="3">
        <v>341.99700000000001</v>
      </c>
      <c r="R28" s="3">
        <v>292.40100000000001</v>
      </c>
      <c r="S28" s="3">
        <v>365.57799999999997</v>
      </c>
      <c r="T28" s="3">
        <v>304.30399999999997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295.471</v>
      </c>
      <c r="AA28" s="3">
        <v>311.57100000000003</v>
      </c>
      <c r="AB28" s="3">
        <v>299.48399999999998</v>
      </c>
      <c r="AC28" s="3">
        <v>323.83</v>
      </c>
      <c r="AD28" s="3">
        <v>306.67399999999998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28038.339932215207</v>
      </c>
      <c r="AK28" s="3">
        <v>35078.358238909364</v>
      </c>
      <c r="AL28" s="3">
        <v>32840.018364982701</v>
      </c>
      <c r="AM28" s="3">
        <v>36756.321731313452</v>
      </c>
      <c r="AN28" s="3">
        <v>33201.488104605916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2874.8188165747933</v>
      </c>
      <c r="AU28" s="3">
        <v>3104.0334679135681</v>
      </c>
      <c r="AV28" s="3">
        <v>3820.8927265193051</v>
      </c>
      <c r="AW28" s="3">
        <v>3369.4281336499976</v>
      </c>
      <c r="AX28" s="3">
        <v>2305.8657647481041</v>
      </c>
      <c r="AY28" s="3">
        <v>-90.527000000000001</v>
      </c>
      <c r="AZ28" s="3">
        <v>-85.173000000000002</v>
      </c>
      <c r="BA28" s="3">
        <v>-81.158000000000001</v>
      </c>
      <c r="BB28" s="3">
        <v>-81.158000000000001</v>
      </c>
      <c r="BC28" s="3">
        <v>-85.173000000000002</v>
      </c>
      <c r="BD28" s="3">
        <v>33427.129523095813</v>
      </c>
      <c r="BE28" s="3">
        <v>15527.484123482731</v>
      </c>
      <c r="BF28" s="3">
        <v>23884.286558046129</v>
      </c>
      <c r="BG28" s="3">
        <v>22896.055821153157</v>
      </c>
      <c r="BH28" s="3">
        <v>14473.0151636029</v>
      </c>
      <c r="BI28" s="3">
        <v>15961.563</v>
      </c>
      <c r="BJ28" s="3">
        <v>16720.59</v>
      </c>
      <c r="BK28" s="3">
        <v>18030.672999999999</v>
      </c>
      <c r="BL28" s="3">
        <v>18330.84</v>
      </c>
      <c r="BM28" s="3">
        <v>17260.875</v>
      </c>
      <c r="BN28" s="3">
        <v>45406</v>
      </c>
      <c r="BO28" s="3">
        <v>68667</v>
      </c>
      <c r="BP28" s="3">
        <v>52213</v>
      </c>
      <c r="BQ28" s="3">
        <v>64653</v>
      </c>
      <c r="BR28" s="3">
        <v>55172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23943</v>
      </c>
      <c r="BY28" s="3">
        <v>35790</v>
      </c>
      <c r="BZ28" s="3">
        <v>25714</v>
      </c>
      <c r="CA28" s="3">
        <v>32513</v>
      </c>
      <c r="CB28" s="3">
        <v>29196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17200</v>
      </c>
      <c r="CI28" s="3">
        <v>25711</v>
      </c>
      <c r="CJ28" s="3">
        <v>18473</v>
      </c>
      <c r="CK28" s="3">
        <v>23357</v>
      </c>
      <c r="CL28" s="3">
        <v>20974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28640</v>
      </c>
      <c r="CS28" s="3">
        <v>41343</v>
      </c>
      <c r="CT28" s="3">
        <v>39816</v>
      </c>
      <c r="CU28" s="3">
        <v>49775</v>
      </c>
      <c r="CV28" s="3">
        <v>42049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32616</v>
      </c>
      <c r="DC28" s="3">
        <v>48305</v>
      </c>
      <c r="DD28" s="3">
        <v>43695</v>
      </c>
      <c r="DE28" s="3">
        <v>54594</v>
      </c>
      <c r="DF28" s="3">
        <v>45800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3">
        <v>86168</v>
      </c>
      <c r="DM28" s="3">
        <v>122181</v>
      </c>
      <c r="DN28" s="3">
        <v>112490</v>
      </c>
      <c r="DO28" s="3">
        <v>140686</v>
      </c>
      <c r="DP28" s="3">
        <v>111113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50710</v>
      </c>
      <c r="DW28" s="3">
        <v>49388</v>
      </c>
      <c r="DX28" s="3">
        <v>45429</v>
      </c>
      <c r="DY28" s="3">
        <v>48534</v>
      </c>
      <c r="DZ28" s="3">
        <v>50643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32134</v>
      </c>
      <c r="EG28" s="3">
        <v>30824</v>
      </c>
      <c r="EH28" s="3">
        <v>20453</v>
      </c>
      <c r="EI28" s="3">
        <v>29844</v>
      </c>
      <c r="EJ28" s="3">
        <v>31616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19420</v>
      </c>
      <c r="EQ28" s="3">
        <v>18628</v>
      </c>
      <c r="ER28" s="3">
        <v>12360</v>
      </c>
      <c r="ES28" s="3">
        <v>18035</v>
      </c>
      <c r="ET28" s="3">
        <v>19107</v>
      </c>
      <c r="EU28" s="3">
        <v>0</v>
      </c>
      <c r="EV28" s="3">
        <v>0</v>
      </c>
      <c r="EW28" s="3">
        <v>0</v>
      </c>
      <c r="EX28" s="3">
        <v>0</v>
      </c>
      <c r="EY28" s="3">
        <v>0</v>
      </c>
      <c r="EZ28" s="3">
        <v>33533</v>
      </c>
      <c r="FA28" s="3">
        <v>41599</v>
      </c>
      <c r="FB28" s="3">
        <v>46458</v>
      </c>
      <c r="FC28" s="3">
        <v>33141</v>
      </c>
      <c r="FD28" s="3">
        <v>40743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46437</v>
      </c>
      <c r="FK28" s="3">
        <v>45879</v>
      </c>
      <c r="FL28" s="3">
        <v>49945</v>
      </c>
      <c r="FM28" s="3">
        <v>53415</v>
      </c>
      <c r="FN28" s="3">
        <v>48652</v>
      </c>
      <c r="FO28" s="3">
        <v>0</v>
      </c>
      <c r="FP28" s="3">
        <v>0</v>
      </c>
      <c r="FQ28" s="3">
        <v>0</v>
      </c>
      <c r="FR28" s="3">
        <v>0</v>
      </c>
      <c r="FS28" s="3">
        <v>0</v>
      </c>
      <c r="FT28" s="3">
        <v>113237</v>
      </c>
      <c r="FU28" s="3">
        <v>125253</v>
      </c>
      <c r="FV28" s="3">
        <v>124839</v>
      </c>
      <c r="FW28" s="3">
        <v>140861</v>
      </c>
      <c r="FX28" s="3">
        <v>115913</v>
      </c>
      <c r="FY28" s="3">
        <v>0</v>
      </c>
      <c r="FZ28" s="3">
        <v>0</v>
      </c>
      <c r="GA28" s="3">
        <v>0</v>
      </c>
      <c r="GB28" s="3">
        <v>0</v>
      </c>
      <c r="GC28" s="3">
        <v>0</v>
      </c>
      <c r="GD28" s="3">
        <v>0</v>
      </c>
      <c r="GE28" s="3">
        <v>0</v>
      </c>
      <c r="GF28" s="3">
        <v>0</v>
      </c>
      <c r="GG28" s="3">
        <v>0</v>
      </c>
      <c r="GH28" s="3">
        <v>0</v>
      </c>
      <c r="GI28" s="3">
        <v>0</v>
      </c>
      <c r="GJ28" s="3">
        <v>0</v>
      </c>
      <c r="GK28" s="3">
        <v>0</v>
      </c>
      <c r="GL28" s="3">
        <v>0</v>
      </c>
      <c r="GM28" s="3">
        <v>0</v>
      </c>
    </row>
    <row r="29" spans="1:195">
      <c r="A29" s="1" t="s">
        <v>34</v>
      </c>
      <c r="B29" s="3">
        <v>1545.202</v>
      </c>
      <c r="C29" s="3">
        <v>1550.788</v>
      </c>
      <c r="D29" s="3">
        <v>292.03699999999998</v>
      </c>
      <c r="E29" s="3">
        <v>145.535</v>
      </c>
      <c r="F29" s="3">
        <v>100.69799999999999</v>
      </c>
      <c r="G29" s="3">
        <v>202.602</v>
      </c>
      <c r="H29" s="3">
        <v>226.636</v>
      </c>
      <c r="I29" s="3">
        <v>577.69399999999996</v>
      </c>
      <c r="J29" s="3">
        <v>250.26499999999999</v>
      </c>
      <c r="K29" s="3">
        <v>141.81800000000001</v>
      </c>
      <c r="L29" s="3">
        <v>83.396000000000001</v>
      </c>
      <c r="M29" s="3">
        <v>198.501</v>
      </c>
      <c r="N29" s="3">
        <v>247.136</v>
      </c>
      <c r="O29" s="3">
        <v>629.67200000000003</v>
      </c>
      <c r="P29" s="3">
        <v>213.095</v>
      </c>
      <c r="Q29" s="3">
        <v>338.99599999999998</v>
      </c>
      <c r="R29" s="3">
        <v>320.09800000000001</v>
      </c>
      <c r="S29" s="3">
        <v>401.03</v>
      </c>
      <c r="T29" s="3">
        <v>271.983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279.452</v>
      </c>
      <c r="AA29" s="3">
        <v>322.94600000000003</v>
      </c>
      <c r="AB29" s="3">
        <v>300.47500000000002</v>
      </c>
      <c r="AC29" s="3">
        <v>346.86399999999998</v>
      </c>
      <c r="AD29" s="3">
        <v>301.05099999999999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24967.395112320653</v>
      </c>
      <c r="AK29" s="3">
        <v>35774.982206848472</v>
      </c>
      <c r="AL29" s="3">
        <v>30929.499572862082</v>
      </c>
      <c r="AM29" s="3">
        <v>37980.781701049156</v>
      </c>
      <c r="AN29" s="3">
        <v>29892.503295193601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1186.0057344227582</v>
      </c>
      <c r="AU29" s="3">
        <v>3146.3353234945275</v>
      </c>
      <c r="AV29" s="3">
        <v>2046.652117146682</v>
      </c>
      <c r="AW29" s="3">
        <v>3255.5307462964915</v>
      </c>
      <c r="AX29" s="3">
        <v>741.74786382290722</v>
      </c>
      <c r="AY29" s="3">
        <v>-88.26</v>
      </c>
      <c r="AZ29" s="3">
        <v>-82.971999999999994</v>
      </c>
      <c r="BA29" s="3">
        <v>-79.007999999999996</v>
      </c>
      <c r="BB29" s="3">
        <v>-79.007999999999996</v>
      </c>
      <c r="BC29" s="3">
        <v>-82.971999999999994</v>
      </c>
      <c r="BD29" s="3">
        <v>34613.135257518574</v>
      </c>
      <c r="BE29" s="3">
        <v>18673.819446977257</v>
      </c>
      <c r="BF29" s="3">
        <v>25930.93867519281</v>
      </c>
      <c r="BG29" s="3">
        <v>26151.586567449649</v>
      </c>
      <c r="BH29" s="3">
        <v>15214.763027425806</v>
      </c>
      <c r="BI29" s="3">
        <v>15873.303</v>
      </c>
      <c r="BJ29" s="3">
        <v>16637.617999999999</v>
      </c>
      <c r="BK29" s="3">
        <v>17951.665000000001</v>
      </c>
      <c r="BL29" s="3">
        <v>18251.831999999999</v>
      </c>
      <c r="BM29" s="3">
        <v>17177.902999999998</v>
      </c>
      <c r="BN29" s="3">
        <v>42122</v>
      </c>
      <c r="BO29" s="3">
        <v>72238</v>
      </c>
      <c r="BP29" s="3">
        <v>56581</v>
      </c>
      <c r="BQ29" s="3">
        <v>70829</v>
      </c>
      <c r="BR29" s="3">
        <v>50267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21676</v>
      </c>
      <c r="BY29" s="3">
        <v>35805</v>
      </c>
      <c r="BZ29" s="3">
        <v>27540</v>
      </c>
      <c r="CA29" s="3">
        <v>34545</v>
      </c>
      <c r="CB29" s="3">
        <v>25969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14998</v>
      </c>
      <c r="CI29" s="3">
        <v>24774</v>
      </c>
      <c r="CJ29" s="3">
        <v>19055</v>
      </c>
      <c r="CK29" s="3">
        <v>23903</v>
      </c>
      <c r="CL29" s="3">
        <v>17968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26561</v>
      </c>
      <c r="CS29" s="3">
        <v>39649</v>
      </c>
      <c r="CT29" s="3">
        <v>44564</v>
      </c>
      <c r="CU29" s="3">
        <v>55832</v>
      </c>
      <c r="CV29" s="3">
        <v>35996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30129</v>
      </c>
      <c r="DC29" s="3">
        <v>47425</v>
      </c>
      <c r="DD29" s="3">
        <v>48592</v>
      </c>
      <c r="DE29" s="3">
        <v>60820</v>
      </c>
      <c r="DF29" s="3">
        <v>39670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3">
        <v>77609</v>
      </c>
      <c r="DM29" s="3">
        <v>119105</v>
      </c>
      <c r="DN29" s="3">
        <v>123766</v>
      </c>
      <c r="DO29" s="3">
        <v>155101</v>
      </c>
      <c r="DP29" s="3">
        <v>102113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48670</v>
      </c>
      <c r="DW29" s="3">
        <v>51043</v>
      </c>
      <c r="DX29" s="3">
        <v>46646</v>
      </c>
      <c r="DY29" s="3">
        <v>53539</v>
      </c>
      <c r="DZ29" s="3">
        <v>50367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29608</v>
      </c>
      <c r="EG29" s="3">
        <v>30186</v>
      </c>
      <c r="EH29" s="3">
        <v>20298</v>
      </c>
      <c r="EI29" s="3">
        <v>31617</v>
      </c>
      <c r="EJ29" s="3">
        <v>30109</v>
      </c>
      <c r="EK29" s="3">
        <v>0</v>
      </c>
      <c r="EL29" s="3">
        <v>0</v>
      </c>
      <c r="EM29" s="3">
        <v>0</v>
      </c>
      <c r="EN29" s="3">
        <v>0</v>
      </c>
      <c r="EO29" s="3">
        <v>0</v>
      </c>
      <c r="EP29" s="3">
        <v>17411</v>
      </c>
      <c r="EQ29" s="3">
        <v>17751</v>
      </c>
      <c r="ER29" s="3">
        <v>11936</v>
      </c>
      <c r="ES29" s="3">
        <v>18592</v>
      </c>
      <c r="ET29" s="3">
        <v>17706</v>
      </c>
      <c r="EU29" s="3">
        <v>0</v>
      </c>
      <c r="EV29" s="3">
        <v>0</v>
      </c>
      <c r="EW29" s="3">
        <v>0</v>
      </c>
      <c r="EX29" s="3">
        <v>0</v>
      </c>
      <c r="EY29" s="3">
        <v>0</v>
      </c>
      <c r="EZ29" s="3">
        <v>32342</v>
      </c>
      <c r="FA29" s="3">
        <v>44172</v>
      </c>
      <c r="FB29" s="3">
        <v>46638</v>
      </c>
      <c r="FC29" s="3">
        <v>34929</v>
      </c>
      <c r="FD29" s="3">
        <v>40420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45375</v>
      </c>
      <c r="FK29" s="3">
        <v>46743</v>
      </c>
      <c r="FL29" s="3">
        <v>50888</v>
      </c>
      <c r="FM29" s="3">
        <v>58202</v>
      </c>
      <c r="FN29" s="3">
        <v>45928</v>
      </c>
      <c r="FO29" s="3">
        <v>0</v>
      </c>
      <c r="FP29" s="3">
        <v>0</v>
      </c>
      <c r="FQ29" s="3">
        <v>0</v>
      </c>
      <c r="FR29" s="3">
        <v>0</v>
      </c>
      <c r="FS29" s="3">
        <v>0</v>
      </c>
      <c r="FT29" s="3">
        <v>106046</v>
      </c>
      <c r="FU29" s="3">
        <v>133051</v>
      </c>
      <c r="FV29" s="3">
        <v>124069</v>
      </c>
      <c r="FW29" s="3">
        <v>149985</v>
      </c>
      <c r="FX29" s="3">
        <v>116521</v>
      </c>
      <c r="FY29" s="3">
        <v>0</v>
      </c>
      <c r="FZ29" s="3">
        <v>0</v>
      </c>
      <c r="GA29" s="3">
        <v>0</v>
      </c>
      <c r="GB29" s="3">
        <v>0</v>
      </c>
      <c r="GC29" s="3">
        <v>0</v>
      </c>
      <c r="GD29" s="3">
        <v>0</v>
      </c>
      <c r="GE29" s="3">
        <v>0</v>
      </c>
      <c r="GF29" s="3">
        <v>0</v>
      </c>
      <c r="GG29" s="3">
        <v>0</v>
      </c>
      <c r="GH29" s="3">
        <v>0</v>
      </c>
      <c r="GI29" s="3">
        <v>0</v>
      </c>
      <c r="GJ29" s="3">
        <v>0</v>
      </c>
      <c r="GK29" s="3">
        <v>0</v>
      </c>
      <c r="GL29" s="3">
        <v>0</v>
      </c>
      <c r="GM29" s="3">
        <v>0</v>
      </c>
    </row>
    <row r="30" spans="1:195">
      <c r="A30" s="1" t="s">
        <v>35</v>
      </c>
      <c r="B30" s="3">
        <v>1585.538</v>
      </c>
      <c r="C30" s="3">
        <v>1588.212</v>
      </c>
      <c r="D30" s="3">
        <v>293.34699999999998</v>
      </c>
      <c r="E30" s="3">
        <v>146.44900000000001</v>
      </c>
      <c r="F30" s="3">
        <v>110.39700000000001</v>
      </c>
      <c r="G30" s="3">
        <v>207.673</v>
      </c>
      <c r="H30" s="3">
        <v>233.029</v>
      </c>
      <c r="I30" s="3">
        <v>594.64300000000003</v>
      </c>
      <c r="J30" s="3">
        <v>255.93199999999999</v>
      </c>
      <c r="K30" s="3">
        <v>112.849</v>
      </c>
      <c r="L30" s="3">
        <v>91.447000000000003</v>
      </c>
      <c r="M30" s="3">
        <v>207.078</v>
      </c>
      <c r="N30" s="3">
        <v>258.43599999999998</v>
      </c>
      <c r="O30" s="3">
        <v>662.47</v>
      </c>
      <c r="P30" s="3">
        <v>277.73399999999998</v>
      </c>
      <c r="Q30" s="3">
        <v>317.17500000000001</v>
      </c>
      <c r="R30" s="3">
        <v>326.62799999999999</v>
      </c>
      <c r="S30" s="3">
        <v>380.06400000000002</v>
      </c>
      <c r="T30" s="3">
        <v>283.93700000000001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330.02499999999998</v>
      </c>
      <c r="AA30" s="3">
        <v>309.22199999999998</v>
      </c>
      <c r="AB30" s="3">
        <v>285.875</v>
      </c>
      <c r="AC30" s="3">
        <v>334.78300000000002</v>
      </c>
      <c r="AD30" s="3">
        <v>328.30700000000002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24616.091145651</v>
      </c>
      <c r="AK30" s="3">
        <v>34084.505955621076</v>
      </c>
      <c r="AL30" s="3">
        <v>28983.630465943439</v>
      </c>
      <c r="AM30" s="3">
        <v>36515.298549944666</v>
      </c>
      <c r="AN30" s="3">
        <v>28947.426885270073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-1846.8853736703545</v>
      </c>
      <c r="AU30" s="3">
        <v>3787.5031370565707</v>
      </c>
      <c r="AV30" s="3">
        <v>637.13412117146697</v>
      </c>
      <c r="AW30" s="3">
        <v>3462.1101068584471</v>
      </c>
      <c r="AX30" s="3">
        <v>-396.19659638823197</v>
      </c>
      <c r="AY30" s="3">
        <v>-86.075999999999993</v>
      </c>
      <c r="AZ30" s="3">
        <v>-80.855999999999995</v>
      </c>
      <c r="BA30" s="3">
        <v>-76.94</v>
      </c>
      <c r="BB30" s="3">
        <v>-76.94</v>
      </c>
      <c r="BC30" s="3">
        <v>-80.855999999999995</v>
      </c>
      <c r="BD30" s="3">
        <v>32766.249883848221</v>
      </c>
      <c r="BE30" s="3">
        <v>22461.322584033827</v>
      </c>
      <c r="BF30" s="3">
        <v>26568.072796364278</v>
      </c>
      <c r="BG30" s="3">
        <v>29613.696674308096</v>
      </c>
      <c r="BH30" s="3">
        <v>14818.566431037574</v>
      </c>
      <c r="BI30" s="3">
        <v>15787.227000000001</v>
      </c>
      <c r="BJ30" s="3">
        <v>16556.761999999999</v>
      </c>
      <c r="BK30" s="3">
        <v>17874.724999999999</v>
      </c>
      <c r="BL30" s="3">
        <v>18174.892</v>
      </c>
      <c r="BM30" s="3">
        <v>17097.046999999999</v>
      </c>
      <c r="BN30" s="3">
        <v>52455</v>
      </c>
      <c r="BO30" s="3">
        <v>67463</v>
      </c>
      <c r="BP30" s="3">
        <v>56323</v>
      </c>
      <c r="BQ30" s="3">
        <v>66072</v>
      </c>
      <c r="BR30" s="3">
        <v>51034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28395</v>
      </c>
      <c r="BY30" s="3">
        <v>32535</v>
      </c>
      <c r="BZ30" s="3">
        <v>27249</v>
      </c>
      <c r="CA30" s="3">
        <v>31416</v>
      </c>
      <c r="CB30" s="3">
        <v>26854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21405</v>
      </c>
      <c r="CI30" s="3">
        <v>24526</v>
      </c>
      <c r="CJ30" s="3">
        <v>20541</v>
      </c>
      <c r="CK30" s="3">
        <v>23682</v>
      </c>
      <c r="CL30" s="3">
        <v>20243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34951</v>
      </c>
      <c r="CS30" s="3">
        <v>37040</v>
      </c>
      <c r="CT30" s="3">
        <v>45650</v>
      </c>
      <c r="CU30" s="3">
        <v>53124</v>
      </c>
      <c r="CV30" s="3">
        <v>36908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39595</v>
      </c>
      <c r="DC30" s="3">
        <v>44616</v>
      </c>
      <c r="DD30" s="3">
        <v>49898</v>
      </c>
      <c r="DE30" s="3">
        <v>57993</v>
      </c>
      <c r="DF30" s="3">
        <v>40927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3">
        <v>100933</v>
      </c>
      <c r="DM30" s="3">
        <v>110995</v>
      </c>
      <c r="DN30" s="3">
        <v>126967</v>
      </c>
      <c r="DO30" s="3">
        <v>147777</v>
      </c>
      <c r="DP30" s="3">
        <v>107971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56991</v>
      </c>
      <c r="DW30" s="3">
        <v>49366</v>
      </c>
      <c r="DX30" s="3">
        <v>44372</v>
      </c>
      <c r="DY30" s="3">
        <v>52196</v>
      </c>
      <c r="DZ30" s="3">
        <v>53007</v>
      </c>
      <c r="EA30" s="3">
        <v>0</v>
      </c>
      <c r="EB30" s="3">
        <v>0</v>
      </c>
      <c r="EC30" s="3">
        <v>0</v>
      </c>
      <c r="ED30" s="3">
        <v>0</v>
      </c>
      <c r="EE30" s="3">
        <v>0</v>
      </c>
      <c r="EF30" s="3">
        <v>27460</v>
      </c>
      <c r="EG30" s="3">
        <v>22226</v>
      </c>
      <c r="EH30" s="3">
        <v>14920</v>
      </c>
      <c r="EI30" s="3">
        <v>23574</v>
      </c>
      <c r="EJ30" s="3">
        <v>24669</v>
      </c>
      <c r="EK30" s="3">
        <v>0</v>
      </c>
      <c r="EL30" s="3">
        <v>0</v>
      </c>
      <c r="EM30" s="3">
        <v>0</v>
      </c>
      <c r="EN30" s="3">
        <v>0</v>
      </c>
      <c r="EO30" s="3">
        <v>0</v>
      </c>
      <c r="EP30" s="3">
        <v>22252</v>
      </c>
      <c r="EQ30" s="3">
        <v>18011</v>
      </c>
      <c r="ER30" s="3">
        <v>12091</v>
      </c>
      <c r="ES30" s="3">
        <v>19103</v>
      </c>
      <c r="ET30" s="3">
        <v>19990</v>
      </c>
      <c r="EU30" s="3">
        <v>0</v>
      </c>
      <c r="EV30" s="3">
        <v>0</v>
      </c>
      <c r="EW30" s="3">
        <v>0</v>
      </c>
      <c r="EX30" s="3">
        <v>0</v>
      </c>
      <c r="EY30" s="3">
        <v>0</v>
      </c>
      <c r="EZ30" s="3">
        <v>39875</v>
      </c>
      <c r="FA30" s="3">
        <v>41857</v>
      </c>
      <c r="FB30" s="3">
        <v>44524</v>
      </c>
      <c r="FC30" s="3">
        <v>33551</v>
      </c>
      <c r="FD30" s="3">
        <v>47271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55338</v>
      </c>
      <c r="FK30" s="3">
        <v>45722</v>
      </c>
      <c r="FL30" s="3">
        <v>49565</v>
      </c>
      <c r="FM30" s="3">
        <v>57818</v>
      </c>
      <c r="FN30" s="3">
        <v>49993</v>
      </c>
      <c r="FO30" s="3">
        <v>0</v>
      </c>
      <c r="FP30" s="3">
        <v>0</v>
      </c>
      <c r="FQ30" s="3">
        <v>0</v>
      </c>
      <c r="FR30" s="3">
        <v>0</v>
      </c>
      <c r="FS30" s="3">
        <v>0</v>
      </c>
      <c r="FT30" s="3">
        <v>128109</v>
      </c>
      <c r="FU30" s="3">
        <v>132040</v>
      </c>
      <c r="FV30" s="3">
        <v>120403</v>
      </c>
      <c r="FW30" s="3">
        <v>148541</v>
      </c>
      <c r="FX30" s="3">
        <v>133377</v>
      </c>
      <c r="FY30" s="3">
        <v>0</v>
      </c>
      <c r="FZ30" s="3">
        <v>0</v>
      </c>
      <c r="GA30" s="3">
        <v>0</v>
      </c>
      <c r="GB30" s="3">
        <v>0</v>
      </c>
      <c r="GC30" s="3">
        <v>0</v>
      </c>
      <c r="GD30" s="3">
        <v>0</v>
      </c>
      <c r="GE30" s="3">
        <v>0</v>
      </c>
      <c r="GF30" s="3">
        <v>0</v>
      </c>
      <c r="GG30" s="3">
        <v>0</v>
      </c>
      <c r="GH30" s="3">
        <v>0</v>
      </c>
      <c r="GI30" s="3">
        <v>0</v>
      </c>
      <c r="GJ30" s="3">
        <v>0</v>
      </c>
      <c r="GK30" s="3">
        <v>0</v>
      </c>
      <c r="GL30" s="3">
        <v>0</v>
      </c>
      <c r="GM30" s="3">
        <v>0</v>
      </c>
    </row>
    <row r="31" spans="1:195">
      <c r="A31" s="1" t="s">
        <v>36</v>
      </c>
      <c r="B31" s="3">
        <v>1584.8879999999999</v>
      </c>
      <c r="C31" s="3">
        <v>1596.4</v>
      </c>
      <c r="D31" s="3">
        <v>297.065</v>
      </c>
      <c r="E31" s="3">
        <v>148.59399999999999</v>
      </c>
      <c r="F31" s="3">
        <v>109.187</v>
      </c>
      <c r="G31" s="3">
        <v>204.91200000000001</v>
      </c>
      <c r="H31" s="3">
        <v>230.27099999999999</v>
      </c>
      <c r="I31" s="3">
        <v>594.85900000000004</v>
      </c>
      <c r="J31" s="3">
        <v>259.87599999999998</v>
      </c>
      <c r="K31" s="3">
        <v>119.04900000000001</v>
      </c>
      <c r="L31" s="3">
        <v>90.766000000000005</v>
      </c>
      <c r="M31" s="3">
        <v>205.11799999999999</v>
      </c>
      <c r="N31" s="3">
        <v>256.27600000000001</v>
      </c>
      <c r="O31" s="3">
        <v>665.31500000000005</v>
      </c>
      <c r="P31" s="3">
        <v>289.67500000000001</v>
      </c>
      <c r="Q31" s="3">
        <v>324.27499999999998</v>
      </c>
      <c r="R31" s="3">
        <v>329.36799999999999</v>
      </c>
      <c r="S31" s="3">
        <v>389.39499999999998</v>
      </c>
      <c r="T31" s="3">
        <v>252.17500000000001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322.55</v>
      </c>
      <c r="AA31" s="3">
        <v>317.17399999999998</v>
      </c>
      <c r="AB31" s="3">
        <v>297.26900000000001</v>
      </c>
      <c r="AC31" s="3">
        <v>347.07299999999998</v>
      </c>
      <c r="AD31" s="3">
        <v>312.334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25977.474371302185</v>
      </c>
      <c r="AK31" s="3">
        <v>34948.096787210554</v>
      </c>
      <c r="AL31" s="3">
        <v>29774.073165379992</v>
      </c>
      <c r="AM31" s="3">
        <v>37708.600311931281</v>
      </c>
      <c r="AN31" s="3">
        <v>28238.253891976601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-476.55210752157495</v>
      </c>
      <c r="AU31" s="3">
        <v>4206.8929131346677</v>
      </c>
      <c r="AV31" s="3">
        <v>920.23261608260873</v>
      </c>
      <c r="AW31" s="3">
        <v>4063.2054380373957</v>
      </c>
      <c r="AX31" s="3">
        <v>61.170157227993009</v>
      </c>
      <c r="AY31" s="3">
        <v>-83.974999999999994</v>
      </c>
      <c r="AZ31" s="3">
        <v>-78.819999999999993</v>
      </c>
      <c r="BA31" s="3">
        <v>-74.953999999999994</v>
      </c>
      <c r="BB31" s="3">
        <v>-74.953999999999994</v>
      </c>
      <c r="BC31" s="3">
        <v>-78.819999999999993</v>
      </c>
      <c r="BD31" s="3">
        <v>32289.697776326644</v>
      </c>
      <c r="BE31" s="3">
        <v>26668.215497168498</v>
      </c>
      <c r="BF31" s="3">
        <v>27488.305412446887</v>
      </c>
      <c r="BG31" s="3">
        <v>33676.902112345488</v>
      </c>
      <c r="BH31" s="3">
        <v>14879.736588265569</v>
      </c>
      <c r="BI31" s="3">
        <v>15703.252</v>
      </c>
      <c r="BJ31" s="3">
        <v>16477.941999999999</v>
      </c>
      <c r="BK31" s="3">
        <v>17799.771000000001</v>
      </c>
      <c r="BL31" s="3">
        <v>18099.937999999998</v>
      </c>
      <c r="BM31" s="3">
        <v>17018.226999999999</v>
      </c>
      <c r="BN31" s="3">
        <v>55940</v>
      </c>
      <c r="BO31" s="3">
        <v>69847</v>
      </c>
      <c r="BP31" s="3">
        <v>57180</v>
      </c>
      <c r="BQ31" s="3">
        <v>68145</v>
      </c>
      <c r="BR31" s="3">
        <v>45953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29624</v>
      </c>
      <c r="BY31" s="3">
        <v>34016</v>
      </c>
      <c r="BZ31" s="3">
        <v>27974</v>
      </c>
      <c r="CA31" s="3">
        <v>32772</v>
      </c>
      <c r="CB31" s="3">
        <v>24208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21768</v>
      </c>
      <c r="CI31" s="3">
        <v>24995</v>
      </c>
      <c r="CJ31" s="3">
        <v>20555</v>
      </c>
      <c r="CK31" s="3">
        <v>24081</v>
      </c>
      <c r="CL31" s="3">
        <v>17788</v>
      </c>
      <c r="CM31" s="3">
        <v>0</v>
      </c>
      <c r="CN31" s="3">
        <v>0</v>
      </c>
      <c r="CO31" s="3">
        <v>0</v>
      </c>
      <c r="CP31" s="3">
        <v>0</v>
      </c>
      <c r="CQ31" s="3">
        <v>0</v>
      </c>
      <c r="CR31" s="3">
        <v>36104</v>
      </c>
      <c r="CS31" s="3">
        <v>37395</v>
      </c>
      <c r="CT31" s="3">
        <v>45481</v>
      </c>
      <c r="CU31" s="3">
        <v>53774</v>
      </c>
      <c r="CV31" s="3">
        <v>32158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41152</v>
      </c>
      <c r="DC31" s="3">
        <v>45104</v>
      </c>
      <c r="DD31" s="3">
        <v>49690</v>
      </c>
      <c r="DE31" s="3">
        <v>58691</v>
      </c>
      <c r="DF31" s="3">
        <v>35634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3">
        <v>105087</v>
      </c>
      <c r="DM31" s="3">
        <v>112918</v>
      </c>
      <c r="DN31" s="3">
        <v>128488</v>
      </c>
      <c r="DO31" s="3">
        <v>151932</v>
      </c>
      <c r="DP31" s="3">
        <v>96434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56492</v>
      </c>
      <c r="DW31" s="3">
        <v>51010</v>
      </c>
      <c r="DX31" s="3">
        <v>46715</v>
      </c>
      <c r="DY31" s="3">
        <v>54665</v>
      </c>
      <c r="DZ31" s="3">
        <v>50994</v>
      </c>
      <c r="EA31" s="3">
        <v>0</v>
      </c>
      <c r="EB31" s="3">
        <v>0</v>
      </c>
      <c r="EC31" s="3">
        <v>0</v>
      </c>
      <c r="ED31" s="3">
        <v>0</v>
      </c>
      <c r="EE31" s="3">
        <v>0</v>
      </c>
      <c r="EF31" s="3">
        <v>28228</v>
      </c>
      <c r="EG31" s="3">
        <v>24017</v>
      </c>
      <c r="EH31" s="3">
        <v>16411</v>
      </c>
      <c r="EI31" s="3">
        <v>25824</v>
      </c>
      <c r="EJ31" s="3">
        <v>24569</v>
      </c>
      <c r="EK31" s="3">
        <v>0</v>
      </c>
      <c r="EL31" s="3">
        <v>0</v>
      </c>
      <c r="EM31" s="3">
        <v>0</v>
      </c>
      <c r="EN31" s="3">
        <v>0</v>
      </c>
      <c r="EO31" s="3">
        <v>0</v>
      </c>
      <c r="EP31" s="3">
        <v>21522</v>
      </c>
      <c r="EQ31" s="3">
        <v>18311</v>
      </c>
      <c r="ER31" s="3">
        <v>12512</v>
      </c>
      <c r="ES31" s="3">
        <v>19689</v>
      </c>
      <c r="ET31" s="3">
        <v>18732</v>
      </c>
      <c r="EU31" s="3">
        <v>0</v>
      </c>
      <c r="EV31" s="3">
        <v>0</v>
      </c>
      <c r="EW31" s="3">
        <v>0</v>
      </c>
      <c r="EX31" s="3">
        <v>0</v>
      </c>
      <c r="EY31" s="3">
        <v>0</v>
      </c>
      <c r="EZ31" s="3">
        <v>38382</v>
      </c>
      <c r="FA31" s="3">
        <v>42405</v>
      </c>
      <c r="FB31" s="3">
        <v>45938</v>
      </c>
      <c r="FC31" s="3">
        <v>34405</v>
      </c>
      <c r="FD31" s="3">
        <v>43988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53507</v>
      </c>
      <c r="FK31" s="3">
        <v>46050</v>
      </c>
      <c r="FL31" s="3">
        <v>50981</v>
      </c>
      <c r="FM31" s="3">
        <v>59166</v>
      </c>
      <c r="FN31" s="3">
        <v>46572</v>
      </c>
      <c r="FO31" s="3">
        <v>0</v>
      </c>
      <c r="FP31" s="3">
        <v>0</v>
      </c>
      <c r="FQ31" s="3">
        <v>0</v>
      </c>
      <c r="FR31" s="3">
        <v>0</v>
      </c>
      <c r="FS31" s="3">
        <v>0</v>
      </c>
      <c r="FT31" s="3">
        <v>124419</v>
      </c>
      <c r="FU31" s="3">
        <v>135381</v>
      </c>
      <c r="FV31" s="3">
        <v>124712</v>
      </c>
      <c r="FW31" s="3">
        <v>153324</v>
      </c>
      <c r="FX31" s="3">
        <v>127479</v>
      </c>
      <c r="FY31" s="3">
        <v>0</v>
      </c>
      <c r="FZ31" s="3">
        <v>0</v>
      </c>
      <c r="GA31" s="3">
        <v>0</v>
      </c>
      <c r="GB31" s="3">
        <v>0</v>
      </c>
      <c r="GC31" s="3">
        <v>0</v>
      </c>
      <c r="GD31" s="3">
        <v>0</v>
      </c>
      <c r="GE31" s="3">
        <v>0</v>
      </c>
      <c r="GF31" s="3">
        <v>0</v>
      </c>
      <c r="GG31" s="3">
        <v>0</v>
      </c>
      <c r="GH31" s="3">
        <v>0</v>
      </c>
      <c r="GI31" s="3">
        <v>0</v>
      </c>
      <c r="GJ31" s="3">
        <v>0</v>
      </c>
      <c r="GK31" s="3">
        <v>0</v>
      </c>
      <c r="GL31" s="3">
        <v>0</v>
      </c>
      <c r="GM31" s="3">
        <v>0</v>
      </c>
    </row>
    <row r="32" spans="1:195">
      <c r="A32" s="1" t="s">
        <v>37</v>
      </c>
      <c r="B32" s="3">
        <v>1601.623</v>
      </c>
      <c r="C32" s="3">
        <v>1608.306</v>
      </c>
      <c r="D32" s="3">
        <v>296.411</v>
      </c>
      <c r="E32" s="3">
        <v>148.79300000000001</v>
      </c>
      <c r="F32" s="3">
        <v>111.68600000000001</v>
      </c>
      <c r="G32" s="3">
        <v>209.922</v>
      </c>
      <c r="H32" s="3">
        <v>235.167</v>
      </c>
      <c r="I32" s="3">
        <v>599.64400000000001</v>
      </c>
      <c r="J32" s="3">
        <v>257.67500000000001</v>
      </c>
      <c r="K32" s="3">
        <v>122.685</v>
      </c>
      <c r="L32" s="3">
        <v>92.013999999999996</v>
      </c>
      <c r="M32" s="3">
        <v>208.81800000000001</v>
      </c>
      <c r="N32" s="3">
        <v>260.16300000000001</v>
      </c>
      <c r="O32" s="3">
        <v>666.95100000000002</v>
      </c>
      <c r="P32" s="3">
        <v>301.89699999999999</v>
      </c>
      <c r="Q32" s="3">
        <v>325.322</v>
      </c>
      <c r="R32" s="3">
        <v>342.209</v>
      </c>
      <c r="S32" s="3">
        <v>378.54300000000001</v>
      </c>
      <c r="T32" s="3">
        <v>253.65199999999999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318.85199999999998</v>
      </c>
      <c r="AA32" s="3">
        <v>322.39800000000002</v>
      </c>
      <c r="AB32" s="3">
        <v>313.00200000000001</v>
      </c>
      <c r="AC32" s="3">
        <v>331.56900000000002</v>
      </c>
      <c r="AD32" s="3">
        <v>322.48500000000001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27514.936770573782</v>
      </c>
      <c r="AK32" s="3">
        <v>33485.675640483256</v>
      </c>
      <c r="AL32" s="3">
        <v>31075.669694182427</v>
      </c>
      <c r="AM32" s="3">
        <v>36228.204801129563</v>
      </c>
      <c r="AN32" s="3">
        <v>28807.450827185326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630.79617558617895</v>
      </c>
      <c r="AU32" s="3">
        <v>3157.9227797019257</v>
      </c>
      <c r="AV32" s="3">
        <v>1295.6541375198215</v>
      </c>
      <c r="AW32" s="3">
        <v>3402.0005465407671</v>
      </c>
      <c r="AX32" s="3">
        <v>359.2342537321523</v>
      </c>
      <c r="AY32" s="3">
        <v>-81.951999999999998</v>
      </c>
      <c r="AZ32" s="3">
        <v>-76.861000000000004</v>
      </c>
      <c r="BA32" s="3">
        <v>-73.043000000000006</v>
      </c>
      <c r="BB32" s="3">
        <v>-73.043000000000006</v>
      </c>
      <c r="BC32" s="3">
        <v>-76.861000000000004</v>
      </c>
      <c r="BD32" s="3">
        <v>32920.493951912824</v>
      </c>
      <c r="BE32" s="3">
        <v>29826.138276870421</v>
      </c>
      <c r="BF32" s="3">
        <v>28783.959549966708</v>
      </c>
      <c r="BG32" s="3">
        <v>37078.902658886254</v>
      </c>
      <c r="BH32" s="3">
        <v>15238.97084199772</v>
      </c>
      <c r="BI32" s="3">
        <v>15621.3</v>
      </c>
      <c r="BJ32" s="3">
        <v>16401.080999999998</v>
      </c>
      <c r="BK32" s="3">
        <v>17726.727999999999</v>
      </c>
      <c r="BL32" s="3">
        <v>18026.895</v>
      </c>
      <c r="BM32" s="3">
        <v>16941.366000000002</v>
      </c>
      <c r="BN32" s="3">
        <v>58201</v>
      </c>
      <c r="BO32" s="3">
        <v>68816</v>
      </c>
      <c r="BP32" s="3">
        <v>58553</v>
      </c>
      <c r="BQ32" s="3">
        <v>65310</v>
      </c>
      <c r="BR32" s="3">
        <v>45531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30141</v>
      </c>
      <c r="BY32" s="3">
        <v>34223</v>
      </c>
      <c r="BZ32" s="3">
        <v>28745</v>
      </c>
      <c r="CA32" s="3">
        <v>31496</v>
      </c>
      <c r="CB32" s="3">
        <v>24188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22624</v>
      </c>
      <c r="CI32" s="3">
        <v>25688</v>
      </c>
      <c r="CJ32" s="3">
        <v>21577</v>
      </c>
      <c r="CK32" s="3">
        <v>23641</v>
      </c>
      <c r="CL32" s="3">
        <v>18156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38223</v>
      </c>
      <c r="CS32" s="3">
        <v>38102</v>
      </c>
      <c r="CT32" s="3">
        <v>47895</v>
      </c>
      <c r="CU32" s="3">
        <v>52986</v>
      </c>
      <c r="CV32" s="3">
        <v>32716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43581</v>
      </c>
      <c r="DC32" s="3">
        <v>45809</v>
      </c>
      <c r="DD32" s="3">
        <v>52114</v>
      </c>
      <c r="DE32" s="3">
        <v>57606</v>
      </c>
      <c r="DF32" s="3">
        <v>36057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3">
        <v>109127</v>
      </c>
      <c r="DM32" s="3">
        <v>112684</v>
      </c>
      <c r="DN32" s="3">
        <v>133325</v>
      </c>
      <c r="DO32" s="3">
        <v>147504</v>
      </c>
      <c r="DP32" s="3">
        <v>97004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55256</v>
      </c>
      <c r="DW32" s="3">
        <v>50689</v>
      </c>
      <c r="DX32" s="3">
        <v>48506</v>
      </c>
      <c r="DY32" s="3">
        <v>51471</v>
      </c>
      <c r="DZ32" s="3">
        <v>51753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28545</v>
      </c>
      <c r="EG32" s="3">
        <v>25123</v>
      </c>
      <c r="EH32" s="3">
        <v>17741</v>
      </c>
      <c r="EI32" s="3">
        <v>25324</v>
      </c>
      <c r="EJ32" s="3">
        <v>25952</v>
      </c>
      <c r="EK32" s="3">
        <v>0</v>
      </c>
      <c r="EL32" s="3">
        <v>0</v>
      </c>
      <c r="EM32" s="3">
        <v>0</v>
      </c>
      <c r="EN32" s="3">
        <v>0</v>
      </c>
      <c r="EO32" s="3">
        <v>0</v>
      </c>
      <c r="EP32" s="3">
        <v>21409</v>
      </c>
      <c r="EQ32" s="3">
        <v>18842</v>
      </c>
      <c r="ER32" s="3">
        <v>13306</v>
      </c>
      <c r="ES32" s="3">
        <v>18993</v>
      </c>
      <c r="ET32" s="3">
        <v>19464</v>
      </c>
      <c r="EU32" s="3">
        <v>0</v>
      </c>
      <c r="EV32" s="3">
        <v>0</v>
      </c>
      <c r="EW32" s="3">
        <v>0</v>
      </c>
      <c r="EX32" s="3">
        <v>0</v>
      </c>
      <c r="EY32" s="3">
        <v>0</v>
      </c>
      <c r="EZ32" s="3">
        <v>37919</v>
      </c>
      <c r="FA32" s="3">
        <v>43712</v>
      </c>
      <c r="FB32" s="3">
        <v>48664</v>
      </c>
      <c r="FC32" s="3">
        <v>33020</v>
      </c>
      <c r="FD32" s="3">
        <v>45503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53484</v>
      </c>
      <c r="FK32" s="3">
        <v>47049</v>
      </c>
      <c r="FL32" s="3">
        <v>54238</v>
      </c>
      <c r="FM32" s="3">
        <v>57073</v>
      </c>
      <c r="FN32" s="3">
        <v>48319</v>
      </c>
      <c r="FO32" s="3">
        <v>0</v>
      </c>
      <c r="FP32" s="3">
        <v>0</v>
      </c>
      <c r="FQ32" s="3">
        <v>0</v>
      </c>
      <c r="FR32" s="3">
        <v>0</v>
      </c>
      <c r="FS32" s="3">
        <v>0</v>
      </c>
      <c r="FT32" s="3">
        <v>122239</v>
      </c>
      <c r="FU32" s="3">
        <v>136983</v>
      </c>
      <c r="FV32" s="3">
        <v>130547</v>
      </c>
      <c r="FW32" s="3">
        <v>145688</v>
      </c>
      <c r="FX32" s="3">
        <v>131494</v>
      </c>
      <c r="FY32" s="3">
        <v>0</v>
      </c>
      <c r="FZ32" s="3">
        <v>0</v>
      </c>
      <c r="GA32" s="3">
        <v>0</v>
      </c>
      <c r="GB32" s="3">
        <v>0</v>
      </c>
      <c r="GC32" s="3">
        <v>0</v>
      </c>
      <c r="GD32" s="3">
        <v>0</v>
      </c>
      <c r="GE32" s="3">
        <v>0</v>
      </c>
      <c r="GF32" s="3">
        <v>0</v>
      </c>
      <c r="GG32" s="3">
        <v>0</v>
      </c>
      <c r="GH32" s="3">
        <v>0</v>
      </c>
      <c r="GI32" s="3">
        <v>0</v>
      </c>
      <c r="GJ32" s="3">
        <v>0</v>
      </c>
      <c r="GK32" s="3">
        <v>0</v>
      </c>
      <c r="GL32" s="3">
        <v>0</v>
      </c>
      <c r="GM32" s="3">
        <v>0</v>
      </c>
    </row>
    <row r="33" spans="1:195">
      <c r="A33" s="1" t="s">
        <v>38</v>
      </c>
      <c r="B33" s="3">
        <v>1611.232</v>
      </c>
      <c r="C33" s="3">
        <v>1610.77</v>
      </c>
      <c r="D33" s="3">
        <v>302.96499999999997</v>
      </c>
      <c r="E33" s="3">
        <v>150.20699999999999</v>
      </c>
      <c r="F33" s="3">
        <v>108.23399999999999</v>
      </c>
      <c r="G33" s="3">
        <v>209.03899999999999</v>
      </c>
      <c r="H33" s="3">
        <v>234.72</v>
      </c>
      <c r="I33" s="3">
        <v>606.06700000000001</v>
      </c>
      <c r="J33" s="3">
        <v>262.79500000000002</v>
      </c>
      <c r="K33" s="3">
        <v>119.31</v>
      </c>
      <c r="L33" s="3">
        <v>89.007000000000005</v>
      </c>
      <c r="M33" s="3">
        <v>207.47499999999999</v>
      </c>
      <c r="N33" s="3">
        <v>259.13200000000001</v>
      </c>
      <c r="O33" s="3">
        <v>673.05100000000004</v>
      </c>
      <c r="P33" s="3">
        <v>312.32100000000003</v>
      </c>
      <c r="Q33" s="3">
        <v>302.14999999999998</v>
      </c>
      <c r="R33" s="3">
        <v>341.43400000000003</v>
      </c>
      <c r="S33" s="3">
        <v>366.875</v>
      </c>
      <c r="T33" s="3">
        <v>288.452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328.75200000000001</v>
      </c>
      <c r="AA33" s="3">
        <v>311.803</v>
      </c>
      <c r="AB33" s="3">
        <v>323.42200000000003</v>
      </c>
      <c r="AC33" s="3">
        <v>323.67</v>
      </c>
      <c r="AD33" s="3">
        <v>323.12299999999999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28593.65125187657</v>
      </c>
      <c r="AK33" s="3">
        <v>32028.492445301406</v>
      </c>
      <c r="AL33" s="3">
        <v>31762.053604005669</v>
      </c>
      <c r="AM33" s="3">
        <v>35425.314557978112</v>
      </c>
      <c r="AN33" s="3">
        <v>30350.193358723373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700.51398161945497</v>
      </c>
      <c r="AU33" s="3">
        <v>2483.9731022507435</v>
      </c>
      <c r="AV33" s="3">
        <v>1637.2236245474814</v>
      </c>
      <c r="AW33" s="3">
        <v>2894.4661874639428</v>
      </c>
      <c r="AX33" s="3">
        <v>1132.7788012910821</v>
      </c>
      <c r="AY33" s="3">
        <v>-80.001999999999995</v>
      </c>
      <c r="AZ33" s="3">
        <v>-74.974999999999994</v>
      </c>
      <c r="BA33" s="3">
        <v>-71.203999999999994</v>
      </c>
      <c r="BB33" s="3">
        <v>-71.203999999999994</v>
      </c>
      <c r="BC33" s="3">
        <v>-74.974999999999994</v>
      </c>
      <c r="BD33" s="3">
        <v>33621.007933532281</v>
      </c>
      <c r="BE33" s="3">
        <v>32310.111379121165</v>
      </c>
      <c r="BF33" s="3">
        <v>30421.18317451419</v>
      </c>
      <c r="BG33" s="3">
        <v>39973.368846350189</v>
      </c>
      <c r="BH33" s="3">
        <v>16371.749643288802</v>
      </c>
      <c r="BI33" s="3">
        <v>15541.298000000001</v>
      </c>
      <c r="BJ33" s="3">
        <v>16326.106</v>
      </c>
      <c r="BK33" s="3">
        <v>17655.524000000001</v>
      </c>
      <c r="BL33" s="3">
        <v>17955.690999999999</v>
      </c>
      <c r="BM33" s="3">
        <v>16866.391</v>
      </c>
      <c r="BN33" s="3">
        <v>63246</v>
      </c>
      <c r="BO33" s="3">
        <v>65017</v>
      </c>
      <c r="BP33" s="3">
        <v>59309</v>
      </c>
      <c r="BQ33" s="3">
        <v>64269</v>
      </c>
      <c r="BR33" s="3">
        <v>51124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32161</v>
      </c>
      <c r="BY33" s="3">
        <v>32004</v>
      </c>
      <c r="BZ33" s="3">
        <v>28852</v>
      </c>
      <c r="CA33" s="3">
        <v>30698</v>
      </c>
      <c r="CB33" s="3">
        <v>26492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23174</v>
      </c>
      <c r="CI33" s="3">
        <v>23061</v>
      </c>
      <c r="CJ33" s="3">
        <v>20790</v>
      </c>
      <c r="CK33" s="3">
        <v>22120</v>
      </c>
      <c r="CL33" s="3">
        <v>19089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40345</v>
      </c>
      <c r="CS33" s="3">
        <v>35048</v>
      </c>
      <c r="CT33" s="3">
        <v>47279</v>
      </c>
      <c r="CU33" s="3">
        <v>50805</v>
      </c>
      <c r="CV33" s="3">
        <v>35562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46210</v>
      </c>
      <c r="DC33" s="3">
        <v>42205</v>
      </c>
      <c r="DD33" s="3">
        <v>51513</v>
      </c>
      <c r="DE33" s="3">
        <v>55318</v>
      </c>
      <c r="DF33" s="3">
        <v>39474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107185</v>
      </c>
      <c r="DM33" s="3">
        <v>104815</v>
      </c>
      <c r="DN33" s="3">
        <v>133691</v>
      </c>
      <c r="DO33" s="3">
        <v>143665</v>
      </c>
      <c r="DP33" s="3">
        <v>107203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58062</v>
      </c>
      <c r="DW33" s="3">
        <v>49868</v>
      </c>
      <c r="DX33" s="3">
        <v>51009</v>
      </c>
      <c r="DY33" s="3">
        <v>51138</v>
      </c>
      <c r="DZ33" s="3">
        <v>52718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28630</v>
      </c>
      <c r="EG33" s="3">
        <v>23598</v>
      </c>
      <c r="EH33" s="3">
        <v>17811</v>
      </c>
      <c r="EI33" s="3">
        <v>24028</v>
      </c>
      <c r="EJ33" s="3">
        <v>25243</v>
      </c>
      <c r="EK33" s="3">
        <v>0</v>
      </c>
      <c r="EL33" s="3">
        <v>0</v>
      </c>
      <c r="EM33" s="3">
        <v>0</v>
      </c>
      <c r="EN33" s="3">
        <v>0</v>
      </c>
      <c r="EO33" s="3">
        <v>0</v>
      </c>
      <c r="EP33" s="3">
        <v>21358</v>
      </c>
      <c r="EQ33" s="3">
        <v>17604</v>
      </c>
      <c r="ER33" s="3">
        <v>13288</v>
      </c>
      <c r="ES33" s="3">
        <v>17925</v>
      </c>
      <c r="ET33" s="3">
        <v>18832</v>
      </c>
      <c r="EU33" s="3">
        <v>0</v>
      </c>
      <c r="EV33" s="3">
        <v>0</v>
      </c>
      <c r="EW33" s="3">
        <v>0</v>
      </c>
      <c r="EX33" s="3">
        <v>0</v>
      </c>
      <c r="EY33" s="3">
        <v>0</v>
      </c>
      <c r="EZ33" s="3">
        <v>38787</v>
      </c>
      <c r="FA33" s="3">
        <v>41843</v>
      </c>
      <c r="FB33" s="3">
        <v>49809</v>
      </c>
      <c r="FC33" s="3">
        <v>31923</v>
      </c>
      <c r="FD33" s="3">
        <v>45113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54882</v>
      </c>
      <c r="FK33" s="3">
        <v>45170</v>
      </c>
      <c r="FL33" s="3">
        <v>55692</v>
      </c>
      <c r="FM33" s="3">
        <v>55364</v>
      </c>
      <c r="FN33" s="3">
        <v>48024</v>
      </c>
      <c r="FO33" s="3">
        <v>0</v>
      </c>
      <c r="FP33" s="3">
        <v>0</v>
      </c>
      <c r="FQ33" s="3">
        <v>0</v>
      </c>
      <c r="FR33" s="3">
        <v>0</v>
      </c>
      <c r="FS33" s="3">
        <v>0</v>
      </c>
      <c r="FT33" s="3">
        <v>127033</v>
      </c>
      <c r="FU33" s="3">
        <v>133720</v>
      </c>
      <c r="FV33" s="3">
        <v>135813</v>
      </c>
      <c r="FW33" s="3">
        <v>143292</v>
      </c>
      <c r="FX33" s="3">
        <v>133193</v>
      </c>
      <c r="FY33" s="3">
        <v>0</v>
      </c>
      <c r="FZ33" s="3">
        <v>0</v>
      </c>
      <c r="GA33" s="3">
        <v>0</v>
      </c>
      <c r="GB33" s="3">
        <v>0</v>
      </c>
      <c r="GC33" s="3">
        <v>0</v>
      </c>
      <c r="GD33" s="3">
        <v>0</v>
      </c>
      <c r="GE33" s="3">
        <v>0</v>
      </c>
      <c r="GF33" s="3">
        <v>0</v>
      </c>
      <c r="GG33" s="3">
        <v>0</v>
      </c>
      <c r="GH33" s="3">
        <v>9508</v>
      </c>
      <c r="GI33" s="3">
        <v>0</v>
      </c>
      <c r="GJ33" s="3">
        <v>0</v>
      </c>
      <c r="GK33" s="3">
        <v>0</v>
      </c>
      <c r="GL33" s="3">
        <v>0</v>
      </c>
      <c r="GM33" s="3">
        <v>0</v>
      </c>
    </row>
    <row r="34" spans="1:195">
      <c r="A34" s="1" t="s">
        <v>39</v>
      </c>
      <c r="B34">
        <v>1622.771</v>
      </c>
      <c r="C34">
        <v>1625.133</v>
      </c>
      <c r="D34">
        <v>303.78300000000002</v>
      </c>
      <c r="E34">
        <v>148.685</v>
      </c>
      <c r="F34">
        <v>106.88</v>
      </c>
      <c r="G34">
        <v>210.41</v>
      </c>
      <c r="H34">
        <v>235.65799999999999</v>
      </c>
      <c r="I34">
        <v>617.35500000000002</v>
      </c>
      <c r="J34">
        <v>264.52800000000002</v>
      </c>
      <c r="K34">
        <v>108.67100000000001</v>
      </c>
      <c r="L34">
        <v>87.119</v>
      </c>
      <c r="M34">
        <v>212.334</v>
      </c>
      <c r="N34">
        <v>262.94799999999998</v>
      </c>
      <c r="O34">
        <v>689.53300000000002</v>
      </c>
      <c r="P34">
        <v>296.71899999999999</v>
      </c>
      <c r="Q34">
        <v>294.38600000000002</v>
      </c>
      <c r="R34">
        <v>359.69200000000001</v>
      </c>
      <c r="S34">
        <v>381.23599999999999</v>
      </c>
      <c r="T34">
        <v>290.738</v>
      </c>
      <c r="U34">
        <v>0</v>
      </c>
      <c r="V34">
        <v>0</v>
      </c>
      <c r="W34">
        <v>0</v>
      </c>
      <c r="X34">
        <v>0</v>
      </c>
      <c r="Y34">
        <v>0</v>
      </c>
      <c r="Z34">
        <v>320.42200000000003</v>
      </c>
      <c r="AA34">
        <v>300.459</v>
      </c>
      <c r="AB34">
        <v>336.95499999999998</v>
      </c>
      <c r="AC34">
        <v>298.28300000000002</v>
      </c>
      <c r="AD34">
        <v>369.01400000000001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27859.151254969955</v>
      </c>
      <c r="AK34">
        <v>29673.049101561286</v>
      </c>
      <c r="AL34">
        <v>31110.220444296843</v>
      </c>
      <c r="AM34">
        <v>33110.349738670659</v>
      </c>
      <c r="AN34">
        <v>29883.875146287108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-1082.9706856650337</v>
      </c>
      <c r="AU34">
        <v>1191.6764705483877</v>
      </c>
      <c r="AV34">
        <v>-680.84333231849598</v>
      </c>
      <c r="AW34">
        <v>2158.5796153902525</v>
      </c>
      <c r="AX34">
        <v>-1170.8273828274646</v>
      </c>
      <c r="AY34">
        <v>-78.123000000000005</v>
      </c>
      <c r="AZ34">
        <v>-73.159000000000006</v>
      </c>
      <c r="BA34">
        <v>-69.435000000000002</v>
      </c>
      <c r="BB34">
        <v>-69.435000000000002</v>
      </c>
      <c r="BC34">
        <v>-73.159000000000006</v>
      </c>
      <c r="BD34">
        <v>17538.037247867243</v>
      </c>
      <c r="BE34">
        <v>18501.787849669552</v>
      </c>
      <c r="BF34">
        <v>14740.339842195694</v>
      </c>
      <c r="BG34">
        <v>27131.948461740449</v>
      </c>
      <c r="BH34">
        <v>15200.922260461339</v>
      </c>
      <c r="BI34">
        <v>15463.174999999999</v>
      </c>
      <c r="BJ34">
        <v>16252.947</v>
      </c>
      <c r="BK34">
        <v>17586.089</v>
      </c>
      <c r="BL34">
        <v>17886.256000000001</v>
      </c>
      <c r="BM34">
        <v>16793.232</v>
      </c>
      <c r="BN34">
        <v>57368</v>
      </c>
      <c r="BO34">
        <v>64222</v>
      </c>
      <c r="BP34">
        <v>59960</v>
      </c>
      <c r="BQ34">
        <v>71527</v>
      </c>
      <c r="BR34">
        <v>50706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27290</v>
      </c>
      <c r="BY34">
        <v>32397</v>
      </c>
      <c r="BZ34">
        <v>28329</v>
      </c>
      <c r="CA34">
        <v>36047</v>
      </c>
      <c r="CB34">
        <v>24622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19580</v>
      </c>
      <c r="CI34">
        <v>23329</v>
      </c>
      <c r="CJ34">
        <v>20335</v>
      </c>
      <c r="CK34">
        <v>25970</v>
      </c>
      <c r="CL34">
        <v>17666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41677</v>
      </c>
      <c r="CS34">
        <v>32832</v>
      </c>
      <c r="CT34">
        <v>50002</v>
      </c>
      <c r="CU34">
        <v>47938</v>
      </c>
      <c r="CV34">
        <v>37961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45097</v>
      </c>
      <c r="DC34">
        <v>40865</v>
      </c>
      <c r="DD34">
        <v>53151</v>
      </c>
      <c r="DE34">
        <v>55938</v>
      </c>
      <c r="DF34">
        <v>40607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105707</v>
      </c>
      <c r="DM34">
        <v>100741</v>
      </c>
      <c r="DN34">
        <v>142098</v>
      </c>
      <c r="DO34">
        <v>143816</v>
      </c>
      <c r="DP34">
        <v>113359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54189</v>
      </c>
      <c r="DW34">
        <v>49923</v>
      </c>
      <c r="DX34">
        <v>52580</v>
      </c>
      <c r="DY34">
        <v>48802</v>
      </c>
      <c r="DZ34">
        <v>59034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22270</v>
      </c>
      <c r="EG34">
        <v>22689</v>
      </c>
      <c r="EH34">
        <v>17406</v>
      </c>
      <c r="EI34">
        <v>22079</v>
      </c>
      <c r="EJ34">
        <v>24227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17802</v>
      </c>
      <c r="EQ34">
        <v>18233</v>
      </c>
      <c r="ER34">
        <v>13966</v>
      </c>
      <c r="ES34">
        <v>17752</v>
      </c>
      <c r="ET34">
        <v>19366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41973</v>
      </c>
      <c r="FA34">
        <v>36801</v>
      </c>
      <c r="FB34">
        <v>50416</v>
      </c>
      <c r="FC34">
        <v>31422</v>
      </c>
      <c r="FD34">
        <v>51722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55120</v>
      </c>
      <c r="FK34">
        <v>43056</v>
      </c>
      <c r="FL34">
        <v>58658</v>
      </c>
      <c r="FM34">
        <v>47762</v>
      </c>
      <c r="FN34">
        <v>58352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129068</v>
      </c>
      <c r="FU34">
        <v>129757</v>
      </c>
      <c r="FV34">
        <v>143929</v>
      </c>
      <c r="FW34">
        <v>130466</v>
      </c>
      <c r="FX34">
        <v>156313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5817</v>
      </c>
      <c r="GG34">
        <v>0</v>
      </c>
      <c r="GH34">
        <v>5817</v>
      </c>
      <c r="GI34">
        <v>0</v>
      </c>
      <c r="GJ34">
        <v>0</v>
      </c>
      <c r="GK34">
        <v>0</v>
      </c>
      <c r="GL34">
        <v>0</v>
      </c>
      <c r="GM34">
        <v>0</v>
      </c>
    </row>
    <row r="35" spans="1:195">
      <c r="A35" s="1" t="s">
        <v>40</v>
      </c>
      <c r="B35">
        <v>1647.3420000000001</v>
      </c>
      <c r="C35">
        <v>1621.634</v>
      </c>
      <c r="D35">
        <v>312.58699999999999</v>
      </c>
      <c r="E35">
        <v>146.85400000000001</v>
      </c>
      <c r="F35">
        <v>108.36799999999999</v>
      </c>
      <c r="G35">
        <v>212.18299999999999</v>
      </c>
      <c r="H35">
        <v>237.26599999999999</v>
      </c>
      <c r="I35">
        <v>630.08399999999995</v>
      </c>
      <c r="J35">
        <v>268.58600000000001</v>
      </c>
      <c r="K35">
        <v>107.325</v>
      </c>
      <c r="L35">
        <v>86.718000000000004</v>
      </c>
      <c r="M35">
        <v>212.86199999999999</v>
      </c>
      <c r="N35">
        <v>262.5</v>
      </c>
      <c r="O35">
        <v>683.64300000000003</v>
      </c>
      <c r="P35">
        <v>331.74400000000003</v>
      </c>
      <c r="Q35">
        <v>249.25899999999999</v>
      </c>
      <c r="R35">
        <v>420.96499999999997</v>
      </c>
      <c r="S35">
        <v>283.06799999999998</v>
      </c>
      <c r="T35">
        <v>362.30599999999998</v>
      </c>
      <c r="U35">
        <v>0</v>
      </c>
      <c r="V35">
        <v>0</v>
      </c>
      <c r="W35">
        <v>0</v>
      </c>
      <c r="X35">
        <v>0</v>
      </c>
      <c r="Y35">
        <v>0</v>
      </c>
      <c r="Z35">
        <v>341.959</v>
      </c>
      <c r="AA35">
        <v>270.68200000000002</v>
      </c>
      <c r="AB35">
        <v>352.44</v>
      </c>
      <c r="AC35">
        <v>288.75</v>
      </c>
      <c r="AD35">
        <v>367.803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31999.594486569713</v>
      </c>
      <c r="AK35">
        <v>26650.43507760459</v>
      </c>
      <c r="AL35">
        <v>36108.675748303271</v>
      </c>
      <c r="AM35">
        <v>28307.223427314217</v>
      </c>
      <c r="AN35">
        <v>34512.236249072936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547.64535415188595</v>
      </c>
      <c r="AU35">
        <v>-596.26596917331597</v>
      </c>
      <c r="AV35">
        <v>1294.1288797403499</v>
      </c>
      <c r="AW35">
        <v>55.748500783924015</v>
      </c>
      <c r="AX35">
        <v>721.4464750141949</v>
      </c>
      <c r="AY35">
        <v>-76.311000000000007</v>
      </c>
      <c r="AZ35">
        <v>-71.408000000000001</v>
      </c>
      <c r="BA35">
        <v>-67.730999999999995</v>
      </c>
      <c r="BB35">
        <v>-67.730999999999995</v>
      </c>
      <c r="BC35">
        <v>-71.408000000000001</v>
      </c>
      <c r="BD35">
        <v>18085.682602019133</v>
      </c>
      <c r="BE35">
        <v>17905.521880496239</v>
      </c>
      <c r="BF35">
        <v>16034.468721936044</v>
      </c>
      <c r="BG35">
        <v>27187.696962524373</v>
      </c>
      <c r="BH35">
        <v>15922.368735475533</v>
      </c>
      <c r="BI35">
        <v>15386.864</v>
      </c>
      <c r="BJ35">
        <v>16181.539000000001</v>
      </c>
      <c r="BK35">
        <v>17518.358</v>
      </c>
      <c r="BL35">
        <v>17818.525000000001</v>
      </c>
      <c r="BM35">
        <v>16721.824000000001</v>
      </c>
      <c r="BN35">
        <v>64972</v>
      </c>
      <c r="BO35">
        <v>56616</v>
      </c>
      <c r="BP35">
        <v>70280</v>
      </c>
      <c r="BQ35">
        <v>58705</v>
      </c>
      <c r="BR35">
        <v>62014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29204</v>
      </c>
      <c r="BY35">
        <v>28318</v>
      </c>
      <c r="BZ35">
        <v>31578</v>
      </c>
      <c r="CA35">
        <v>29474</v>
      </c>
      <c r="CB35">
        <v>28280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21539</v>
      </c>
      <c r="CI35">
        <v>20910</v>
      </c>
      <c r="CJ35">
        <v>23294</v>
      </c>
      <c r="CK35">
        <v>21767</v>
      </c>
      <c r="CL35">
        <v>20858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49005</v>
      </c>
      <c r="CS35">
        <v>26378</v>
      </c>
      <c r="CT35">
        <v>57381</v>
      </c>
      <c r="CU35">
        <v>31408</v>
      </c>
      <c r="CV35">
        <v>48011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52283</v>
      </c>
      <c r="DC35">
        <v>33988</v>
      </c>
      <c r="DD35">
        <v>60896</v>
      </c>
      <c r="DE35">
        <v>39260</v>
      </c>
      <c r="DF35">
        <v>50839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114741</v>
      </c>
      <c r="DM35">
        <v>83049</v>
      </c>
      <c r="DN35">
        <v>165542</v>
      </c>
      <c r="DO35">
        <v>102454</v>
      </c>
      <c r="DP35">
        <v>140310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56708</v>
      </c>
      <c r="DW35">
        <v>46712</v>
      </c>
      <c r="DX35">
        <v>55472</v>
      </c>
      <c r="DY35">
        <v>49080</v>
      </c>
      <c r="DZ35">
        <v>60614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21357</v>
      </c>
      <c r="EG35">
        <v>21652</v>
      </c>
      <c r="EH35">
        <v>18487</v>
      </c>
      <c r="EI35">
        <v>23026</v>
      </c>
      <c r="EJ35">
        <v>22803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17239</v>
      </c>
      <c r="EQ35">
        <v>17508</v>
      </c>
      <c r="ER35">
        <v>14942</v>
      </c>
      <c r="ES35">
        <v>18623</v>
      </c>
      <c r="ET35">
        <v>18406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46460</v>
      </c>
      <c r="FA35">
        <v>31096</v>
      </c>
      <c r="FB35">
        <v>51025</v>
      </c>
      <c r="FC35">
        <v>30865</v>
      </c>
      <c r="FD35">
        <v>53416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58953</v>
      </c>
      <c r="FK35">
        <v>37762</v>
      </c>
      <c r="FL35">
        <v>60953</v>
      </c>
      <c r="FM35">
        <v>42354</v>
      </c>
      <c r="FN35">
        <v>62478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141242</v>
      </c>
      <c r="FU35">
        <v>115952</v>
      </c>
      <c r="FV35">
        <v>151561</v>
      </c>
      <c r="FW35">
        <v>124802</v>
      </c>
      <c r="FX35">
        <v>150086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11994</v>
      </c>
      <c r="GG35">
        <v>0</v>
      </c>
      <c r="GH35">
        <v>11994</v>
      </c>
      <c r="GI35">
        <v>0</v>
      </c>
      <c r="GJ35">
        <v>0</v>
      </c>
      <c r="GK35">
        <v>0</v>
      </c>
      <c r="GL35">
        <v>0</v>
      </c>
      <c r="GM35">
        <v>0</v>
      </c>
    </row>
    <row r="36" spans="1:195">
      <c r="A36" s="1" t="s">
        <v>41</v>
      </c>
      <c r="B36">
        <v>1659.9749999999999</v>
      </c>
      <c r="C36">
        <v>1657.9480000000001</v>
      </c>
      <c r="D36">
        <v>316.8</v>
      </c>
      <c r="E36">
        <v>145.01599999999999</v>
      </c>
      <c r="F36">
        <v>106.26600000000001</v>
      </c>
      <c r="G36">
        <v>214.791</v>
      </c>
      <c r="H36">
        <v>239.417</v>
      </c>
      <c r="I36">
        <v>637.68499999999995</v>
      </c>
      <c r="J36">
        <v>274.416</v>
      </c>
      <c r="K36">
        <v>100.765</v>
      </c>
      <c r="L36">
        <v>84.998000000000005</v>
      </c>
      <c r="M36">
        <v>218.839</v>
      </c>
      <c r="N36">
        <v>268.68400000000003</v>
      </c>
      <c r="O36">
        <v>710.24599999999998</v>
      </c>
      <c r="P36">
        <v>333.95800000000003</v>
      </c>
      <c r="Q36">
        <v>305.76900000000001</v>
      </c>
      <c r="R36">
        <v>354.17399999999998</v>
      </c>
      <c r="S36">
        <v>319.15899999999999</v>
      </c>
      <c r="T36">
        <v>346.91500000000002</v>
      </c>
      <c r="U36">
        <v>0</v>
      </c>
      <c r="V36">
        <v>0</v>
      </c>
      <c r="W36">
        <v>0</v>
      </c>
      <c r="X36">
        <v>0</v>
      </c>
      <c r="Y36">
        <v>0</v>
      </c>
      <c r="Z36">
        <v>323.52</v>
      </c>
      <c r="AA36">
        <v>336.55700000000002</v>
      </c>
      <c r="AB36">
        <v>327.50599999999997</v>
      </c>
      <c r="AC36">
        <v>336.82799999999997</v>
      </c>
      <c r="AD36">
        <v>333.53699999999998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31020.397994527812</v>
      </c>
      <c r="AK36">
        <v>32906.071284780781</v>
      </c>
      <c r="AL36">
        <v>32145.312580695303</v>
      </c>
      <c r="AM36">
        <v>33471.096459217646</v>
      </c>
      <c r="AN36">
        <v>32044.582782334426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-61.674665528934447</v>
      </c>
      <c r="AU36">
        <v>1215.1892596924827</v>
      </c>
      <c r="AV36">
        <v>-15.48669311555475</v>
      </c>
      <c r="AW36">
        <v>1701.9326341359913</v>
      </c>
      <c r="AX36">
        <v>-3.6338588254898787</v>
      </c>
      <c r="AY36">
        <v>-74.563999999999993</v>
      </c>
      <c r="AZ36">
        <v>-69.722999999999999</v>
      </c>
      <c r="BA36">
        <v>-66.091999999999999</v>
      </c>
      <c r="BB36">
        <v>-66.091999999999999</v>
      </c>
      <c r="BC36">
        <v>-69.722999999999999</v>
      </c>
      <c r="BD36">
        <v>18024.007936490198</v>
      </c>
      <c r="BE36">
        <v>19120.71114018872</v>
      </c>
      <c r="BF36">
        <v>16018.982028820488</v>
      </c>
      <c r="BG36">
        <v>28889.629596660365</v>
      </c>
      <c r="BH36">
        <v>15918.734876650044</v>
      </c>
      <c r="BI36">
        <v>15312.3</v>
      </c>
      <c r="BJ36">
        <v>16111.816000000001</v>
      </c>
      <c r="BK36">
        <v>17452.266</v>
      </c>
      <c r="BL36">
        <v>17752.433000000001</v>
      </c>
      <c r="BM36">
        <v>16652.100999999999</v>
      </c>
      <c r="BN36">
        <v>56896</v>
      </c>
      <c r="BO36">
        <v>67945</v>
      </c>
      <c r="BP36">
        <v>64678</v>
      </c>
      <c r="BQ36">
        <v>68780</v>
      </c>
      <c r="BR36">
        <v>58501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23873</v>
      </c>
      <c r="BY36">
        <v>34172</v>
      </c>
      <c r="BZ36">
        <v>27317</v>
      </c>
      <c r="CA36">
        <v>34849</v>
      </c>
      <c r="CB36">
        <v>24805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17492</v>
      </c>
      <c r="CI36">
        <v>25043</v>
      </c>
      <c r="CJ36">
        <v>20016</v>
      </c>
      <c r="CK36">
        <v>25540</v>
      </c>
      <c r="CL36">
        <v>18175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47496</v>
      </c>
      <c r="CS36">
        <v>31001</v>
      </c>
      <c r="CT36">
        <v>55067</v>
      </c>
      <c r="CU36">
        <v>32207</v>
      </c>
      <c r="CV36">
        <v>49020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49210</v>
      </c>
      <c r="DC36">
        <v>40559</v>
      </c>
      <c r="DD36">
        <v>57084</v>
      </c>
      <c r="DE36">
        <v>41965</v>
      </c>
      <c r="DF36">
        <v>50599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128188</v>
      </c>
      <c r="DM36">
        <v>107049</v>
      </c>
      <c r="DN36">
        <v>130012</v>
      </c>
      <c r="DO36">
        <v>115818</v>
      </c>
      <c r="DP36">
        <v>135012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52011</v>
      </c>
      <c r="DW36">
        <v>59180</v>
      </c>
      <c r="DX36">
        <v>51439</v>
      </c>
      <c r="DY36">
        <v>58792</v>
      </c>
      <c r="DZ36">
        <v>52994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16020</v>
      </c>
      <c r="EG36">
        <v>26268</v>
      </c>
      <c r="EH36">
        <v>15874</v>
      </c>
      <c r="EI36">
        <v>26295</v>
      </c>
      <c r="EJ36">
        <v>16308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13510</v>
      </c>
      <c r="EQ36">
        <v>22160</v>
      </c>
      <c r="ER36">
        <v>13391</v>
      </c>
      <c r="ES36">
        <v>22184</v>
      </c>
      <c r="ET36">
        <v>13753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47116</v>
      </c>
      <c r="FA36">
        <v>37854</v>
      </c>
      <c r="FB36">
        <v>47823</v>
      </c>
      <c r="FC36">
        <v>37657</v>
      </c>
      <c r="FD36">
        <v>48389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57440</v>
      </c>
      <c r="FK36">
        <v>47406</v>
      </c>
      <c r="FL36">
        <v>57719</v>
      </c>
      <c r="FM36">
        <v>47842</v>
      </c>
      <c r="FN36">
        <v>58277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137423</v>
      </c>
      <c r="FU36">
        <v>143689</v>
      </c>
      <c r="FV36">
        <v>141260</v>
      </c>
      <c r="FW36">
        <v>144058</v>
      </c>
      <c r="FX36">
        <v>143816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10803</v>
      </c>
      <c r="GE36">
        <v>0</v>
      </c>
      <c r="GF36">
        <v>0</v>
      </c>
      <c r="GG36">
        <v>0</v>
      </c>
      <c r="GH36">
        <v>10803</v>
      </c>
      <c r="GI36">
        <v>0</v>
      </c>
      <c r="GJ36">
        <v>0</v>
      </c>
      <c r="GK36">
        <v>0</v>
      </c>
      <c r="GL36">
        <v>0</v>
      </c>
      <c r="GM36">
        <v>0</v>
      </c>
    </row>
    <row r="37" spans="1:195">
      <c r="A37" s="1" t="s">
        <v>42</v>
      </c>
      <c r="B37">
        <v>1677.587</v>
      </c>
      <c r="C37">
        <v>1662.2370000000001</v>
      </c>
      <c r="D37">
        <v>313.86799999999999</v>
      </c>
      <c r="E37">
        <v>146.24</v>
      </c>
      <c r="F37">
        <v>111.369</v>
      </c>
      <c r="G37">
        <v>219.52699999999999</v>
      </c>
      <c r="H37">
        <v>244.029</v>
      </c>
      <c r="I37">
        <v>642.55399999999997</v>
      </c>
      <c r="J37">
        <v>269.93900000000002</v>
      </c>
      <c r="K37">
        <v>97.367999999999995</v>
      </c>
      <c r="L37">
        <v>88.13</v>
      </c>
      <c r="M37">
        <v>222.64</v>
      </c>
      <c r="N37">
        <v>272.61700000000002</v>
      </c>
      <c r="O37">
        <v>711.54300000000001</v>
      </c>
      <c r="P37">
        <v>328.03500000000003</v>
      </c>
      <c r="Q37">
        <v>318.14600000000002</v>
      </c>
      <c r="R37">
        <v>360.75799999999998</v>
      </c>
      <c r="S37">
        <v>324.721</v>
      </c>
      <c r="T37">
        <v>345.92700000000002</v>
      </c>
      <c r="U37">
        <v>0</v>
      </c>
      <c r="V37">
        <v>0</v>
      </c>
      <c r="W37">
        <v>0</v>
      </c>
      <c r="X37">
        <v>0</v>
      </c>
      <c r="Y37">
        <v>0</v>
      </c>
      <c r="Z37">
        <v>335.27699999999999</v>
      </c>
      <c r="AA37">
        <v>324.46499999999997</v>
      </c>
      <c r="AB37">
        <v>337.46100000000001</v>
      </c>
      <c r="AC37">
        <v>324.69900000000001</v>
      </c>
      <c r="AD37">
        <v>340.33499999999998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31288.248897269907</v>
      </c>
      <c r="AK37">
        <v>32519.133465497609</v>
      </c>
      <c r="AL37">
        <v>32728.270852039186</v>
      </c>
      <c r="AM37">
        <v>32796.233556144238</v>
      </c>
      <c r="AN37">
        <v>32266.434487410996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-29.944885791894048</v>
      </c>
      <c r="AU37">
        <v>1333.0170466957613</v>
      </c>
      <c r="AV37">
        <v>262.57633212310077</v>
      </c>
      <c r="AW37">
        <v>1990.1272376941852</v>
      </c>
      <c r="AX37">
        <v>167.96280924547835</v>
      </c>
      <c r="AY37">
        <v>-72.878</v>
      </c>
      <c r="AZ37">
        <v>-68.096999999999994</v>
      </c>
      <c r="BA37">
        <v>-64.510999999999996</v>
      </c>
      <c r="BB37">
        <v>-64.510999999999996</v>
      </c>
      <c r="BC37">
        <v>-68.096999999999994</v>
      </c>
      <c r="BD37">
        <v>17994.063050698303</v>
      </c>
      <c r="BE37">
        <v>20453.72818688448</v>
      </c>
      <c r="BF37">
        <v>16281.558360943589</v>
      </c>
      <c r="BG37">
        <v>30879.75683435455</v>
      </c>
      <c r="BH37">
        <v>16086.69768589552</v>
      </c>
      <c r="BI37">
        <v>15239.422</v>
      </c>
      <c r="BJ37">
        <v>16043.718999999999</v>
      </c>
      <c r="BK37">
        <v>17387.755000000001</v>
      </c>
      <c r="BL37">
        <v>17687.921999999999</v>
      </c>
      <c r="BM37">
        <v>16584.004000000001</v>
      </c>
      <c r="BN37">
        <v>56791</v>
      </c>
      <c r="BO37">
        <v>67850</v>
      </c>
      <c r="BP37">
        <v>61660</v>
      </c>
      <c r="BQ37">
        <v>68104</v>
      </c>
      <c r="BR37">
        <v>59463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24190</v>
      </c>
      <c r="BY37">
        <v>34922</v>
      </c>
      <c r="BZ37">
        <v>26376</v>
      </c>
      <c r="CA37">
        <v>35226</v>
      </c>
      <c r="CB37">
        <v>25526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18422</v>
      </c>
      <c r="CI37">
        <v>26595</v>
      </c>
      <c r="CJ37">
        <v>20086</v>
      </c>
      <c r="CK37">
        <v>26827</v>
      </c>
      <c r="CL37">
        <v>19439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49342</v>
      </c>
      <c r="CS37">
        <v>31907</v>
      </c>
      <c r="CT37">
        <v>54103</v>
      </c>
      <c r="CU37">
        <v>32366</v>
      </c>
      <c r="CV37">
        <v>51809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50885</v>
      </c>
      <c r="DC37">
        <v>41743</v>
      </c>
      <c r="DD37">
        <v>55826</v>
      </c>
      <c r="DE37">
        <v>42295</v>
      </c>
      <c r="DF37">
        <v>53280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128405</v>
      </c>
      <c r="DM37">
        <v>115129</v>
      </c>
      <c r="DN37">
        <v>142707</v>
      </c>
      <c r="DO37">
        <v>119903</v>
      </c>
      <c r="DP37">
        <v>136410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52812</v>
      </c>
      <c r="DW37">
        <v>55835</v>
      </c>
      <c r="DX37">
        <v>52432</v>
      </c>
      <c r="DY37">
        <v>55614</v>
      </c>
      <c r="DZ37">
        <v>53246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15909</v>
      </c>
      <c r="EG37">
        <v>24767</v>
      </c>
      <c r="EH37">
        <v>15866</v>
      </c>
      <c r="EI37">
        <v>24797</v>
      </c>
      <c r="EJ37">
        <v>16029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14399</v>
      </c>
      <c r="EQ37">
        <v>22417</v>
      </c>
      <c r="ER37">
        <v>14361</v>
      </c>
      <c r="ES37">
        <v>22445</v>
      </c>
      <c r="ET37">
        <v>14508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49418</v>
      </c>
      <c r="FA37">
        <v>36796</v>
      </c>
      <c r="FB37">
        <v>49680</v>
      </c>
      <c r="FC37">
        <v>36770</v>
      </c>
      <c r="FD37">
        <v>49976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59855</v>
      </c>
      <c r="FK37">
        <v>46206</v>
      </c>
      <c r="FL37">
        <v>59935</v>
      </c>
      <c r="FM37">
        <v>46373</v>
      </c>
      <c r="FN37">
        <v>60248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142884</v>
      </c>
      <c r="FU37">
        <v>138444</v>
      </c>
      <c r="FV37">
        <v>145187</v>
      </c>
      <c r="FW37">
        <v>138700</v>
      </c>
      <c r="FX37">
        <v>146328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</row>
    <row r="38" spans="1:195">
      <c r="A38" s="1" t="s">
        <v>43</v>
      </c>
      <c r="B38">
        <v>1664.8040000000001</v>
      </c>
      <c r="C38">
        <v>1660.789</v>
      </c>
      <c r="D38">
        <v>312.58600000000001</v>
      </c>
      <c r="E38">
        <v>144.285</v>
      </c>
      <c r="F38">
        <v>114.28700000000001</v>
      </c>
      <c r="G38">
        <v>212.84700000000001</v>
      </c>
      <c r="H38">
        <v>237.66</v>
      </c>
      <c r="I38">
        <v>643.13900000000001</v>
      </c>
      <c r="J38">
        <v>275.29599999999999</v>
      </c>
      <c r="K38">
        <v>111.88500000000001</v>
      </c>
      <c r="L38">
        <v>93.622</v>
      </c>
      <c r="M38">
        <v>221.30099999999999</v>
      </c>
      <c r="N38">
        <v>272.08</v>
      </c>
      <c r="O38">
        <v>686.60500000000002</v>
      </c>
      <c r="P38">
        <v>342.26</v>
      </c>
      <c r="Q38">
        <v>329.18799999999999</v>
      </c>
      <c r="R38">
        <v>334.08300000000003</v>
      </c>
      <c r="S38">
        <v>332.78199999999998</v>
      </c>
      <c r="T38">
        <v>326.49099999999999</v>
      </c>
      <c r="U38">
        <v>0</v>
      </c>
      <c r="V38">
        <v>0</v>
      </c>
      <c r="W38">
        <v>0</v>
      </c>
      <c r="X38">
        <v>0</v>
      </c>
      <c r="Y38">
        <v>0</v>
      </c>
      <c r="Z38">
        <v>323.721</v>
      </c>
      <c r="AA38">
        <v>338.31799999999998</v>
      </c>
      <c r="AB38">
        <v>324.738</v>
      </c>
      <c r="AC38">
        <v>338.53399999999999</v>
      </c>
      <c r="AD38">
        <v>335.47800000000001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33735.496176817142</v>
      </c>
      <c r="AK38">
        <v>33911.01099360302</v>
      </c>
      <c r="AL38">
        <v>33424.593342927699</v>
      </c>
      <c r="AM38">
        <v>34066.505909768843</v>
      </c>
      <c r="AN38">
        <v>33714.750201300485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1597.7044062202572</v>
      </c>
      <c r="AU38">
        <v>2178.7083254678473</v>
      </c>
      <c r="AV38">
        <v>1402.4758484936767</v>
      </c>
      <c r="AW38">
        <v>2924.3486127039864</v>
      </c>
      <c r="AX38">
        <v>1529.5253403499723</v>
      </c>
      <c r="AY38">
        <v>-71.251000000000005</v>
      </c>
      <c r="AZ38">
        <v>-66.53</v>
      </c>
      <c r="BA38">
        <v>-62.988999999999997</v>
      </c>
      <c r="BB38">
        <v>-62.988999999999997</v>
      </c>
      <c r="BC38">
        <v>-66.53</v>
      </c>
      <c r="BD38">
        <v>19591.767456918558</v>
      </c>
      <c r="BE38">
        <v>22632.436512352328</v>
      </c>
      <c r="BF38">
        <v>17684.034209437265</v>
      </c>
      <c r="BG38">
        <v>33804.105447058537</v>
      </c>
      <c r="BH38">
        <v>17616.223026245494</v>
      </c>
      <c r="BI38">
        <v>15168.171</v>
      </c>
      <c r="BJ38">
        <v>15977.189</v>
      </c>
      <c r="BK38">
        <v>17324.766</v>
      </c>
      <c r="BL38">
        <v>17624.933000000001</v>
      </c>
      <c r="BM38">
        <v>16517.473999999998</v>
      </c>
      <c r="BN38">
        <v>60513</v>
      </c>
      <c r="BO38">
        <v>67936</v>
      </c>
      <c r="BP38">
        <v>58638</v>
      </c>
      <c r="BQ38">
        <v>68036</v>
      </c>
      <c r="BR38">
        <v>57463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25113</v>
      </c>
      <c r="BY38">
        <v>35313</v>
      </c>
      <c r="BZ38">
        <v>24395</v>
      </c>
      <c r="CA38">
        <v>35477</v>
      </c>
      <c r="CB38">
        <v>23987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19892</v>
      </c>
      <c r="CI38">
        <v>27971</v>
      </c>
      <c r="CJ38">
        <v>19323</v>
      </c>
      <c r="CK38">
        <v>28101</v>
      </c>
      <c r="CL38">
        <v>19000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51042</v>
      </c>
      <c r="CS38">
        <v>31658</v>
      </c>
      <c r="CT38">
        <v>49714</v>
      </c>
      <c r="CU38">
        <v>31861</v>
      </c>
      <c r="CV38">
        <v>48572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52764</v>
      </c>
      <c r="DC38">
        <v>41560</v>
      </c>
      <c r="DD38">
        <v>51416</v>
      </c>
      <c r="DE38">
        <v>41814</v>
      </c>
      <c r="DF38">
        <v>50106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132936</v>
      </c>
      <c r="DM38">
        <v>124750</v>
      </c>
      <c r="DN38">
        <v>130597</v>
      </c>
      <c r="DO38">
        <v>127493</v>
      </c>
      <c r="DP38">
        <v>127363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53318</v>
      </c>
      <c r="DW38">
        <v>56999</v>
      </c>
      <c r="DX38">
        <v>53067</v>
      </c>
      <c r="DY38">
        <v>56863</v>
      </c>
      <c r="DZ38">
        <v>55049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17700</v>
      </c>
      <c r="EG38">
        <v>29105</v>
      </c>
      <c r="EH38">
        <v>17679</v>
      </c>
      <c r="EI38">
        <v>29136</v>
      </c>
      <c r="EJ38">
        <v>18265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14811</v>
      </c>
      <c r="EQ38">
        <v>24354</v>
      </c>
      <c r="ER38">
        <v>14793</v>
      </c>
      <c r="ES38">
        <v>24380</v>
      </c>
      <c r="ET38">
        <v>15284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48032</v>
      </c>
      <c r="FA38">
        <v>37747</v>
      </c>
      <c r="FB38">
        <v>48110</v>
      </c>
      <c r="FC38">
        <v>37765</v>
      </c>
      <c r="FD38">
        <v>49647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58535</v>
      </c>
      <c r="FK38">
        <v>47263</v>
      </c>
      <c r="FL38">
        <v>58539</v>
      </c>
      <c r="FM38">
        <v>47346</v>
      </c>
      <c r="FN38">
        <v>60397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131325</v>
      </c>
      <c r="FU38">
        <v>142850</v>
      </c>
      <c r="FV38">
        <v>132550</v>
      </c>
      <c r="FW38">
        <v>143044</v>
      </c>
      <c r="FX38">
        <v>136836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</row>
    <row r="39" spans="1:195">
      <c r="A39" s="1" t="s">
        <v>44</v>
      </c>
      <c r="B39">
        <v>1683.421</v>
      </c>
      <c r="C39">
        <v>1672.1030000000001</v>
      </c>
      <c r="D39">
        <v>315.94200000000001</v>
      </c>
      <c r="E39">
        <v>145.13399999999999</v>
      </c>
      <c r="F39">
        <v>113.905</v>
      </c>
      <c r="G39">
        <v>219.79900000000001</v>
      </c>
      <c r="H39">
        <v>244.26599999999999</v>
      </c>
      <c r="I39">
        <v>644.375</v>
      </c>
      <c r="J39">
        <v>277.28100000000001</v>
      </c>
      <c r="K39">
        <v>109.151</v>
      </c>
      <c r="L39">
        <v>92.569000000000003</v>
      </c>
      <c r="M39">
        <v>227.952</v>
      </c>
      <c r="N39">
        <v>278.947</v>
      </c>
      <c r="O39">
        <v>686.20299999999997</v>
      </c>
      <c r="P39">
        <v>344.72699999999998</v>
      </c>
      <c r="Q39">
        <v>327.74400000000003</v>
      </c>
      <c r="R39">
        <v>348.95800000000003</v>
      </c>
      <c r="S39">
        <v>329.80799999999999</v>
      </c>
      <c r="T39">
        <v>332.18400000000003</v>
      </c>
      <c r="U39">
        <v>0</v>
      </c>
      <c r="V39">
        <v>0</v>
      </c>
      <c r="W39">
        <v>0</v>
      </c>
      <c r="X39">
        <v>0</v>
      </c>
      <c r="Y39">
        <v>0</v>
      </c>
      <c r="Z39">
        <v>329.86200000000002</v>
      </c>
      <c r="AA39">
        <v>336.35199999999998</v>
      </c>
      <c r="AB39">
        <v>330.38299999999998</v>
      </c>
      <c r="AC39">
        <v>336.54</v>
      </c>
      <c r="AD39">
        <v>338.96600000000001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33813.644034741723</v>
      </c>
      <c r="AK39">
        <v>33412.105517348449</v>
      </c>
      <c r="AL39">
        <v>34018.664056612033</v>
      </c>
      <c r="AM39">
        <v>33504.330956394908</v>
      </c>
      <c r="AN39">
        <v>33786.423123232926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62.847012735337017</v>
      </c>
      <c r="AU39">
        <v>1039.0970023709424</v>
      </c>
      <c r="AV39">
        <v>45.9814685305208</v>
      </c>
      <c r="AW39">
        <v>1424.7253281862959</v>
      </c>
      <c r="AX39">
        <v>8.7326466863527887</v>
      </c>
      <c r="AY39">
        <v>-69.680999999999997</v>
      </c>
      <c r="AZ39">
        <v>-65.019000000000005</v>
      </c>
      <c r="BA39">
        <v>-61.521999999999998</v>
      </c>
      <c r="BB39">
        <v>-61.521999999999998</v>
      </c>
      <c r="BC39">
        <v>-65.019000000000005</v>
      </c>
      <c r="BD39">
        <v>19654.614469653898</v>
      </c>
      <c r="BE39">
        <v>23671.533514723273</v>
      </c>
      <c r="BF39">
        <v>17730.015677967785</v>
      </c>
      <c r="BG39">
        <v>35228.830775244831</v>
      </c>
      <c r="BH39">
        <v>17624.955672931846</v>
      </c>
      <c r="BI39">
        <v>15098.49</v>
      </c>
      <c r="BJ39">
        <v>15912.17</v>
      </c>
      <c r="BK39">
        <v>17263.243999999999</v>
      </c>
      <c r="BL39">
        <v>17563.411</v>
      </c>
      <c r="BM39">
        <v>16452.455000000002</v>
      </c>
      <c r="BN39">
        <v>61045</v>
      </c>
      <c r="BO39">
        <v>67329</v>
      </c>
      <c r="BP39">
        <v>61536</v>
      </c>
      <c r="BQ39">
        <v>67384</v>
      </c>
      <c r="BR39">
        <v>58648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25245</v>
      </c>
      <c r="BY39">
        <v>34975</v>
      </c>
      <c r="BZ39">
        <v>25481</v>
      </c>
      <c r="CA39">
        <v>35071</v>
      </c>
      <c r="CB39">
        <v>24362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19813</v>
      </c>
      <c r="CI39">
        <v>27449</v>
      </c>
      <c r="CJ39">
        <v>19998</v>
      </c>
      <c r="CK39">
        <v>27525</v>
      </c>
      <c r="CL39">
        <v>19120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52428</v>
      </c>
      <c r="CS39">
        <v>31910</v>
      </c>
      <c r="CT39">
        <v>52993</v>
      </c>
      <c r="CU39">
        <v>32017</v>
      </c>
      <c r="CV39">
        <v>50451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54034</v>
      </c>
      <c r="DC39">
        <v>41771</v>
      </c>
      <c r="DD39">
        <v>54638</v>
      </c>
      <c r="DE39">
        <v>41909</v>
      </c>
      <c r="DF39">
        <v>51914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132162</v>
      </c>
      <c r="DM39">
        <v>124310</v>
      </c>
      <c r="DN39">
        <v>134312</v>
      </c>
      <c r="DO39">
        <v>125902</v>
      </c>
      <c r="DP39">
        <v>127689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54279</v>
      </c>
      <c r="DW39">
        <v>56651</v>
      </c>
      <c r="DX39">
        <v>54114</v>
      </c>
      <c r="DY39">
        <v>56578</v>
      </c>
      <c r="DZ39">
        <v>55659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17442</v>
      </c>
      <c r="EG39">
        <v>28189</v>
      </c>
      <c r="EH39">
        <v>17429</v>
      </c>
      <c r="EI39">
        <v>28213</v>
      </c>
      <c r="EJ39">
        <v>17878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14792</v>
      </c>
      <c r="EQ39">
        <v>23907</v>
      </c>
      <c r="ER39">
        <v>14781</v>
      </c>
      <c r="ES39">
        <v>23927</v>
      </c>
      <c r="ET39">
        <v>15162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49925</v>
      </c>
      <c r="FA39">
        <v>38425</v>
      </c>
      <c r="FB39">
        <v>49939</v>
      </c>
      <c r="FC39">
        <v>38450</v>
      </c>
      <c r="FD39">
        <v>51213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60511</v>
      </c>
      <c r="FK39">
        <v>47931</v>
      </c>
      <c r="FL39">
        <v>60491</v>
      </c>
      <c r="FM39">
        <v>47981</v>
      </c>
      <c r="FN39">
        <v>62033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132913</v>
      </c>
      <c r="FU39">
        <v>141249</v>
      </c>
      <c r="FV39">
        <v>133629</v>
      </c>
      <c r="FW39">
        <v>141391</v>
      </c>
      <c r="FX39">
        <v>137021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</row>
    <row r="40" spans="1:195">
      <c r="A40" s="1" t="s">
        <v>45</v>
      </c>
      <c r="B40">
        <v>1697.5219999999999</v>
      </c>
      <c r="C40">
        <v>1700.1780000000001</v>
      </c>
      <c r="D40">
        <v>320.06700000000001</v>
      </c>
      <c r="E40">
        <v>143.63800000000001</v>
      </c>
      <c r="F40">
        <v>107.348</v>
      </c>
      <c r="G40">
        <v>223.15100000000001</v>
      </c>
      <c r="H40">
        <v>248.12899999999999</v>
      </c>
      <c r="I40">
        <v>655.18899999999996</v>
      </c>
      <c r="J40">
        <v>283.53300000000002</v>
      </c>
      <c r="K40">
        <v>104.17700000000001</v>
      </c>
      <c r="L40">
        <v>88.231999999999999</v>
      </c>
      <c r="M40">
        <v>233.76</v>
      </c>
      <c r="N40">
        <v>286.12400000000002</v>
      </c>
      <c r="O40">
        <v>704.35199999999998</v>
      </c>
      <c r="P40">
        <v>350.47399999999999</v>
      </c>
      <c r="Q40">
        <v>325.55099999999999</v>
      </c>
      <c r="R40">
        <v>353.45100000000002</v>
      </c>
      <c r="S40">
        <v>326.77699999999999</v>
      </c>
      <c r="T40">
        <v>341.26900000000001</v>
      </c>
      <c r="U40">
        <v>0</v>
      </c>
      <c r="V40">
        <v>0</v>
      </c>
      <c r="W40">
        <v>0</v>
      </c>
      <c r="X40">
        <v>0</v>
      </c>
      <c r="Y40">
        <v>0</v>
      </c>
      <c r="Z40">
        <v>339.40699999999998</v>
      </c>
      <c r="AA40">
        <v>337.32900000000001</v>
      </c>
      <c r="AB40">
        <v>339.68</v>
      </c>
      <c r="AC40">
        <v>337.48700000000002</v>
      </c>
      <c r="AD40">
        <v>346.27499999999998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34789.16309694761</v>
      </c>
      <c r="AK40">
        <v>33639.657115558184</v>
      </c>
      <c r="AL40">
        <v>34929.053325670197</v>
      </c>
      <c r="AM40">
        <v>33697.335756892797</v>
      </c>
      <c r="AN40">
        <v>34780.618865715165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2038.7026006207429</v>
      </c>
      <c r="AU40">
        <v>2143.2553747512475</v>
      </c>
      <c r="AV40">
        <v>2021.3630072940066</v>
      </c>
      <c r="AW40">
        <v>2476.4860222793595</v>
      </c>
      <c r="AX40">
        <v>2010.173143695105</v>
      </c>
      <c r="AY40">
        <v>-68.164000000000001</v>
      </c>
      <c r="AZ40">
        <v>-63.56</v>
      </c>
      <c r="BA40">
        <v>-60.106999999999999</v>
      </c>
      <c r="BB40">
        <v>-60.106999999999999</v>
      </c>
      <c r="BC40">
        <v>-63.56</v>
      </c>
      <c r="BD40">
        <v>21693.317070274639</v>
      </c>
      <c r="BE40">
        <v>25814.788889474519</v>
      </c>
      <c r="BF40">
        <v>19751.378685261792</v>
      </c>
      <c r="BG40">
        <v>37705.316797524189</v>
      </c>
      <c r="BH40">
        <v>19635.128816626951</v>
      </c>
      <c r="BI40">
        <v>15030.325999999999</v>
      </c>
      <c r="BJ40">
        <v>15848.61</v>
      </c>
      <c r="BK40">
        <v>17203.136999999999</v>
      </c>
      <c r="BL40">
        <v>17503.304</v>
      </c>
      <c r="BM40">
        <v>16388.895</v>
      </c>
      <c r="BN40">
        <v>62405</v>
      </c>
      <c r="BO40">
        <v>67097</v>
      </c>
      <c r="BP40">
        <v>62780</v>
      </c>
      <c r="BQ40">
        <v>67131</v>
      </c>
      <c r="BR40">
        <v>60654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25245</v>
      </c>
      <c r="BY40">
        <v>34157</v>
      </c>
      <c r="BZ40">
        <v>25415</v>
      </c>
      <c r="CA40">
        <v>34214</v>
      </c>
      <c r="CB40">
        <v>24607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18867</v>
      </c>
      <c r="CI40">
        <v>25527</v>
      </c>
      <c r="CJ40">
        <v>18994</v>
      </c>
      <c r="CK40">
        <v>25570</v>
      </c>
      <c r="CL40">
        <v>18390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53537</v>
      </c>
      <c r="CS40">
        <v>31763</v>
      </c>
      <c r="CT40">
        <v>53939</v>
      </c>
      <c r="CU40">
        <v>31823</v>
      </c>
      <c r="CV40">
        <v>52089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55288</v>
      </c>
      <c r="DC40">
        <v>41653</v>
      </c>
      <c r="DD40">
        <v>55718</v>
      </c>
      <c r="DE40">
        <v>41732</v>
      </c>
      <c r="DF40">
        <v>53738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135132</v>
      </c>
      <c r="DM40">
        <v>125354</v>
      </c>
      <c r="DN40">
        <v>136605</v>
      </c>
      <c r="DO40">
        <v>126307</v>
      </c>
      <c r="DP40">
        <v>131791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56088</v>
      </c>
      <c r="DW40">
        <v>57176</v>
      </c>
      <c r="DX40">
        <v>55979</v>
      </c>
      <c r="DY40">
        <v>57138</v>
      </c>
      <c r="DZ40">
        <v>57152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16831</v>
      </c>
      <c r="EG40">
        <v>26681</v>
      </c>
      <c r="EH40">
        <v>16822</v>
      </c>
      <c r="EI40">
        <v>26698</v>
      </c>
      <c r="EJ40">
        <v>17145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14255</v>
      </c>
      <c r="EQ40">
        <v>22597</v>
      </c>
      <c r="ER40">
        <v>14247</v>
      </c>
      <c r="ES40">
        <v>22612</v>
      </c>
      <c r="ET40">
        <v>14521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51635</v>
      </c>
      <c r="FA40">
        <v>38927</v>
      </c>
      <c r="FB40">
        <v>51628</v>
      </c>
      <c r="FC40">
        <v>38950</v>
      </c>
      <c r="FD40">
        <v>52620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62587</v>
      </c>
      <c r="FK40">
        <v>48586</v>
      </c>
      <c r="FL40">
        <v>62563</v>
      </c>
      <c r="FM40">
        <v>48621</v>
      </c>
      <c r="FN40">
        <v>63767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138011</v>
      </c>
      <c r="FU40">
        <v>143362</v>
      </c>
      <c r="FV40">
        <v>138441</v>
      </c>
      <c r="FW40">
        <v>143468</v>
      </c>
      <c r="FX40">
        <v>141070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</row>
    <row r="41" spans="1:195">
      <c r="A41" s="1" t="s">
        <v>46</v>
      </c>
      <c r="B41">
        <v>1708.6769999999999</v>
      </c>
      <c r="C41">
        <v>1702.712</v>
      </c>
      <c r="D41">
        <v>320.75</v>
      </c>
      <c r="E41">
        <v>143.58099999999999</v>
      </c>
      <c r="F41">
        <v>106.19499999999999</v>
      </c>
      <c r="G41">
        <v>227.267</v>
      </c>
      <c r="H41">
        <v>252.321</v>
      </c>
      <c r="I41">
        <v>658.56299999999999</v>
      </c>
      <c r="J41">
        <v>283.44499999999999</v>
      </c>
      <c r="K41">
        <v>97.576999999999998</v>
      </c>
      <c r="L41">
        <v>87.176000000000002</v>
      </c>
      <c r="M41">
        <v>237.60300000000001</v>
      </c>
      <c r="N41">
        <v>290.31099999999998</v>
      </c>
      <c r="O41">
        <v>706.6</v>
      </c>
      <c r="P41">
        <v>353.28399999999999</v>
      </c>
      <c r="Q41">
        <v>326.495</v>
      </c>
      <c r="R41">
        <v>355.49299999999999</v>
      </c>
      <c r="S41">
        <v>327.25</v>
      </c>
      <c r="T41">
        <v>346.15499999999997</v>
      </c>
      <c r="U41">
        <v>0</v>
      </c>
      <c r="V41">
        <v>0</v>
      </c>
      <c r="W41">
        <v>0</v>
      </c>
      <c r="X41">
        <v>0</v>
      </c>
      <c r="Y41">
        <v>0</v>
      </c>
      <c r="Z41">
        <v>357.26400000000001</v>
      </c>
      <c r="AA41">
        <v>312.59800000000001</v>
      </c>
      <c r="AB41">
        <v>357.39699999999999</v>
      </c>
      <c r="AC41">
        <v>312.71800000000002</v>
      </c>
      <c r="AD41">
        <v>362.73500000000001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35808.225390606494</v>
      </c>
      <c r="AK41">
        <v>32141.802606832523</v>
      </c>
      <c r="AL41">
        <v>35908.262290685583</v>
      </c>
      <c r="AM41">
        <v>32178.666894882015</v>
      </c>
      <c r="AN41">
        <v>35811.316624494611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2457.5206449319571</v>
      </c>
      <c r="AU41">
        <v>1507.839358602643</v>
      </c>
      <c r="AV41">
        <v>2149.821342283301</v>
      </c>
      <c r="AW41">
        <v>1861.6368813910633</v>
      </c>
      <c r="AX41">
        <v>2144.2997406737209</v>
      </c>
      <c r="AY41">
        <v>-66.697999999999993</v>
      </c>
      <c r="AZ41">
        <v>-62.151000000000003</v>
      </c>
      <c r="BA41">
        <v>-58.741999999999997</v>
      </c>
      <c r="BB41">
        <v>-58.741999999999997</v>
      </c>
      <c r="BC41">
        <v>-62.151000000000003</v>
      </c>
      <c r="BD41">
        <v>21150.837715206599</v>
      </c>
      <c r="BE41">
        <v>24322.628248077162</v>
      </c>
      <c r="BF41">
        <v>18901.200027545096</v>
      </c>
      <c r="BG41">
        <v>36566.953678915255</v>
      </c>
      <c r="BH41">
        <v>18779.428557300671</v>
      </c>
      <c r="BI41">
        <v>14963.628000000001</v>
      </c>
      <c r="BJ41">
        <v>15786.459000000001</v>
      </c>
      <c r="BK41">
        <v>17144.395</v>
      </c>
      <c r="BL41">
        <v>17444.562000000002</v>
      </c>
      <c r="BM41">
        <v>16326.744000000001</v>
      </c>
      <c r="BN41">
        <v>62561</v>
      </c>
      <c r="BO41">
        <v>67040</v>
      </c>
      <c r="BP41">
        <v>62862</v>
      </c>
      <c r="BQ41">
        <v>67065</v>
      </c>
      <c r="BR41">
        <v>61222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25346</v>
      </c>
      <c r="BY41">
        <v>33932</v>
      </c>
      <c r="BZ41">
        <v>25477</v>
      </c>
      <c r="CA41">
        <v>33968</v>
      </c>
      <c r="CB41">
        <v>24858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18747</v>
      </c>
      <c r="CI41">
        <v>25096</v>
      </c>
      <c r="CJ41">
        <v>18843</v>
      </c>
      <c r="CK41">
        <v>25123</v>
      </c>
      <c r="CL41">
        <v>18386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54574</v>
      </c>
      <c r="CS41">
        <v>32163</v>
      </c>
      <c r="CT41">
        <v>54881</v>
      </c>
      <c r="CU41">
        <v>32201</v>
      </c>
      <c r="CV41">
        <v>53448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56240</v>
      </c>
      <c r="DC41">
        <v>42213</v>
      </c>
      <c r="DD41">
        <v>56568</v>
      </c>
      <c r="DE41">
        <v>42263</v>
      </c>
      <c r="DF41">
        <v>55037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135816</v>
      </c>
      <c r="DM41">
        <v>126051</v>
      </c>
      <c r="DN41">
        <v>136862</v>
      </c>
      <c r="DO41">
        <v>126630</v>
      </c>
      <c r="DP41">
        <v>133204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58930</v>
      </c>
      <c r="DW41">
        <v>52943</v>
      </c>
      <c r="DX41">
        <v>58855</v>
      </c>
      <c r="DY41">
        <v>52927</v>
      </c>
      <c r="DZ41">
        <v>59790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16780</v>
      </c>
      <c r="EG41">
        <v>23496</v>
      </c>
      <c r="EH41">
        <v>16773</v>
      </c>
      <c r="EI41">
        <v>23508</v>
      </c>
      <c r="EJ41">
        <v>17020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14991</v>
      </c>
      <c r="EQ41">
        <v>20992</v>
      </c>
      <c r="ER41">
        <v>14985</v>
      </c>
      <c r="ES41">
        <v>21002</v>
      </c>
      <c r="ET41">
        <v>15206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54680</v>
      </c>
      <c r="FA41">
        <v>36381</v>
      </c>
      <c r="FB41">
        <v>54666</v>
      </c>
      <c r="FC41">
        <v>36398</v>
      </c>
      <c r="FD41">
        <v>55478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66198</v>
      </c>
      <c r="FK41">
        <v>45376</v>
      </c>
      <c r="FL41">
        <v>66175</v>
      </c>
      <c r="FM41">
        <v>45400</v>
      </c>
      <c r="FN41">
        <v>67162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145685</v>
      </c>
      <c r="FU41">
        <v>133410</v>
      </c>
      <c r="FV41">
        <v>145943</v>
      </c>
      <c r="FW41">
        <v>133483</v>
      </c>
      <c r="FX41">
        <v>148079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</row>
    <row r="42" spans="1:195">
      <c r="A42" s="1" t="s">
        <v>47</v>
      </c>
      <c r="B42">
        <v>1728.557</v>
      </c>
      <c r="C42">
        <v>1711.7550000000001</v>
      </c>
      <c r="D42">
        <v>326.827</v>
      </c>
      <c r="E42">
        <v>140.09899999999999</v>
      </c>
      <c r="F42">
        <v>107.827</v>
      </c>
      <c r="G42">
        <v>232.72</v>
      </c>
      <c r="H42">
        <v>257.55500000000001</v>
      </c>
      <c r="I42">
        <v>663.529</v>
      </c>
      <c r="J42">
        <v>283.79700000000003</v>
      </c>
      <c r="K42">
        <v>90.763000000000005</v>
      </c>
      <c r="L42">
        <v>86.295000000000002</v>
      </c>
      <c r="M42">
        <v>238.834</v>
      </c>
      <c r="N42">
        <v>292.13600000000002</v>
      </c>
      <c r="O42">
        <v>719.93</v>
      </c>
      <c r="P42">
        <v>346.66500000000002</v>
      </c>
      <c r="Q42">
        <v>345.93299999999999</v>
      </c>
      <c r="R42">
        <v>348.29599999999999</v>
      </c>
      <c r="S42">
        <v>346.43599999999998</v>
      </c>
      <c r="T42">
        <v>341.22699999999998</v>
      </c>
      <c r="U42">
        <v>0</v>
      </c>
      <c r="V42">
        <v>0</v>
      </c>
      <c r="W42">
        <v>0</v>
      </c>
      <c r="X42">
        <v>0</v>
      </c>
      <c r="Y42">
        <v>0</v>
      </c>
      <c r="Z42">
        <v>363.59</v>
      </c>
      <c r="AA42">
        <v>308.29300000000001</v>
      </c>
      <c r="AB42">
        <v>363.63299999999998</v>
      </c>
      <c r="AC42">
        <v>308.39</v>
      </c>
      <c r="AD42">
        <v>367.84899999999999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37027.029634233993</v>
      </c>
      <c r="AK42">
        <v>32571.099343189464</v>
      </c>
      <c r="AL42">
        <v>37100.608776729889</v>
      </c>
      <c r="AM42">
        <v>32596.714705619059</v>
      </c>
      <c r="AN42">
        <v>37035.107784497879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2482.7370174713842</v>
      </c>
      <c r="AU42">
        <v>668.92307173531879</v>
      </c>
      <c r="AV42">
        <v>2430.4292863193155</v>
      </c>
      <c r="AW42">
        <v>1448.4918025677614</v>
      </c>
      <c r="AX42">
        <v>2419.2896106219218</v>
      </c>
      <c r="AY42">
        <v>-65.281000000000006</v>
      </c>
      <c r="AZ42">
        <v>-60.792000000000002</v>
      </c>
      <c r="BA42">
        <v>-57.423999999999999</v>
      </c>
      <c r="BB42">
        <v>-57.423999999999999</v>
      </c>
      <c r="BC42">
        <v>-60.792000000000002</v>
      </c>
      <c r="BD42">
        <v>20633.574732677982</v>
      </c>
      <c r="BE42">
        <v>21991.551319812479</v>
      </c>
      <c r="BF42">
        <v>18331.629313864411</v>
      </c>
      <c r="BG42">
        <v>35015.44548148301</v>
      </c>
      <c r="BH42">
        <v>18198.718167922594</v>
      </c>
      <c r="BI42">
        <v>14898.347</v>
      </c>
      <c r="BJ42">
        <v>15725.666999999999</v>
      </c>
      <c r="BK42">
        <v>17086.971000000001</v>
      </c>
      <c r="BL42">
        <v>17387.137999999999</v>
      </c>
      <c r="BM42">
        <v>16265.951999999999</v>
      </c>
      <c r="BN42">
        <v>62040</v>
      </c>
      <c r="BO42">
        <v>70735</v>
      </c>
      <c r="BP42">
        <v>62282</v>
      </c>
      <c r="BQ42">
        <v>70756</v>
      </c>
      <c r="BR42">
        <v>61014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25542</v>
      </c>
      <c r="BY42">
        <v>31864</v>
      </c>
      <c r="BZ42">
        <v>25644</v>
      </c>
      <c r="CA42">
        <v>31887</v>
      </c>
      <c r="CB42">
        <v>25162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19650</v>
      </c>
      <c r="CI42">
        <v>24537</v>
      </c>
      <c r="CJ42">
        <v>19729</v>
      </c>
      <c r="CK42">
        <v>24554</v>
      </c>
      <c r="CL42">
        <v>19357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52714</v>
      </c>
      <c r="CS42">
        <v>37582</v>
      </c>
      <c r="CT42">
        <v>52941</v>
      </c>
      <c r="CU42">
        <v>37610</v>
      </c>
      <c r="CV42">
        <v>51873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54797</v>
      </c>
      <c r="DC42">
        <v>46894</v>
      </c>
      <c r="DD42">
        <v>55042</v>
      </c>
      <c r="DE42">
        <v>46930</v>
      </c>
      <c r="DF42">
        <v>53892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131922</v>
      </c>
      <c r="DM42">
        <v>134321</v>
      </c>
      <c r="DN42">
        <v>132658</v>
      </c>
      <c r="DO42">
        <v>134699</v>
      </c>
      <c r="DP42">
        <v>129929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59803</v>
      </c>
      <c r="DW42">
        <v>51883</v>
      </c>
      <c r="DX42">
        <v>59753</v>
      </c>
      <c r="DY42">
        <v>51878</v>
      </c>
      <c r="DZ42">
        <v>60480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16750</v>
      </c>
      <c r="EG42">
        <v>20162</v>
      </c>
      <c r="EH42">
        <v>16745</v>
      </c>
      <c r="EI42">
        <v>20169</v>
      </c>
      <c r="EJ42">
        <v>16937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15920</v>
      </c>
      <c r="EQ42">
        <v>19178</v>
      </c>
      <c r="ER42">
        <v>15915</v>
      </c>
      <c r="ES42">
        <v>19185</v>
      </c>
      <c r="ET42">
        <v>16097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55621</v>
      </c>
      <c r="FA42">
        <v>35671</v>
      </c>
      <c r="FB42">
        <v>55607</v>
      </c>
      <c r="FC42">
        <v>35685</v>
      </c>
      <c r="FD42">
        <v>56250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65999</v>
      </c>
      <c r="FK42">
        <v>46697</v>
      </c>
      <c r="FL42">
        <v>65979</v>
      </c>
      <c r="FM42">
        <v>46715</v>
      </c>
      <c r="FN42">
        <v>66746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149497</v>
      </c>
      <c r="FU42">
        <v>134702</v>
      </c>
      <c r="FV42">
        <v>149634</v>
      </c>
      <c r="FW42">
        <v>134758</v>
      </c>
      <c r="FX42">
        <v>151339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</row>
    <row r="43" spans="1:195">
      <c r="A43" s="1" t="s">
        <v>48</v>
      </c>
      <c r="B43">
        <v>1737.16</v>
      </c>
      <c r="C43">
        <v>1728.8489999999999</v>
      </c>
      <c r="D43">
        <v>328.76400000000001</v>
      </c>
      <c r="E43">
        <v>141.465</v>
      </c>
      <c r="F43">
        <v>107.962</v>
      </c>
      <c r="G43">
        <v>234.00399999999999</v>
      </c>
      <c r="H43">
        <v>258.75200000000001</v>
      </c>
      <c r="I43">
        <v>666.21299999999997</v>
      </c>
      <c r="J43">
        <v>287.84300000000002</v>
      </c>
      <c r="K43">
        <v>87.65</v>
      </c>
      <c r="L43">
        <v>83.302000000000007</v>
      </c>
      <c r="M43">
        <v>242.22900000000001</v>
      </c>
      <c r="N43">
        <v>296.88799999999998</v>
      </c>
      <c r="O43">
        <v>730.93700000000001</v>
      </c>
      <c r="P43">
        <v>359.32</v>
      </c>
      <c r="Q43">
        <v>331.00799999999998</v>
      </c>
      <c r="R43">
        <v>360.60599999999999</v>
      </c>
      <c r="S43">
        <v>331.315</v>
      </c>
      <c r="T43">
        <v>354.911</v>
      </c>
      <c r="U43">
        <v>0</v>
      </c>
      <c r="V43">
        <v>0</v>
      </c>
      <c r="W43">
        <v>0</v>
      </c>
      <c r="X43">
        <v>0</v>
      </c>
      <c r="Y43">
        <v>0</v>
      </c>
      <c r="Z43">
        <v>365.91899999999998</v>
      </c>
      <c r="AA43">
        <v>313.85000000000002</v>
      </c>
      <c r="AB43">
        <v>365.91699999999997</v>
      </c>
      <c r="AC43">
        <v>313.93</v>
      </c>
      <c r="AD43">
        <v>369.233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37678.933970707832</v>
      </c>
      <c r="AK43">
        <v>32849.827364544501</v>
      </c>
      <c r="AL43">
        <v>37735.054649111677</v>
      </c>
      <c r="AM43">
        <v>32867.242821817032</v>
      </c>
      <c r="AN43">
        <v>37677.969587270753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2569.4162423151656</v>
      </c>
      <c r="AU43">
        <v>862.52748352249341</v>
      </c>
      <c r="AV43">
        <v>2516.9240393849982</v>
      </c>
      <c r="AW43">
        <v>1596.8558306373209</v>
      </c>
      <c r="AX43">
        <v>2514.5049370165466</v>
      </c>
      <c r="AY43">
        <v>-63.911000000000001</v>
      </c>
      <c r="AZ43">
        <v>-59.478000000000002</v>
      </c>
      <c r="BA43">
        <v>-56.152000000000001</v>
      </c>
      <c r="BB43">
        <v>-56.152000000000001</v>
      </c>
      <c r="BC43">
        <v>-59.478000000000002</v>
      </c>
      <c r="BD43">
        <v>21202.990974993147</v>
      </c>
      <c r="BE43">
        <v>20854.078803334975</v>
      </c>
      <c r="BF43">
        <v>18848.553353249408</v>
      </c>
      <c r="BG43">
        <v>34612.301312120333</v>
      </c>
      <c r="BH43">
        <v>18713.223104939141</v>
      </c>
      <c r="BI43">
        <v>14834.436</v>
      </c>
      <c r="BJ43">
        <v>15666.189</v>
      </c>
      <c r="BK43">
        <v>17030.819</v>
      </c>
      <c r="BL43">
        <v>17330.986000000001</v>
      </c>
      <c r="BM43">
        <v>16206.474</v>
      </c>
      <c r="BN43">
        <v>64636</v>
      </c>
      <c r="BO43">
        <v>67735</v>
      </c>
      <c r="BP43">
        <v>64838</v>
      </c>
      <c r="BQ43">
        <v>67751</v>
      </c>
      <c r="BR43">
        <v>63804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27954</v>
      </c>
      <c r="BY43">
        <v>28913</v>
      </c>
      <c r="BZ43">
        <v>28041</v>
      </c>
      <c r="CA43">
        <v>28927</v>
      </c>
      <c r="CB43">
        <v>27630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21325</v>
      </c>
      <c r="CI43">
        <v>22079</v>
      </c>
      <c r="CJ43">
        <v>21392</v>
      </c>
      <c r="CK43">
        <v>22089</v>
      </c>
      <c r="CL43">
        <v>21077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53196</v>
      </c>
      <c r="CS43">
        <v>37440</v>
      </c>
      <c r="CT43">
        <v>53374</v>
      </c>
      <c r="CU43">
        <v>37459</v>
      </c>
      <c r="CV43">
        <v>52535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55959</v>
      </c>
      <c r="DC43">
        <v>45689</v>
      </c>
      <c r="DD43">
        <v>56152</v>
      </c>
      <c r="DE43">
        <v>45713</v>
      </c>
      <c r="DF43">
        <v>55239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136250</v>
      </c>
      <c r="DM43">
        <v>129152</v>
      </c>
      <c r="DN43">
        <v>136809</v>
      </c>
      <c r="DO43">
        <v>129376</v>
      </c>
      <c r="DP43">
        <v>134626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60435</v>
      </c>
      <c r="DW43">
        <v>53018</v>
      </c>
      <c r="DX43">
        <v>60401</v>
      </c>
      <c r="DY43">
        <v>53019</v>
      </c>
      <c r="DZ43">
        <v>60970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16670</v>
      </c>
      <c r="EG43">
        <v>18747</v>
      </c>
      <c r="EH43">
        <v>16666</v>
      </c>
      <c r="EI43">
        <v>18752</v>
      </c>
      <c r="EJ43">
        <v>16815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15837</v>
      </c>
      <c r="EQ43">
        <v>17826</v>
      </c>
      <c r="ER43">
        <v>15833</v>
      </c>
      <c r="ES43">
        <v>17831</v>
      </c>
      <c r="ET43">
        <v>15975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56383</v>
      </c>
      <c r="FA43">
        <v>36292</v>
      </c>
      <c r="FB43">
        <v>56370</v>
      </c>
      <c r="FC43">
        <v>36303</v>
      </c>
      <c r="FD43">
        <v>56881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66034</v>
      </c>
      <c r="FK43">
        <v>49101</v>
      </c>
      <c r="FL43">
        <v>66018</v>
      </c>
      <c r="FM43">
        <v>49116</v>
      </c>
      <c r="FN43">
        <v>66619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150560</v>
      </c>
      <c r="FU43">
        <v>138866</v>
      </c>
      <c r="FV43">
        <v>150629</v>
      </c>
      <c r="FW43">
        <v>138909</v>
      </c>
      <c r="FX43">
        <v>151973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</row>
    <row r="44" spans="1:195">
      <c r="A44" s="1" t="s">
        <v>49</v>
      </c>
      <c r="B44">
        <v>1750.6320000000001</v>
      </c>
      <c r="C44">
        <v>1752.7739999999999</v>
      </c>
      <c r="D44">
        <v>328.67</v>
      </c>
      <c r="E44">
        <v>141.88900000000001</v>
      </c>
      <c r="F44">
        <v>109.649</v>
      </c>
      <c r="G44">
        <v>236.49100000000001</v>
      </c>
      <c r="H44">
        <v>261.334</v>
      </c>
      <c r="I44">
        <v>672.59900000000005</v>
      </c>
      <c r="J44">
        <v>290.161</v>
      </c>
      <c r="K44">
        <v>86.259</v>
      </c>
      <c r="L44">
        <v>81.781999999999996</v>
      </c>
      <c r="M44">
        <v>246.72900000000001</v>
      </c>
      <c r="N44">
        <v>302.90699999999998</v>
      </c>
      <c r="O44">
        <v>744.93600000000004</v>
      </c>
      <c r="P44">
        <v>361.27</v>
      </c>
      <c r="Q44">
        <v>334.55099999999999</v>
      </c>
      <c r="R44">
        <v>362.26600000000002</v>
      </c>
      <c r="S44">
        <v>334.75799999999998</v>
      </c>
      <c r="T44">
        <v>357.78699999999998</v>
      </c>
      <c r="U44">
        <v>0</v>
      </c>
      <c r="V44">
        <v>0</v>
      </c>
      <c r="W44">
        <v>0</v>
      </c>
      <c r="X44">
        <v>0</v>
      </c>
      <c r="Y44">
        <v>0</v>
      </c>
      <c r="Z44">
        <v>371.55700000000002</v>
      </c>
      <c r="AA44">
        <v>317.721</v>
      </c>
      <c r="AB44">
        <v>371.53300000000002</v>
      </c>
      <c r="AC44">
        <v>317.786</v>
      </c>
      <c r="AD44">
        <v>374.17700000000002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38093.152059264925</v>
      </c>
      <c r="AK44">
        <v>33296.063804841586</v>
      </c>
      <c r="AL44">
        <v>38135.458045411877</v>
      </c>
      <c r="AM44">
        <v>33308.492883469728</v>
      </c>
      <c r="AN44">
        <v>38092.908149666015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2914.3377812938838</v>
      </c>
      <c r="AU44">
        <v>875.79618605731798</v>
      </c>
      <c r="AV44">
        <v>2850.7664296747298</v>
      </c>
      <c r="AW44">
        <v>1497.8339458050318</v>
      </c>
      <c r="AX44">
        <v>2877.1939625829532</v>
      </c>
      <c r="AY44">
        <v>-62.585999999999999</v>
      </c>
      <c r="AZ44">
        <v>-58.207999999999998</v>
      </c>
      <c r="BA44">
        <v>-54.924999999999997</v>
      </c>
      <c r="BB44">
        <v>-54.924999999999997</v>
      </c>
      <c r="BC44">
        <v>-58.207999999999998</v>
      </c>
      <c r="BD44">
        <v>22117.328756287032</v>
      </c>
      <c r="BE44">
        <v>19729.87498939229</v>
      </c>
      <c r="BF44">
        <v>19699.319782924136</v>
      </c>
      <c r="BG44">
        <v>34110.135257925358</v>
      </c>
      <c r="BH44">
        <v>19590.417067522092</v>
      </c>
      <c r="BI44">
        <v>14771.85</v>
      </c>
      <c r="BJ44">
        <v>15607.981</v>
      </c>
      <c r="BK44">
        <v>16975.894</v>
      </c>
      <c r="BL44">
        <v>17276.061000000002</v>
      </c>
      <c r="BM44">
        <v>16148.266</v>
      </c>
      <c r="BN44">
        <v>64736</v>
      </c>
      <c r="BO44">
        <v>67469</v>
      </c>
      <c r="BP44">
        <v>64899</v>
      </c>
      <c r="BQ44">
        <v>67483</v>
      </c>
      <c r="BR44">
        <v>64083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29194</v>
      </c>
      <c r="BY44">
        <v>27246</v>
      </c>
      <c r="BZ44">
        <v>29265</v>
      </c>
      <c r="CA44">
        <v>27256</v>
      </c>
      <c r="CB44">
        <v>28928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22560</v>
      </c>
      <c r="CI44">
        <v>21056</v>
      </c>
      <c r="CJ44">
        <v>22615</v>
      </c>
      <c r="CK44">
        <v>21063</v>
      </c>
      <c r="CL44">
        <v>22355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52434</v>
      </c>
      <c r="CS44">
        <v>39774</v>
      </c>
      <c r="CT44">
        <v>52571</v>
      </c>
      <c r="CU44">
        <v>39788</v>
      </c>
      <c r="CV44">
        <v>51924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55659</v>
      </c>
      <c r="DC44">
        <v>47375</v>
      </c>
      <c r="DD44">
        <v>55809</v>
      </c>
      <c r="DE44">
        <v>47393</v>
      </c>
      <c r="DF44">
        <v>55098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136687</v>
      </c>
      <c r="DM44">
        <v>131631</v>
      </c>
      <c r="DN44">
        <v>137107</v>
      </c>
      <c r="DO44">
        <v>131775</v>
      </c>
      <c r="DP44">
        <v>135399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61053</v>
      </c>
      <c r="DW44">
        <v>53298</v>
      </c>
      <c r="DX44">
        <v>61030</v>
      </c>
      <c r="DY44">
        <v>53302</v>
      </c>
      <c r="DZ44">
        <v>61478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17067</v>
      </c>
      <c r="EG44">
        <v>17471</v>
      </c>
      <c r="EH44">
        <v>17063</v>
      </c>
      <c r="EI44">
        <v>17475</v>
      </c>
      <c r="EJ44">
        <v>17183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16181</v>
      </c>
      <c r="EQ44">
        <v>16565</v>
      </c>
      <c r="ER44">
        <v>16177</v>
      </c>
      <c r="ES44">
        <v>16568</v>
      </c>
      <c r="ET44">
        <v>16291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57658</v>
      </c>
      <c r="FA44">
        <v>36679</v>
      </c>
      <c r="FB44">
        <v>57647</v>
      </c>
      <c r="FC44">
        <v>36687</v>
      </c>
      <c r="FD44">
        <v>58058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66640</v>
      </c>
      <c r="FK44">
        <v>51262</v>
      </c>
      <c r="FL44">
        <v>66627</v>
      </c>
      <c r="FM44">
        <v>51274</v>
      </c>
      <c r="FN44">
        <v>67104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152958</v>
      </c>
      <c r="FU44">
        <v>142446</v>
      </c>
      <c r="FV44">
        <v>152989</v>
      </c>
      <c r="FW44">
        <v>142480</v>
      </c>
      <c r="FX44">
        <v>154063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</row>
    <row r="45" spans="1:195">
      <c r="A45" s="1" t="s">
        <v>50</v>
      </c>
      <c r="B45">
        <v>1755.61</v>
      </c>
      <c r="C45">
        <v>1737.7950000000001</v>
      </c>
      <c r="D45">
        <v>332.18099999999998</v>
      </c>
      <c r="E45">
        <v>140.80000000000001</v>
      </c>
      <c r="F45">
        <v>106.361</v>
      </c>
      <c r="G45">
        <v>239.75800000000001</v>
      </c>
      <c r="H45">
        <v>264.38499999999999</v>
      </c>
      <c r="I45">
        <v>672.125</v>
      </c>
      <c r="J45">
        <v>285.42200000000003</v>
      </c>
      <c r="K45">
        <v>84.712999999999994</v>
      </c>
      <c r="L45">
        <v>79.298000000000002</v>
      </c>
      <c r="M45">
        <v>243.37200000000001</v>
      </c>
      <c r="N45">
        <v>298.16000000000003</v>
      </c>
      <c r="O45">
        <v>746.83</v>
      </c>
      <c r="P45">
        <v>341.75599999999997</v>
      </c>
      <c r="Q45">
        <v>376.78500000000003</v>
      </c>
      <c r="R45">
        <v>342.48899999999998</v>
      </c>
      <c r="S45">
        <v>355.423</v>
      </c>
      <c r="T45">
        <v>339.15699999999998</v>
      </c>
      <c r="U45">
        <v>0</v>
      </c>
      <c r="V45">
        <v>0</v>
      </c>
      <c r="W45">
        <v>0</v>
      </c>
      <c r="X45">
        <v>0</v>
      </c>
      <c r="Y45">
        <v>0</v>
      </c>
      <c r="Z45">
        <v>344.06400000000002</v>
      </c>
      <c r="AA45">
        <v>351.8</v>
      </c>
      <c r="AB45">
        <v>344.03800000000001</v>
      </c>
      <c r="AC45">
        <v>351.85899999999998</v>
      </c>
      <c r="AD45">
        <v>346.03399999999999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37187.467941492381</v>
      </c>
      <c r="AK45">
        <v>36945.173815312832</v>
      </c>
      <c r="AL45">
        <v>37219.654173541603</v>
      </c>
      <c r="AM45">
        <v>36083.575170055417</v>
      </c>
      <c r="AN45">
        <v>37188.074799164075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3234.9790281669161</v>
      </c>
      <c r="AU45">
        <v>1908.7097795547993</v>
      </c>
      <c r="AV45">
        <v>3176.5584763229599</v>
      </c>
      <c r="AW45">
        <v>2366.4504972428231</v>
      </c>
      <c r="AX45">
        <v>3177.0411810322626</v>
      </c>
      <c r="AY45">
        <v>-61.302</v>
      </c>
      <c r="AZ45">
        <v>-56.98</v>
      </c>
      <c r="BA45">
        <v>-53.738</v>
      </c>
      <c r="BB45">
        <v>-53.738</v>
      </c>
      <c r="BC45">
        <v>-56.98</v>
      </c>
      <c r="BD45">
        <v>23352.307784453948</v>
      </c>
      <c r="BE45">
        <v>19638.58476894709</v>
      </c>
      <c r="BF45">
        <v>20875.8782592471</v>
      </c>
      <c r="BG45">
        <v>34476.585755168184</v>
      </c>
      <c r="BH45">
        <v>20767.458248554358</v>
      </c>
      <c r="BI45">
        <v>14710.548000000001</v>
      </c>
      <c r="BJ45">
        <v>15551.001</v>
      </c>
      <c r="BK45">
        <v>16922.155999999999</v>
      </c>
      <c r="BL45">
        <v>17222.323</v>
      </c>
      <c r="BM45">
        <v>16091.286</v>
      </c>
      <c r="BN45">
        <v>61804</v>
      </c>
      <c r="BO45">
        <v>73560</v>
      </c>
      <c r="BP45">
        <v>61929</v>
      </c>
      <c r="BQ45">
        <v>73573</v>
      </c>
      <c r="BR45">
        <v>61315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27240</v>
      </c>
      <c r="BY45">
        <v>29608</v>
      </c>
      <c r="BZ45">
        <v>27292</v>
      </c>
      <c r="CA45">
        <v>29615</v>
      </c>
      <c r="CB45">
        <v>27045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20577</v>
      </c>
      <c r="CI45">
        <v>22366</v>
      </c>
      <c r="CJ45">
        <v>20617</v>
      </c>
      <c r="CK45">
        <v>22371</v>
      </c>
      <c r="CL45">
        <v>20430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50367</v>
      </c>
      <c r="CS45">
        <v>44464</v>
      </c>
      <c r="CT45">
        <v>50470</v>
      </c>
      <c r="CU45">
        <v>44476</v>
      </c>
      <c r="CV45">
        <v>49981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53211</v>
      </c>
      <c r="DC45">
        <v>52523</v>
      </c>
      <c r="DD45">
        <v>53324</v>
      </c>
      <c r="DE45">
        <v>52538</v>
      </c>
      <c r="DF45">
        <v>52789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128557</v>
      </c>
      <c r="DM45">
        <v>143506</v>
      </c>
      <c r="DN45">
        <v>128857</v>
      </c>
      <c r="DO45">
        <v>132850</v>
      </c>
      <c r="DP45">
        <v>127597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56205</v>
      </c>
      <c r="DW45">
        <v>58249</v>
      </c>
      <c r="DX45">
        <v>56190</v>
      </c>
      <c r="DY45">
        <v>58253</v>
      </c>
      <c r="DZ45">
        <v>56525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15525</v>
      </c>
      <c r="EG45">
        <v>19025</v>
      </c>
      <c r="EH45">
        <v>15523</v>
      </c>
      <c r="EI45">
        <v>19028</v>
      </c>
      <c r="EJ45">
        <v>15612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14533</v>
      </c>
      <c r="EQ45">
        <v>17808</v>
      </c>
      <c r="ER45">
        <v>14531</v>
      </c>
      <c r="ES45">
        <v>17812</v>
      </c>
      <c r="ET45">
        <v>14614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53616</v>
      </c>
      <c r="FA45">
        <v>41110</v>
      </c>
      <c r="FB45">
        <v>53608</v>
      </c>
      <c r="FC45">
        <v>41118</v>
      </c>
      <c r="FD45">
        <v>53920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61487</v>
      </c>
      <c r="FK45">
        <v>56675</v>
      </c>
      <c r="FL45">
        <v>61477</v>
      </c>
      <c r="FM45">
        <v>56685</v>
      </c>
      <c r="FN45">
        <v>61836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142698</v>
      </c>
      <c r="FU45">
        <v>158933</v>
      </c>
      <c r="FV45">
        <v>142709</v>
      </c>
      <c r="FW45">
        <v>158963</v>
      </c>
      <c r="FX45">
        <v>143527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10758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</row>
    <row r="46" spans="1:195">
      <c r="A46" s="1" t="s">
        <v>51</v>
      </c>
      <c r="B46">
        <v>1753.0039999999999</v>
      </c>
      <c r="C46">
        <v>1738.8109999999999</v>
      </c>
      <c r="D46">
        <v>333.55700000000002</v>
      </c>
      <c r="E46">
        <v>140.16</v>
      </c>
      <c r="F46">
        <v>105.336</v>
      </c>
      <c r="G46">
        <v>237.16399999999999</v>
      </c>
      <c r="H46">
        <v>262.09399999999999</v>
      </c>
      <c r="I46">
        <v>674.69299999999998</v>
      </c>
      <c r="J46">
        <v>286.58300000000003</v>
      </c>
      <c r="K46">
        <v>85.903999999999996</v>
      </c>
      <c r="L46">
        <v>80.738</v>
      </c>
      <c r="M46">
        <v>240.67599999999999</v>
      </c>
      <c r="N46">
        <v>295.47399999999999</v>
      </c>
      <c r="O46">
        <v>749.43600000000004</v>
      </c>
      <c r="P46">
        <v>340.55500000000001</v>
      </c>
      <c r="Q46">
        <v>371.58</v>
      </c>
      <c r="R46">
        <v>341.12599999999998</v>
      </c>
      <c r="S46">
        <v>361.23599999999999</v>
      </c>
      <c r="T46">
        <v>338.50700000000001</v>
      </c>
      <c r="U46">
        <v>0</v>
      </c>
      <c r="V46">
        <v>0</v>
      </c>
      <c r="W46">
        <v>0</v>
      </c>
      <c r="X46">
        <v>0</v>
      </c>
      <c r="Y46">
        <v>0</v>
      </c>
      <c r="Z46">
        <v>335.34800000000001</v>
      </c>
      <c r="AA46">
        <v>365.596</v>
      </c>
      <c r="AB46">
        <v>335.32</v>
      </c>
      <c r="AC46">
        <v>365.64699999999999</v>
      </c>
      <c r="AD46">
        <v>336.9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36801.536329470277</v>
      </c>
      <c r="AK46">
        <v>37758.400210253654</v>
      </c>
      <c r="AL46">
        <v>36826.351950224802</v>
      </c>
      <c r="AM46">
        <v>37313.656355219202</v>
      </c>
      <c r="AN46">
        <v>36802.069720658299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3421.5339013603107</v>
      </c>
      <c r="AU46">
        <v>2327.9072198820413</v>
      </c>
      <c r="AV46">
        <v>3082.2810042129158</v>
      </c>
      <c r="AW46">
        <v>2737.7481836271809</v>
      </c>
      <c r="AX46">
        <v>3094.2249814645725</v>
      </c>
      <c r="AY46">
        <v>-60.061</v>
      </c>
      <c r="AZ46">
        <v>-55.792000000000002</v>
      </c>
      <c r="BA46">
        <v>-52.59</v>
      </c>
      <c r="BB46">
        <v>-52.59</v>
      </c>
      <c r="BC46">
        <v>-55.792000000000002</v>
      </c>
      <c r="BD46">
        <v>24773.841685814259</v>
      </c>
      <c r="BE46">
        <v>19966.491988829133</v>
      </c>
      <c r="BF46">
        <v>21958.159263460013</v>
      </c>
      <c r="BG46">
        <v>35214.333938795367</v>
      </c>
      <c r="BH46">
        <v>21861.683230018927</v>
      </c>
      <c r="BI46">
        <v>14650.486999999999</v>
      </c>
      <c r="BJ46">
        <v>15495.209000000001</v>
      </c>
      <c r="BK46">
        <v>16869.565999999999</v>
      </c>
      <c r="BL46">
        <v>17169.733</v>
      </c>
      <c r="BM46">
        <v>16035.494000000001</v>
      </c>
      <c r="BN46">
        <v>62048</v>
      </c>
      <c r="BO46">
        <v>74898</v>
      </c>
      <c r="BP46">
        <v>62148</v>
      </c>
      <c r="BQ46">
        <v>72803</v>
      </c>
      <c r="BR46">
        <v>61660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27059</v>
      </c>
      <c r="BY46">
        <v>29966</v>
      </c>
      <c r="BZ46">
        <v>27100</v>
      </c>
      <c r="CA46">
        <v>29129</v>
      </c>
      <c r="CB46">
        <v>26906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20336</v>
      </c>
      <c r="CI46">
        <v>22521</v>
      </c>
      <c r="CJ46">
        <v>20367</v>
      </c>
      <c r="CK46">
        <v>21891</v>
      </c>
      <c r="CL46">
        <v>20221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49697</v>
      </c>
      <c r="CS46">
        <v>44772</v>
      </c>
      <c r="CT46">
        <v>49777</v>
      </c>
      <c r="CU46">
        <v>43521</v>
      </c>
      <c r="CV46">
        <v>49397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52644</v>
      </c>
      <c r="DC46">
        <v>52940</v>
      </c>
      <c r="DD46">
        <v>52733</v>
      </c>
      <c r="DE46">
        <v>51462</v>
      </c>
      <c r="DF46">
        <v>52315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128771</v>
      </c>
      <c r="DM46">
        <v>146483</v>
      </c>
      <c r="DN46">
        <v>129001</v>
      </c>
      <c r="DO46">
        <v>142430</v>
      </c>
      <c r="DP46">
        <v>128008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55015</v>
      </c>
      <c r="DW46">
        <v>60644</v>
      </c>
      <c r="DX46">
        <v>55005</v>
      </c>
      <c r="DY46">
        <v>60649</v>
      </c>
      <c r="DZ46">
        <v>55270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15300</v>
      </c>
      <c r="EG46">
        <v>19967</v>
      </c>
      <c r="EH46">
        <v>15298</v>
      </c>
      <c r="EI46">
        <v>19970</v>
      </c>
      <c r="EJ46">
        <v>15369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14380</v>
      </c>
      <c r="EQ46">
        <v>18766</v>
      </c>
      <c r="ER46">
        <v>14378</v>
      </c>
      <c r="ES46">
        <v>18769</v>
      </c>
      <c r="ET46">
        <v>14445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51887</v>
      </c>
      <c r="FA46">
        <v>42389</v>
      </c>
      <c r="FB46">
        <v>51880</v>
      </c>
      <c r="FC46">
        <v>42395</v>
      </c>
      <c r="FD46">
        <v>52125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59437</v>
      </c>
      <c r="FK46">
        <v>58444</v>
      </c>
      <c r="FL46">
        <v>59429</v>
      </c>
      <c r="FM46">
        <v>58453</v>
      </c>
      <c r="FN46">
        <v>59711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139329</v>
      </c>
      <c r="FU46">
        <v>165386</v>
      </c>
      <c r="FV46">
        <v>139330</v>
      </c>
      <c r="FW46">
        <v>165411</v>
      </c>
      <c r="FX46">
        <v>139980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</row>
    <row r="47" spans="1:195">
      <c r="A47" s="1" t="s">
        <v>52</v>
      </c>
      <c r="B47">
        <v>1756.413</v>
      </c>
      <c r="C47">
        <v>1741.511</v>
      </c>
      <c r="D47">
        <v>331.63600000000002</v>
      </c>
      <c r="E47">
        <v>137.68799999999999</v>
      </c>
      <c r="F47">
        <v>99.63</v>
      </c>
      <c r="G47">
        <v>234.76300000000001</v>
      </c>
      <c r="H47">
        <v>261.971</v>
      </c>
      <c r="I47">
        <v>690.72500000000002</v>
      </c>
      <c r="J47">
        <v>289.06400000000002</v>
      </c>
      <c r="K47">
        <v>91.67</v>
      </c>
      <c r="L47">
        <v>83.617000000000004</v>
      </c>
      <c r="M47">
        <v>238.33199999999999</v>
      </c>
      <c r="N47">
        <v>294.19400000000002</v>
      </c>
      <c r="O47">
        <v>744.63400000000001</v>
      </c>
      <c r="P47">
        <v>348.01499999999999</v>
      </c>
      <c r="Q47">
        <v>361.73899999999998</v>
      </c>
      <c r="R47">
        <v>348.47300000000001</v>
      </c>
      <c r="S47">
        <v>351.82799999999997</v>
      </c>
      <c r="T47">
        <v>346.358</v>
      </c>
      <c r="U47">
        <v>0</v>
      </c>
      <c r="V47">
        <v>0</v>
      </c>
      <c r="W47">
        <v>0</v>
      </c>
      <c r="X47">
        <v>0</v>
      </c>
      <c r="Y47">
        <v>0</v>
      </c>
      <c r="Z47">
        <v>333.459</v>
      </c>
      <c r="AA47">
        <v>369.935</v>
      </c>
      <c r="AB47">
        <v>333.43299999999999</v>
      </c>
      <c r="AC47">
        <v>369.976</v>
      </c>
      <c r="AD47">
        <v>334.70800000000003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37307.387971399621</v>
      </c>
      <c r="AK47">
        <v>38682.917768084662</v>
      </c>
      <c r="AL47">
        <v>37327.291190478834</v>
      </c>
      <c r="AM47">
        <v>38240.588278210045</v>
      </c>
      <c r="AN47">
        <v>37307.270576415074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3422.3829345079362</v>
      </c>
      <c r="AU47">
        <v>3159.1257451712413</v>
      </c>
      <c r="AV47">
        <v>3063.8259251466206</v>
      </c>
      <c r="AW47">
        <v>3664.4156552931518</v>
      </c>
      <c r="AX47">
        <v>3081.6917210617289</v>
      </c>
      <c r="AY47">
        <v>-58.859000000000002</v>
      </c>
      <c r="AZ47">
        <v>-54.643000000000001</v>
      </c>
      <c r="BA47">
        <v>-51.481999999999999</v>
      </c>
      <c r="BB47">
        <v>-51.481999999999999</v>
      </c>
      <c r="BC47">
        <v>-54.643000000000001</v>
      </c>
      <c r="BD47">
        <v>26196.224620322195</v>
      </c>
      <c r="BE47">
        <v>21125.617734000374</v>
      </c>
      <c r="BF47">
        <v>23021.985188606635</v>
      </c>
      <c r="BG47">
        <v>36878.74959408852</v>
      </c>
      <c r="BH47">
        <v>22943.374951080659</v>
      </c>
      <c r="BI47">
        <v>14591.628000000001</v>
      </c>
      <c r="BJ47">
        <v>15440.566000000001</v>
      </c>
      <c r="BK47">
        <v>16818.083999999999</v>
      </c>
      <c r="BL47">
        <v>17118.251</v>
      </c>
      <c r="BM47">
        <v>15980.851000000001</v>
      </c>
      <c r="BN47">
        <v>63260</v>
      </c>
      <c r="BO47">
        <v>72034</v>
      </c>
      <c r="BP47">
        <v>63341</v>
      </c>
      <c r="BQ47">
        <v>70054</v>
      </c>
      <c r="BR47">
        <v>62947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28119</v>
      </c>
      <c r="BY47">
        <v>27083</v>
      </c>
      <c r="BZ47">
        <v>28153</v>
      </c>
      <c r="CA47">
        <v>26339</v>
      </c>
      <c r="CB47">
        <v>27994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20803</v>
      </c>
      <c r="CI47">
        <v>18904</v>
      </c>
      <c r="CJ47">
        <v>20828</v>
      </c>
      <c r="CK47">
        <v>18385</v>
      </c>
      <c r="CL47">
        <v>20710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50398</v>
      </c>
      <c r="CS47">
        <v>42455</v>
      </c>
      <c r="CT47">
        <v>50463</v>
      </c>
      <c r="CU47">
        <v>41289</v>
      </c>
      <c r="CV47">
        <v>50158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53657</v>
      </c>
      <c r="DC47">
        <v>51301</v>
      </c>
      <c r="DD47">
        <v>53728</v>
      </c>
      <c r="DE47">
        <v>49893</v>
      </c>
      <c r="DF47">
        <v>53392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131778</v>
      </c>
      <c r="DM47">
        <v>149962</v>
      </c>
      <c r="DN47">
        <v>131960</v>
      </c>
      <c r="DO47">
        <v>145868</v>
      </c>
      <c r="DP47">
        <v>131157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54666</v>
      </c>
      <c r="DW47">
        <v>62432</v>
      </c>
      <c r="DX47">
        <v>54658</v>
      </c>
      <c r="DY47">
        <v>62437</v>
      </c>
      <c r="DZ47">
        <v>54871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16227</v>
      </c>
      <c r="EG47">
        <v>21464</v>
      </c>
      <c r="EH47">
        <v>16225</v>
      </c>
      <c r="EI47">
        <v>21467</v>
      </c>
      <c r="EJ47">
        <v>16287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14801</v>
      </c>
      <c r="EQ47">
        <v>19579</v>
      </c>
      <c r="ER47">
        <v>14800</v>
      </c>
      <c r="ES47">
        <v>19581</v>
      </c>
      <c r="ET47">
        <v>14856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51173</v>
      </c>
      <c r="FA47">
        <v>42312</v>
      </c>
      <c r="FB47">
        <v>51167</v>
      </c>
      <c r="FC47">
        <v>42317</v>
      </c>
      <c r="FD47">
        <v>51363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58812</v>
      </c>
      <c r="FK47">
        <v>58768</v>
      </c>
      <c r="FL47">
        <v>58806</v>
      </c>
      <c r="FM47">
        <v>58775</v>
      </c>
      <c r="FN47">
        <v>59033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137780</v>
      </c>
      <c r="FU47">
        <v>165380</v>
      </c>
      <c r="FV47">
        <v>137777</v>
      </c>
      <c r="FW47">
        <v>165399</v>
      </c>
      <c r="FX47">
        <v>138298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</row>
    <row r="48" spans="1:195">
      <c r="A48" s="1" t="s">
        <v>53</v>
      </c>
      <c r="B48">
        <v>1767.0609999999999</v>
      </c>
      <c r="C48">
        <v>1741.288</v>
      </c>
      <c r="D48">
        <v>336.173</v>
      </c>
      <c r="E48">
        <v>138.99299999999999</v>
      </c>
      <c r="F48">
        <v>101.40600000000001</v>
      </c>
      <c r="G48">
        <v>235.428</v>
      </c>
      <c r="H48">
        <v>262.67200000000003</v>
      </c>
      <c r="I48">
        <v>692.38900000000001</v>
      </c>
      <c r="J48">
        <v>291.36399999999998</v>
      </c>
      <c r="K48">
        <v>91.959000000000003</v>
      </c>
      <c r="L48">
        <v>84.596000000000004</v>
      </c>
      <c r="M48">
        <v>237.69800000000001</v>
      </c>
      <c r="N48">
        <v>293.35599999999999</v>
      </c>
      <c r="O48">
        <v>742.31500000000005</v>
      </c>
      <c r="P48">
        <v>368.59100000000001</v>
      </c>
      <c r="Q48">
        <v>331.12099999999998</v>
      </c>
      <c r="R48">
        <v>368.97399999999999</v>
      </c>
      <c r="S48">
        <v>331.17700000000002</v>
      </c>
      <c r="T48">
        <v>367.19799999999998</v>
      </c>
      <c r="U48">
        <v>0</v>
      </c>
      <c r="V48">
        <v>0</v>
      </c>
      <c r="W48">
        <v>0</v>
      </c>
      <c r="X48">
        <v>0</v>
      </c>
      <c r="Y48">
        <v>0</v>
      </c>
      <c r="Z48">
        <v>346.04500000000002</v>
      </c>
      <c r="AA48">
        <v>351.05</v>
      </c>
      <c r="AB48">
        <v>346.02199999999999</v>
      </c>
      <c r="AC48">
        <v>351.08100000000002</v>
      </c>
      <c r="AD48">
        <v>347.09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38935.3346993007</v>
      </c>
      <c r="AK48">
        <v>36034.311982031861</v>
      </c>
      <c r="AL48">
        <v>38951.881231934727</v>
      </c>
      <c r="AM48">
        <v>36038.639868881124</v>
      </c>
      <c r="AN48">
        <v>38935.011118104114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4240.0329121328668</v>
      </c>
      <c r="AU48">
        <v>2287.7499065423494</v>
      </c>
      <c r="AV48">
        <v>3860.7235128321649</v>
      </c>
      <c r="AW48">
        <v>2932.0762458041982</v>
      </c>
      <c r="AX48">
        <v>3931.1879422649517</v>
      </c>
      <c r="AY48">
        <v>-57.695</v>
      </c>
      <c r="AZ48">
        <v>-53.531999999999996</v>
      </c>
      <c r="BA48">
        <v>-50.408999999999999</v>
      </c>
      <c r="BB48">
        <v>-50.408999999999999</v>
      </c>
      <c r="BC48">
        <v>-53.531999999999996</v>
      </c>
      <c r="BD48">
        <v>28436.25753245506</v>
      </c>
      <c r="BE48">
        <v>21413.367640542725</v>
      </c>
      <c r="BF48">
        <v>24882.708701438798</v>
      </c>
      <c r="BG48">
        <v>37810.825839892714</v>
      </c>
      <c r="BH48">
        <v>24874.56289334561</v>
      </c>
      <c r="BI48">
        <v>14533.933000000001</v>
      </c>
      <c r="BJ48">
        <v>15387.034</v>
      </c>
      <c r="BK48">
        <v>16767.674999999999</v>
      </c>
      <c r="BL48">
        <v>17067.842000000001</v>
      </c>
      <c r="BM48">
        <v>15927.319</v>
      </c>
      <c r="BN48">
        <v>67756</v>
      </c>
      <c r="BO48">
        <v>66547</v>
      </c>
      <c r="BP48">
        <v>67825</v>
      </c>
      <c r="BQ48">
        <v>66555</v>
      </c>
      <c r="BR48">
        <v>67490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29806</v>
      </c>
      <c r="BY48">
        <v>24824</v>
      </c>
      <c r="BZ48">
        <v>29835</v>
      </c>
      <c r="CA48">
        <v>24827</v>
      </c>
      <c r="CB48">
        <v>29701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22194</v>
      </c>
      <c r="CI48">
        <v>17440</v>
      </c>
      <c r="CJ48">
        <v>22215</v>
      </c>
      <c r="CK48">
        <v>17442</v>
      </c>
      <c r="CL48">
        <v>22115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52864</v>
      </c>
      <c r="CS48">
        <v>38488</v>
      </c>
      <c r="CT48">
        <v>52918</v>
      </c>
      <c r="CU48">
        <v>38494</v>
      </c>
      <c r="CV48">
        <v>52664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56501</v>
      </c>
      <c r="DC48">
        <v>46662</v>
      </c>
      <c r="DD48">
        <v>56561</v>
      </c>
      <c r="DE48">
        <v>46668</v>
      </c>
      <c r="DF48">
        <v>56280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139470</v>
      </c>
      <c r="DM48">
        <v>137160</v>
      </c>
      <c r="DN48">
        <v>139620</v>
      </c>
      <c r="DO48">
        <v>137191</v>
      </c>
      <c r="DP48">
        <v>138948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57251</v>
      </c>
      <c r="DW48">
        <v>59719</v>
      </c>
      <c r="DX48">
        <v>57245</v>
      </c>
      <c r="DY48">
        <v>59724</v>
      </c>
      <c r="DZ48">
        <v>57425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16965</v>
      </c>
      <c r="EG48">
        <v>20507</v>
      </c>
      <c r="EH48">
        <v>16963</v>
      </c>
      <c r="EI48">
        <v>20509</v>
      </c>
      <c r="EJ48">
        <v>17015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15606</v>
      </c>
      <c r="EQ48">
        <v>18865</v>
      </c>
      <c r="ER48">
        <v>15605</v>
      </c>
      <c r="ES48">
        <v>18867</v>
      </c>
      <c r="ET48">
        <v>15653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52650</v>
      </c>
      <c r="FA48">
        <v>39795</v>
      </c>
      <c r="FB48">
        <v>52646</v>
      </c>
      <c r="FC48">
        <v>39798</v>
      </c>
      <c r="FD48">
        <v>52809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60734</v>
      </c>
      <c r="FK48">
        <v>55485</v>
      </c>
      <c r="FL48">
        <v>60729</v>
      </c>
      <c r="FM48">
        <v>55490</v>
      </c>
      <c r="FN48">
        <v>60918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142839</v>
      </c>
      <c r="FU48">
        <v>156679</v>
      </c>
      <c r="FV48">
        <v>142834</v>
      </c>
      <c r="FW48">
        <v>156693</v>
      </c>
      <c r="FX48">
        <v>143270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</row>
    <row r="49" spans="1:197">
      <c r="A49" s="1" t="s">
        <v>54</v>
      </c>
      <c r="B49">
        <v>1773.308</v>
      </c>
      <c r="C49">
        <v>1741.057</v>
      </c>
      <c r="D49">
        <v>333.18900000000002</v>
      </c>
      <c r="E49">
        <v>137.459</v>
      </c>
      <c r="F49">
        <v>102.96599999999999</v>
      </c>
      <c r="G49">
        <v>239.43899999999999</v>
      </c>
      <c r="H49">
        <v>266.53899999999999</v>
      </c>
      <c r="I49">
        <v>693.71600000000001</v>
      </c>
      <c r="J49">
        <v>287.50799999999998</v>
      </c>
      <c r="K49">
        <v>90.756</v>
      </c>
      <c r="L49">
        <v>85.352999999999994</v>
      </c>
      <c r="M49">
        <v>240.66</v>
      </c>
      <c r="N49">
        <v>296.33600000000001</v>
      </c>
      <c r="O49">
        <v>740.44399999999996</v>
      </c>
      <c r="P49">
        <v>365.21899999999999</v>
      </c>
      <c r="Q49">
        <v>339.20400000000001</v>
      </c>
      <c r="R49">
        <v>365.517</v>
      </c>
      <c r="S49">
        <v>339.24799999999999</v>
      </c>
      <c r="T49">
        <v>364.12</v>
      </c>
      <c r="U49">
        <v>0</v>
      </c>
      <c r="V49">
        <v>0</v>
      </c>
      <c r="W49">
        <v>0</v>
      </c>
      <c r="X49">
        <v>0</v>
      </c>
      <c r="Y49">
        <v>0</v>
      </c>
      <c r="Z49">
        <v>338.96600000000001</v>
      </c>
      <c r="AA49">
        <v>361.66500000000002</v>
      </c>
      <c r="AB49">
        <v>338.94600000000003</v>
      </c>
      <c r="AC49">
        <v>361.69</v>
      </c>
      <c r="AD49">
        <v>339.79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38246.012500487981</v>
      </c>
      <c r="AK49">
        <v>36981.151132911444</v>
      </c>
      <c r="AL49">
        <v>38258.723221841865</v>
      </c>
      <c r="AM49">
        <v>36984.596881105761</v>
      </c>
      <c r="AN49">
        <v>38245.692668362914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4129.9707271601255</v>
      </c>
      <c r="AU49">
        <v>2119.897744225852</v>
      </c>
      <c r="AV49">
        <v>3767.7043804028108</v>
      </c>
      <c r="AW49">
        <v>2634.9226127905772</v>
      </c>
      <c r="AX49">
        <v>3794.5730712547788</v>
      </c>
      <c r="AY49">
        <v>-56.566000000000003</v>
      </c>
      <c r="AZ49">
        <v>-52.456000000000003</v>
      </c>
      <c r="BA49">
        <v>-49.372999999999998</v>
      </c>
      <c r="BB49">
        <v>-49.372999999999998</v>
      </c>
      <c r="BC49">
        <v>-52.456000000000003</v>
      </c>
      <c r="BD49">
        <v>30566.228259615185</v>
      </c>
      <c r="BE49">
        <v>21533.265384768576</v>
      </c>
      <c r="BF49">
        <v>26650.413081841609</v>
      </c>
      <c r="BG49">
        <v>38445.748452683292</v>
      </c>
      <c r="BH49">
        <v>26669.135964600388</v>
      </c>
      <c r="BI49">
        <v>14477.367</v>
      </c>
      <c r="BJ49">
        <v>15334.578</v>
      </c>
      <c r="BK49">
        <v>16718.302</v>
      </c>
      <c r="BL49">
        <v>17018.469000000001</v>
      </c>
      <c r="BM49">
        <v>15874.862999999999</v>
      </c>
      <c r="BN49">
        <v>66259</v>
      </c>
      <c r="BO49">
        <v>67279</v>
      </c>
      <c r="BP49">
        <v>66313</v>
      </c>
      <c r="BQ49">
        <v>67286</v>
      </c>
      <c r="BR49">
        <v>66052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29103</v>
      </c>
      <c r="BY49">
        <v>25104</v>
      </c>
      <c r="BZ49">
        <v>29125</v>
      </c>
      <c r="CA49">
        <v>25106</v>
      </c>
      <c r="CB49">
        <v>29021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22259</v>
      </c>
      <c r="CI49">
        <v>18116</v>
      </c>
      <c r="CJ49">
        <v>22276</v>
      </c>
      <c r="CK49">
        <v>18118</v>
      </c>
      <c r="CL49">
        <v>22197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53157</v>
      </c>
      <c r="CS49">
        <v>40041</v>
      </c>
      <c r="CT49">
        <v>53199</v>
      </c>
      <c r="CU49">
        <v>40045</v>
      </c>
      <c r="CV49">
        <v>52997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56635</v>
      </c>
      <c r="DC49">
        <v>48379</v>
      </c>
      <c r="DD49">
        <v>56682</v>
      </c>
      <c r="DE49">
        <v>48385</v>
      </c>
      <c r="DF49">
        <v>56458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137806</v>
      </c>
      <c r="DM49">
        <v>140285</v>
      </c>
      <c r="DN49">
        <v>137922</v>
      </c>
      <c r="DO49">
        <v>140308</v>
      </c>
      <c r="DP49">
        <v>137395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55304</v>
      </c>
      <c r="DW49">
        <v>60731</v>
      </c>
      <c r="DX49">
        <v>55299</v>
      </c>
      <c r="DY49">
        <v>60735</v>
      </c>
      <c r="DZ49">
        <v>55439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16358</v>
      </c>
      <c r="EG49">
        <v>20821</v>
      </c>
      <c r="EH49">
        <v>16357</v>
      </c>
      <c r="EI49">
        <v>20823</v>
      </c>
      <c r="EJ49">
        <v>16397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15384</v>
      </c>
      <c r="EQ49">
        <v>19582</v>
      </c>
      <c r="ER49">
        <v>15383</v>
      </c>
      <c r="ES49">
        <v>19583</v>
      </c>
      <c r="ET49">
        <v>15421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52390</v>
      </c>
      <c r="FA49">
        <v>41682</v>
      </c>
      <c r="FB49">
        <v>52386</v>
      </c>
      <c r="FC49">
        <v>41685</v>
      </c>
      <c r="FD49">
        <v>52517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60152</v>
      </c>
      <c r="FK49">
        <v>57866</v>
      </c>
      <c r="FL49">
        <v>60148</v>
      </c>
      <c r="FM49">
        <v>57870</v>
      </c>
      <c r="FN49">
        <v>60300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139378</v>
      </c>
      <c r="FU49">
        <v>160983</v>
      </c>
      <c r="FV49">
        <v>139373</v>
      </c>
      <c r="FW49">
        <v>160994</v>
      </c>
      <c r="FX49">
        <v>139716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</row>
    <row r="50" spans="1:197">
      <c r="A50" s="1" t="s">
        <v>55</v>
      </c>
      <c r="B50">
        <v>1778.837</v>
      </c>
      <c r="C50">
        <v>1732.654</v>
      </c>
      <c r="D50">
        <v>335.73</v>
      </c>
      <c r="E50">
        <v>136.172</v>
      </c>
      <c r="F50">
        <v>103.66200000000001</v>
      </c>
      <c r="G50">
        <v>242.16399999999999</v>
      </c>
      <c r="H50">
        <v>269.084</v>
      </c>
      <c r="I50">
        <v>692.02499999999998</v>
      </c>
      <c r="J50">
        <v>290.05099999999999</v>
      </c>
      <c r="K50">
        <v>90.75</v>
      </c>
      <c r="L50">
        <v>85.99</v>
      </c>
      <c r="M50">
        <v>243.58699999999999</v>
      </c>
      <c r="N50">
        <v>299.339</v>
      </c>
      <c r="O50">
        <v>722.93700000000001</v>
      </c>
      <c r="P50">
        <v>328.86799999999999</v>
      </c>
      <c r="Q50">
        <v>396.38499999999999</v>
      </c>
      <c r="R50">
        <v>329.08100000000002</v>
      </c>
      <c r="S50">
        <v>396.42099999999999</v>
      </c>
      <c r="T50">
        <v>328.08199999999999</v>
      </c>
      <c r="U50">
        <v>0</v>
      </c>
      <c r="V50">
        <v>0</v>
      </c>
      <c r="W50">
        <v>0</v>
      </c>
      <c r="X50">
        <v>0</v>
      </c>
      <c r="Y50">
        <v>0</v>
      </c>
      <c r="Z50">
        <v>314.57900000000001</v>
      </c>
      <c r="AA50">
        <v>402.149</v>
      </c>
      <c r="AB50">
        <v>314.56299999999999</v>
      </c>
      <c r="AC50">
        <v>386.16899999999998</v>
      </c>
      <c r="AD50">
        <v>315.19400000000002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34782.747314793152</v>
      </c>
      <c r="AK50">
        <v>41719.863920510244</v>
      </c>
      <c r="AL50">
        <v>34791.680232601757</v>
      </c>
      <c r="AM50">
        <v>40874.653543254237</v>
      </c>
      <c r="AN50">
        <v>34784.105200126258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1011.8571968408376</v>
      </c>
      <c r="AU50">
        <v>1979.1116423930525</v>
      </c>
      <c r="AV50">
        <v>882.41646500816944</v>
      </c>
      <c r="AW50">
        <v>2161.4352486753537</v>
      </c>
      <c r="AX50">
        <v>941.51044542928787</v>
      </c>
      <c r="AY50">
        <v>-55.472999999999999</v>
      </c>
      <c r="AZ50">
        <v>-51.414000000000001</v>
      </c>
      <c r="BA50">
        <v>-48.369</v>
      </c>
      <c r="BB50">
        <v>-48.369</v>
      </c>
      <c r="BC50">
        <v>-51.414000000000001</v>
      </c>
      <c r="BD50">
        <v>29578.085456456025</v>
      </c>
      <c r="BE50">
        <v>21512.377027161627</v>
      </c>
      <c r="BF50">
        <v>25532.829546849778</v>
      </c>
      <c r="BG50">
        <v>38607.183701358648</v>
      </c>
      <c r="BH50">
        <v>25610.646410029676</v>
      </c>
      <c r="BI50">
        <v>14421.894</v>
      </c>
      <c r="BJ50">
        <v>15283.164000000001</v>
      </c>
      <c r="BK50">
        <v>16669.933000000001</v>
      </c>
      <c r="BL50">
        <v>16970.099999999999</v>
      </c>
      <c r="BM50">
        <v>15823.449000000001</v>
      </c>
      <c r="BN50">
        <v>59520</v>
      </c>
      <c r="BO50">
        <v>78636</v>
      </c>
      <c r="BP50">
        <v>59559</v>
      </c>
      <c r="BQ50">
        <v>78642</v>
      </c>
      <c r="BR50">
        <v>59373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26024</v>
      </c>
      <c r="BY50">
        <v>29070</v>
      </c>
      <c r="BZ50">
        <v>26040</v>
      </c>
      <c r="CA50">
        <v>29072</v>
      </c>
      <c r="CB50">
        <v>25966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20301</v>
      </c>
      <c r="CI50">
        <v>21396</v>
      </c>
      <c r="CJ50">
        <v>20313</v>
      </c>
      <c r="CK50">
        <v>21397</v>
      </c>
      <c r="CL50">
        <v>20255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48876</v>
      </c>
      <c r="CS50">
        <v>47809</v>
      </c>
      <c r="CT50">
        <v>48907</v>
      </c>
      <c r="CU50">
        <v>47813</v>
      </c>
      <c r="CV50">
        <v>48759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51534</v>
      </c>
      <c r="DC50">
        <v>57285</v>
      </c>
      <c r="DD50">
        <v>51568</v>
      </c>
      <c r="DE50">
        <v>57290</v>
      </c>
      <c r="DF50">
        <v>51407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122613</v>
      </c>
      <c r="DM50">
        <v>162189</v>
      </c>
      <c r="DN50">
        <v>122694</v>
      </c>
      <c r="DO50">
        <v>162207</v>
      </c>
      <c r="DP50">
        <v>122322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51451</v>
      </c>
      <c r="DW50">
        <v>67798</v>
      </c>
      <c r="DX50">
        <v>51448</v>
      </c>
      <c r="DY50">
        <v>67801</v>
      </c>
      <c r="DZ50">
        <v>51553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14983</v>
      </c>
      <c r="EG50">
        <v>22886</v>
      </c>
      <c r="EH50">
        <v>14982</v>
      </c>
      <c r="EI50">
        <v>22887</v>
      </c>
      <c r="EJ50">
        <v>15012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14197</v>
      </c>
      <c r="EQ50">
        <v>21686</v>
      </c>
      <c r="ER50">
        <v>14196</v>
      </c>
      <c r="ES50">
        <v>21687</v>
      </c>
      <c r="ET50">
        <v>14224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49605</v>
      </c>
      <c r="FA50">
        <v>47338</v>
      </c>
      <c r="FB50">
        <v>49602</v>
      </c>
      <c r="FC50">
        <v>47340</v>
      </c>
      <c r="FD50">
        <v>49702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56367</v>
      </c>
      <c r="FK50">
        <v>65063</v>
      </c>
      <c r="FL50">
        <v>56364</v>
      </c>
      <c r="FM50">
        <v>65067</v>
      </c>
      <c r="FN50">
        <v>56478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127976</v>
      </c>
      <c r="FU50">
        <v>177378</v>
      </c>
      <c r="FV50">
        <v>127971</v>
      </c>
      <c r="FW50">
        <v>161387</v>
      </c>
      <c r="FX50">
        <v>128225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</row>
    <row r="51" spans="1:197">
      <c r="A51" s="1" t="s">
        <v>56</v>
      </c>
      <c r="B51">
        <v>1766.01</v>
      </c>
      <c r="C51">
        <v>1739.77</v>
      </c>
      <c r="D51">
        <v>331.536</v>
      </c>
      <c r="E51">
        <v>139.33199999999999</v>
      </c>
      <c r="F51">
        <v>102.196</v>
      </c>
      <c r="G51">
        <v>238.03399999999999</v>
      </c>
      <c r="H51">
        <v>265.00599999999997</v>
      </c>
      <c r="I51">
        <v>689.90599999999995</v>
      </c>
      <c r="J51">
        <v>286.48200000000003</v>
      </c>
      <c r="K51">
        <v>97.855000000000004</v>
      </c>
      <c r="L51">
        <v>85.138000000000005</v>
      </c>
      <c r="M51">
        <v>239.35</v>
      </c>
      <c r="N51">
        <v>294.66699999999997</v>
      </c>
      <c r="O51">
        <v>736.27800000000002</v>
      </c>
      <c r="P51">
        <v>333.15199999999999</v>
      </c>
      <c r="Q51">
        <v>383.50900000000001</v>
      </c>
      <c r="R51">
        <v>333.33300000000003</v>
      </c>
      <c r="S51">
        <v>383.53699999999998</v>
      </c>
      <c r="T51">
        <v>332.47899999999998</v>
      </c>
      <c r="U51">
        <v>0</v>
      </c>
      <c r="V51">
        <v>0</v>
      </c>
      <c r="W51">
        <v>0</v>
      </c>
      <c r="X51">
        <v>0</v>
      </c>
      <c r="Y51">
        <v>0</v>
      </c>
      <c r="Z51">
        <v>322.40100000000001</v>
      </c>
      <c r="AA51">
        <v>391.89600000000002</v>
      </c>
      <c r="AB51">
        <v>322.38600000000002</v>
      </c>
      <c r="AC51">
        <v>380.16199999999998</v>
      </c>
      <c r="AD51">
        <v>322.92500000000001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35653.790794964596</v>
      </c>
      <c r="AK51">
        <v>40720.912529514608</v>
      </c>
      <c r="AL51">
        <v>35661.331185893177</v>
      </c>
      <c r="AM51">
        <v>40015.173331538157</v>
      </c>
      <c r="AN51">
        <v>35654.779002450035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2890.8575468366666</v>
      </c>
      <c r="AU51">
        <v>4207.3182048736735</v>
      </c>
      <c r="AV51">
        <v>2497.0330767280834</v>
      </c>
      <c r="AW51">
        <v>4498.9217010581942</v>
      </c>
      <c r="AX51">
        <v>2846.6894001803807</v>
      </c>
      <c r="AY51">
        <v>-54.411999999999999</v>
      </c>
      <c r="AZ51">
        <v>-50.402999999999999</v>
      </c>
      <c r="BA51">
        <v>-47.396999999999998</v>
      </c>
      <c r="BB51">
        <v>-47.396999999999998</v>
      </c>
      <c r="BC51">
        <v>-50.402999999999999</v>
      </c>
      <c r="BD51">
        <v>30468.94300329269</v>
      </c>
      <c r="BE51">
        <v>23719.695232035301</v>
      </c>
      <c r="BF51">
        <v>26029.862623577865</v>
      </c>
      <c r="BG51">
        <v>41106.105402416841</v>
      </c>
      <c r="BH51">
        <v>26457.335810210057</v>
      </c>
      <c r="BI51">
        <v>14367.482</v>
      </c>
      <c r="BJ51">
        <v>15232.761</v>
      </c>
      <c r="BK51">
        <v>16622.536</v>
      </c>
      <c r="BL51">
        <v>16922.703000000001</v>
      </c>
      <c r="BM51">
        <v>15773.046</v>
      </c>
      <c r="BN51">
        <v>60032</v>
      </c>
      <c r="BO51">
        <v>75764</v>
      </c>
      <c r="BP51">
        <v>60065</v>
      </c>
      <c r="BQ51">
        <v>75769</v>
      </c>
      <c r="BR51">
        <v>59906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27175</v>
      </c>
      <c r="BY51">
        <v>28921</v>
      </c>
      <c r="BZ51">
        <v>27189</v>
      </c>
      <c r="CA51">
        <v>28923</v>
      </c>
      <c r="CB51">
        <v>27124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20411</v>
      </c>
      <c r="CI51">
        <v>20495</v>
      </c>
      <c r="CJ51">
        <v>20421</v>
      </c>
      <c r="CK51">
        <v>20496</v>
      </c>
      <c r="CL51">
        <v>20373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48914</v>
      </c>
      <c r="CS51">
        <v>45681</v>
      </c>
      <c r="CT51">
        <v>48940</v>
      </c>
      <c r="CU51">
        <v>45684</v>
      </c>
      <c r="CV51">
        <v>48815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51727</v>
      </c>
      <c r="DC51">
        <v>54950</v>
      </c>
      <c r="DD51">
        <v>51756</v>
      </c>
      <c r="DE51">
        <v>54954</v>
      </c>
      <c r="DF51">
        <v>51619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124893</v>
      </c>
      <c r="DM51">
        <v>157698</v>
      </c>
      <c r="DN51">
        <v>124962</v>
      </c>
      <c r="DO51">
        <v>157711</v>
      </c>
      <c r="DP51">
        <v>124642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52416</v>
      </c>
      <c r="DW51">
        <v>65557</v>
      </c>
      <c r="DX51">
        <v>52413</v>
      </c>
      <c r="DY51">
        <v>63594</v>
      </c>
      <c r="DZ51">
        <v>52502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16706</v>
      </c>
      <c r="EG51">
        <v>24218</v>
      </c>
      <c r="EH51">
        <v>16705</v>
      </c>
      <c r="EI51">
        <v>23493</v>
      </c>
      <c r="EJ51">
        <v>16733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14535</v>
      </c>
      <c r="EQ51">
        <v>21071</v>
      </c>
      <c r="ER51">
        <v>14534</v>
      </c>
      <c r="ES51">
        <v>20440</v>
      </c>
      <c r="ET51">
        <v>14558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50004</v>
      </c>
      <c r="FA51">
        <v>45308</v>
      </c>
      <c r="FB51">
        <v>50001</v>
      </c>
      <c r="FC51">
        <v>43952</v>
      </c>
      <c r="FD51">
        <v>50085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57098</v>
      </c>
      <c r="FK51">
        <v>62578</v>
      </c>
      <c r="FL51">
        <v>57095</v>
      </c>
      <c r="FM51">
        <v>60704</v>
      </c>
      <c r="FN51">
        <v>57192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131642</v>
      </c>
      <c r="FU51">
        <v>173164</v>
      </c>
      <c r="FV51">
        <v>131638</v>
      </c>
      <c r="FW51">
        <v>167979</v>
      </c>
      <c r="FX51">
        <v>131855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</row>
    <row r="52" spans="1:197">
      <c r="A52" s="1" t="s">
        <v>57</v>
      </c>
      <c r="B52">
        <v>1778.6980000000001</v>
      </c>
      <c r="C52">
        <v>1743.1210000000001</v>
      </c>
      <c r="D52">
        <v>326.52199999999999</v>
      </c>
      <c r="E52">
        <v>156.33199999999999</v>
      </c>
      <c r="F52">
        <v>109.19499999999999</v>
      </c>
      <c r="G52">
        <v>236.89400000000001</v>
      </c>
      <c r="H52">
        <v>263.654</v>
      </c>
      <c r="I52">
        <v>686.101</v>
      </c>
      <c r="J52">
        <v>285.63200000000001</v>
      </c>
      <c r="K52">
        <v>103.83199999999999</v>
      </c>
      <c r="L52">
        <v>98.588999999999999</v>
      </c>
      <c r="M52">
        <v>239.32</v>
      </c>
      <c r="N52">
        <v>297.834</v>
      </c>
      <c r="O52">
        <v>717.91399999999999</v>
      </c>
      <c r="P52">
        <v>350.65100000000001</v>
      </c>
      <c r="Q52">
        <v>363.57799999999997</v>
      </c>
      <c r="R52">
        <v>350.81099999999998</v>
      </c>
      <c r="S52">
        <v>363.59899999999999</v>
      </c>
      <c r="T52">
        <v>350.05900000000003</v>
      </c>
      <c r="U52">
        <v>0</v>
      </c>
      <c r="V52">
        <v>0</v>
      </c>
      <c r="W52">
        <v>0</v>
      </c>
      <c r="X52">
        <v>0</v>
      </c>
      <c r="Y52">
        <v>0</v>
      </c>
      <c r="Z52">
        <v>335.779</v>
      </c>
      <c r="AA52">
        <v>373.16699999999997</v>
      </c>
      <c r="AB52">
        <v>335.767</v>
      </c>
      <c r="AC52">
        <v>362.17700000000002</v>
      </c>
      <c r="AD52">
        <v>336.23099999999999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36090.034318467442</v>
      </c>
      <c r="AK52">
        <v>38587.361595963703</v>
      </c>
      <c r="AL52">
        <v>36096.555447080427</v>
      </c>
      <c r="AM52">
        <v>37928.361267718719</v>
      </c>
      <c r="AN52">
        <v>36090.601662873072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2253.8370259536841</v>
      </c>
      <c r="AU52">
        <v>4007.7124773512928</v>
      </c>
      <c r="AV52">
        <v>1838.0156293122097</v>
      </c>
      <c r="AW52">
        <v>4306.81974737991</v>
      </c>
      <c r="AX52">
        <v>2199.1816737044828</v>
      </c>
      <c r="AY52">
        <v>-53.383000000000003</v>
      </c>
      <c r="AZ52">
        <v>-49.423999999999999</v>
      </c>
      <c r="BA52">
        <v>-46.454999999999998</v>
      </c>
      <c r="BB52">
        <v>-46.454999999999998</v>
      </c>
      <c r="BC52">
        <v>-49.423999999999999</v>
      </c>
      <c r="BD52">
        <v>30722.780029246376</v>
      </c>
      <c r="BE52">
        <v>25727.407709386596</v>
      </c>
      <c r="BF52">
        <v>25867.878252890074</v>
      </c>
      <c r="BG52">
        <v>43412.925149796756</v>
      </c>
      <c r="BH52">
        <v>26656.51748391454</v>
      </c>
      <c r="BI52">
        <v>14314.099</v>
      </c>
      <c r="BJ52">
        <v>15183.337</v>
      </c>
      <c r="BK52">
        <v>16576.080999999998</v>
      </c>
      <c r="BL52">
        <v>16876.248</v>
      </c>
      <c r="BM52">
        <v>15723.621999999999</v>
      </c>
      <c r="BN52">
        <v>61964</v>
      </c>
      <c r="BO52">
        <v>70353</v>
      </c>
      <c r="BP52">
        <v>61993</v>
      </c>
      <c r="BQ52">
        <v>70357</v>
      </c>
      <c r="BR52">
        <v>61855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33658</v>
      </c>
      <c r="BY52">
        <v>27698</v>
      </c>
      <c r="BZ52">
        <v>33672</v>
      </c>
      <c r="CA52">
        <v>27699</v>
      </c>
      <c r="CB52">
        <v>33605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22192</v>
      </c>
      <c r="CI52">
        <v>21321</v>
      </c>
      <c r="CJ52">
        <v>22202</v>
      </c>
      <c r="CK52">
        <v>21322</v>
      </c>
      <c r="CL52">
        <v>22158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50588</v>
      </c>
      <c r="CS52">
        <v>42596</v>
      </c>
      <c r="CT52">
        <v>50610</v>
      </c>
      <c r="CU52">
        <v>42598</v>
      </c>
      <c r="CV52">
        <v>50502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53205</v>
      </c>
      <c r="DC52">
        <v>52052</v>
      </c>
      <c r="DD52">
        <v>53230</v>
      </c>
      <c r="DE52">
        <v>52055</v>
      </c>
      <c r="DF52">
        <v>53112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129044</v>
      </c>
      <c r="DM52">
        <v>149558</v>
      </c>
      <c r="DN52">
        <v>129104</v>
      </c>
      <c r="DO52">
        <v>149568</v>
      </c>
      <c r="DP52">
        <v>128827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54951</v>
      </c>
      <c r="DW52">
        <v>61255</v>
      </c>
      <c r="DX52">
        <v>54949</v>
      </c>
      <c r="DY52">
        <v>59451</v>
      </c>
      <c r="DZ52">
        <v>55026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18863</v>
      </c>
      <c r="EG52">
        <v>23962</v>
      </c>
      <c r="EH52">
        <v>18862</v>
      </c>
      <c r="EI52">
        <v>23257</v>
      </c>
      <c r="EJ52">
        <v>18888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18509</v>
      </c>
      <c r="EQ52">
        <v>21841</v>
      </c>
      <c r="ER52">
        <v>18508</v>
      </c>
      <c r="ES52">
        <v>21198</v>
      </c>
      <c r="ET52">
        <v>18533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51702</v>
      </c>
      <c r="FA52">
        <v>42702</v>
      </c>
      <c r="FB52">
        <v>51700</v>
      </c>
      <c r="FC52">
        <v>41444</v>
      </c>
      <c r="FD52">
        <v>51772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60161</v>
      </c>
      <c r="FK52">
        <v>59512</v>
      </c>
      <c r="FL52">
        <v>60159</v>
      </c>
      <c r="FM52">
        <v>57759</v>
      </c>
      <c r="FN52">
        <v>60243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131593</v>
      </c>
      <c r="FU52">
        <v>163895</v>
      </c>
      <c r="FV52">
        <v>131589</v>
      </c>
      <c r="FW52">
        <v>159068</v>
      </c>
      <c r="FX52">
        <v>131769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</row>
    <row r="53" spans="1:197">
      <c r="A53" s="1" t="s">
        <v>58</v>
      </c>
      <c r="B53">
        <v>1796.5309999999999</v>
      </c>
      <c r="C53">
        <v>1748.635</v>
      </c>
      <c r="D53">
        <v>333.09199999999998</v>
      </c>
      <c r="E53">
        <v>157.72200000000001</v>
      </c>
      <c r="F53">
        <v>110.1</v>
      </c>
      <c r="G53">
        <v>238.83199999999999</v>
      </c>
      <c r="H53">
        <v>265.71100000000001</v>
      </c>
      <c r="I53">
        <v>691.07399999999996</v>
      </c>
      <c r="J53">
        <v>289.56200000000001</v>
      </c>
      <c r="K53">
        <v>102.962</v>
      </c>
      <c r="L53">
        <v>98.209000000000003</v>
      </c>
      <c r="M53">
        <v>239.899</v>
      </c>
      <c r="N53">
        <v>298.52699999999999</v>
      </c>
      <c r="O53">
        <v>719.476</v>
      </c>
      <c r="P53">
        <v>364.66399999999999</v>
      </c>
      <c r="Q53">
        <v>351.44499999999999</v>
      </c>
      <c r="R53">
        <v>364.8</v>
      </c>
      <c r="S53">
        <v>351.46300000000002</v>
      </c>
      <c r="T53">
        <v>364.15899999999999</v>
      </c>
      <c r="U53">
        <v>0</v>
      </c>
      <c r="V53">
        <v>0</v>
      </c>
      <c r="W53">
        <v>0</v>
      </c>
      <c r="X53">
        <v>0</v>
      </c>
      <c r="Y53">
        <v>0</v>
      </c>
      <c r="Z53">
        <v>352.774</v>
      </c>
      <c r="AA53">
        <v>344.97300000000001</v>
      </c>
      <c r="AB53">
        <v>352.76400000000001</v>
      </c>
      <c r="AC53">
        <v>344.98500000000001</v>
      </c>
      <c r="AD53">
        <v>353.13900000000001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37690.127488935395</v>
      </c>
      <c r="AK53">
        <v>36288.62146766315</v>
      </c>
      <c r="AL53">
        <v>37695.63697524515</v>
      </c>
      <c r="AM53">
        <v>36290.149342031698</v>
      </c>
      <c r="AN53">
        <v>37689.353240008451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3857.9880976155328</v>
      </c>
      <c r="AU53">
        <v>3471.0672540155424</v>
      </c>
      <c r="AV53">
        <v>3569.6744010034276</v>
      </c>
      <c r="AW53">
        <v>3816.6079781089015</v>
      </c>
      <c r="AX53">
        <v>3858.0680241172577</v>
      </c>
      <c r="AY53">
        <v>-52.383000000000003</v>
      </c>
      <c r="AZ53">
        <v>-48.473999999999997</v>
      </c>
      <c r="BA53">
        <v>-45.542000000000002</v>
      </c>
      <c r="BB53">
        <v>-45.542000000000002</v>
      </c>
      <c r="BC53">
        <v>-48.473999999999997</v>
      </c>
      <c r="BD53">
        <v>27080.768126861909</v>
      </c>
      <c r="BE53">
        <v>27198.474963402135</v>
      </c>
      <c r="BF53">
        <v>27437.552653893501</v>
      </c>
      <c r="BG53">
        <v>27229.533127905652</v>
      </c>
      <c r="BH53">
        <v>27264.585508031796</v>
      </c>
      <c r="BI53">
        <v>14261.716</v>
      </c>
      <c r="BJ53">
        <v>15134.862999999999</v>
      </c>
      <c r="BK53">
        <v>16530.539000000001</v>
      </c>
      <c r="BL53">
        <v>16830.705999999998</v>
      </c>
      <c r="BM53">
        <v>15675.147999999999</v>
      </c>
      <c r="BN53">
        <v>65222</v>
      </c>
      <c r="BO53">
        <v>68746</v>
      </c>
      <c r="BP53">
        <v>65247</v>
      </c>
      <c r="BQ53">
        <v>68749</v>
      </c>
      <c r="BR53">
        <v>65128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34816</v>
      </c>
      <c r="BY53">
        <v>26653</v>
      </c>
      <c r="BZ53">
        <v>34828</v>
      </c>
      <c r="CA53">
        <v>26654</v>
      </c>
      <c r="CB53">
        <v>34771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23002</v>
      </c>
      <c r="CI53">
        <v>20558</v>
      </c>
      <c r="CJ53">
        <v>23009</v>
      </c>
      <c r="CK53">
        <v>20559</v>
      </c>
      <c r="CL53">
        <v>22972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52330</v>
      </c>
      <c r="CS53">
        <v>40946</v>
      </c>
      <c r="CT53">
        <v>52350</v>
      </c>
      <c r="CU53">
        <v>40948</v>
      </c>
      <c r="CV53">
        <v>52258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55175</v>
      </c>
      <c r="DC53">
        <v>50121</v>
      </c>
      <c r="DD53">
        <v>55196</v>
      </c>
      <c r="DE53">
        <v>50124</v>
      </c>
      <c r="DF53">
        <v>55095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134119</v>
      </c>
      <c r="DM53">
        <v>144421</v>
      </c>
      <c r="DN53">
        <v>134170</v>
      </c>
      <c r="DO53">
        <v>144429</v>
      </c>
      <c r="DP53">
        <v>133935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58385</v>
      </c>
      <c r="DW53">
        <v>57173</v>
      </c>
      <c r="DX53">
        <v>58383</v>
      </c>
      <c r="DY53">
        <v>57175</v>
      </c>
      <c r="DZ53">
        <v>58446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19659</v>
      </c>
      <c r="EG53">
        <v>21982</v>
      </c>
      <c r="EH53">
        <v>19659</v>
      </c>
      <c r="EI53">
        <v>21983</v>
      </c>
      <c r="EJ53">
        <v>19679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19339</v>
      </c>
      <c r="EQ53">
        <v>20086</v>
      </c>
      <c r="ER53">
        <v>19338</v>
      </c>
      <c r="ES53">
        <v>20087</v>
      </c>
      <c r="ET53">
        <v>19359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53869</v>
      </c>
      <c r="FA53">
        <v>39118</v>
      </c>
      <c r="FB53">
        <v>53868</v>
      </c>
      <c r="FC53">
        <v>39119</v>
      </c>
      <c r="FD53">
        <v>53925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62989</v>
      </c>
      <c r="FK53">
        <v>54747</v>
      </c>
      <c r="FL53">
        <v>62987</v>
      </c>
      <c r="FM53">
        <v>54749</v>
      </c>
      <c r="FN53">
        <v>63055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138533</v>
      </c>
      <c r="FU53">
        <v>151867</v>
      </c>
      <c r="FV53">
        <v>138529</v>
      </c>
      <c r="FW53">
        <v>151872</v>
      </c>
      <c r="FX53">
        <v>138675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</row>
    <row r="54" spans="1:197">
      <c r="A54" s="1" t="s">
        <v>59</v>
      </c>
      <c r="B54">
        <v>1783.1980000000001</v>
      </c>
      <c r="C54">
        <v>1742.9839999999999</v>
      </c>
      <c r="D54">
        <v>331.55599999999998</v>
      </c>
      <c r="E54">
        <v>159.83699999999999</v>
      </c>
      <c r="F54">
        <v>109.334</v>
      </c>
      <c r="G54">
        <v>234.16</v>
      </c>
      <c r="H54">
        <v>261.03100000000001</v>
      </c>
      <c r="I54">
        <v>687.28</v>
      </c>
      <c r="J54">
        <v>289.08100000000002</v>
      </c>
      <c r="K54">
        <v>109.34</v>
      </c>
      <c r="L54">
        <v>98</v>
      </c>
      <c r="M54">
        <v>235.786</v>
      </c>
      <c r="N54">
        <v>293.91199999999998</v>
      </c>
      <c r="O54">
        <v>716.86500000000001</v>
      </c>
      <c r="P54">
        <v>361.07400000000001</v>
      </c>
      <c r="Q54">
        <v>350.13299999999998</v>
      </c>
      <c r="R54">
        <v>361.185</v>
      </c>
      <c r="S54">
        <v>350.14499999999998</v>
      </c>
      <c r="T54">
        <v>360.661</v>
      </c>
      <c r="U54">
        <v>0</v>
      </c>
      <c r="V54">
        <v>0</v>
      </c>
      <c r="W54">
        <v>0</v>
      </c>
      <c r="X54">
        <v>0</v>
      </c>
      <c r="Y54">
        <v>0</v>
      </c>
      <c r="Z54">
        <v>351.476</v>
      </c>
      <c r="AA54">
        <v>344.12599999999998</v>
      </c>
      <c r="AB54">
        <v>351.46899999999999</v>
      </c>
      <c r="AC54">
        <v>344.137</v>
      </c>
      <c r="AD54">
        <v>351.77600000000001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37544.089326224341</v>
      </c>
      <c r="AK54">
        <v>36247.47724737622</v>
      </c>
      <c r="AL54">
        <v>37548.710184878786</v>
      </c>
      <c r="AM54">
        <v>36248.69125433742</v>
      </c>
      <c r="AN54">
        <v>37543.55540410526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2468.8590956328808</v>
      </c>
      <c r="AU54">
        <v>2545.231815919049</v>
      </c>
      <c r="AV54">
        <v>2472.7100293502508</v>
      </c>
      <c r="AW54">
        <v>2521.1888047112898</v>
      </c>
      <c r="AX54">
        <v>2483.3132348894624</v>
      </c>
      <c r="AY54">
        <v>-51.414000000000001</v>
      </c>
      <c r="AZ54">
        <v>-47.552999999999997</v>
      </c>
      <c r="BA54">
        <v>-44.658000000000001</v>
      </c>
      <c r="BB54">
        <v>-44.658000000000001</v>
      </c>
      <c r="BC54">
        <v>-47.552999999999997</v>
      </c>
      <c r="BD54">
        <v>26549.62722249479</v>
      </c>
      <c r="BE54">
        <v>26743.706779321186</v>
      </c>
      <c r="BF54">
        <v>26910.262683243753</v>
      </c>
      <c r="BG54">
        <v>26750.721932616943</v>
      </c>
      <c r="BH54">
        <v>26747.898742921258</v>
      </c>
      <c r="BI54">
        <v>14210.302</v>
      </c>
      <c r="BJ54">
        <v>15087.31</v>
      </c>
      <c r="BK54">
        <v>16485.881000000001</v>
      </c>
      <c r="BL54">
        <v>16786.047999999999</v>
      </c>
      <c r="BM54">
        <v>15627.594999999999</v>
      </c>
      <c r="BN54">
        <v>64760</v>
      </c>
      <c r="BO54">
        <v>68665</v>
      </c>
      <c r="BP54">
        <v>64781</v>
      </c>
      <c r="BQ54">
        <v>68667</v>
      </c>
      <c r="BR54">
        <v>64683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35210</v>
      </c>
      <c r="BY54">
        <v>27117</v>
      </c>
      <c r="BZ54">
        <v>35220</v>
      </c>
      <c r="CA54">
        <v>27117</v>
      </c>
      <c r="CB54">
        <v>35173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22790</v>
      </c>
      <c r="CI54">
        <v>20491</v>
      </c>
      <c r="CJ54">
        <v>22796</v>
      </c>
      <c r="CK54">
        <v>20491</v>
      </c>
      <c r="CL54">
        <v>22766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51194</v>
      </c>
      <c r="CS54">
        <v>40309</v>
      </c>
      <c r="CT54">
        <v>51210</v>
      </c>
      <c r="CU54">
        <v>40311</v>
      </c>
      <c r="CV54">
        <v>51136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54075</v>
      </c>
      <c r="DC54">
        <v>49426</v>
      </c>
      <c r="DD54">
        <v>54092</v>
      </c>
      <c r="DE54">
        <v>49428</v>
      </c>
      <c r="DF54">
        <v>54010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133045</v>
      </c>
      <c r="DM54">
        <v>144125</v>
      </c>
      <c r="DN54">
        <v>133086</v>
      </c>
      <c r="DO54">
        <v>144131</v>
      </c>
      <c r="DP54">
        <v>132893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58295</v>
      </c>
      <c r="DW54">
        <v>57072</v>
      </c>
      <c r="DX54">
        <v>58294</v>
      </c>
      <c r="DY54">
        <v>57074</v>
      </c>
      <c r="DZ54">
        <v>58346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20879</v>
      </c>
      <c r="EG54">
        <v>23343</v>
      </c>
      <c r="EH54">
        <v>20878</v>
      </c>
      <c r="EI54">
        <v>23344</v>
      </c>
      <c r="EJ54">
        <v>20896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19299</v>
      </c>
      <c r="EQ54">
        <v>20043</v>
      </c>
      <c r="ER54">
        <v>19299</v>
      </c>
      <c r="ES54">
        <v>20044</v>
      </c>
      <c r="ET54">
        <v>19315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52945</v>
      </c>
      <c r="FA54">
        <v>38453</v>
      </c>
      <c r="FB54">
        <v>52944</v>
      </c>
      <c r="FC54">
        <v>38454</v>
      </c>
      <c r="FD54">
        <v>52990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62017</v>
      </c>
      <c r="FK54">
        <v>53903</v>
      </c>
      <c r="FL54">
        <v>62016</v>
      </c>
      <c r="FM54">
        <v>53905</v>
      </c>
      <c r="FN54">
        <v>62071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138041</v>
      </c>
      <c r="FU54">
        <v>151312</v>
      </c>
      <c r="FV54">
        <v>138038</v>
      </c>
      <c r="FW54">
        <v>151316</v>
      </c>
      <c r="FX54">
        <v>138158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</row>
    <row r="55" spans="1:197">
      <c r="A55" s="1" t="s">
        <v>60</v>
      </c>
      <c r="B55">
        <v>1805.0719999999999</v>
      </c>
      <c r="C55">
        <v>1791.981</v>
      </c>
      <c r="D55">
        <v>339.03300000000002</v>
      </c>
      <c r="E55">
        <v>159.58500000000001</v>
      </c>
      <c r="F55">
        <v>103.377</v>
      </c>
      <c r="G55">
        <v>240.435</v>
      </c>
      <c r="H55">
        <v>267.41800000000001</v>
      </c>
      <c r="I55">
        <v>695.22400000000005</v>
      </c>
      <c r="J55">
        <v>300.18400000000003</v>
      </c>
      <c r="K55">
        <v>108.298</v>
      </c>
      <c r="L55">
        <v>94.308000000000007</v>
      </c>
      <c r="M55">
        <v>245.99600000000001</v>
      </c>
      <c r="N55">
        <v>306.01299999999998</v>
      </c>
      <c r="O55">
        <v>737.18200000000002</v>
      </c>
      <c r="P55">
        <v>364.99700000000001</v>
      </c>
      <c r="Q55">
        <v>355.154</v>
      </c>
      <c r="R55">
        <v>365.08699999999999</v>
      </c>
      <c r="S55">
        <v>355.16500000000002</v>
      </c>
      <c r="T55">
        <v>364.66899999999998</v>
      </c>
      <c r="U55">
        <v>0</v>
      </c>
      <c r="V55">
        <v>0</v>
      </c>
      <c r="W55">
        <v>0</v>
      </c>
      <c r="X55">
        <v>0</v>
      </c>
      <c r="Y55">
        <v>0</v>
      </c>
      <c r="Z55">
        <v>364.59500000000003</v>
      </c>
      <c r="AA55">
        <v>348.97899999999998</v>
      </c>
      <c r="AB55">
        <v>364.589</v>
      </c>
      <c r="AC55">
        <v>348.98599999999999</v>
      </c>
      <c r="AD55">
        <v>364.83199999999999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38489.567309922306</v>
      </c>
      <c r="AK55">
        <v>36759.886763621042</v>
      </c>
      <c r="AL55">
        <v>38493.261613052877</v>
      </c>
      <c r="AM55">
        <v>36760.797293004303</v>
      </c>
      <c r="AN55">
        <v>38489.03041082804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2729.1091239820944</v>
      </c>
      <c r="AU55">
        <v>2461.5463936892338</v>
      </c>
      <c r="AV55">
        <v>2734.2469645817055</v>
      </c>
      <c r="AW55">
        <v>2439.4634553344508</v>
      </c>
      <c r="AX55">
        <v>2744.4281571725605</v>
      </c>
      <c r="AY55">
        <v>-50.470999999999997</v>
      </c>
      <c r="AZ55">
        <v>-46.66</v>
      </c>
      <c r="BA55">
        <v>-43.801000000000002</v>
      </c>
      <c r="BB55">
        <v>-43.801000000000002</v>
      </c>
      <c r="BC55">
        <v>-46.66</v>
      </c>
      <c r="BD55">
        <v>26278.736346476882</v>
      </c>
      <c r="BE55">
        <v>26205.25317301042</v>
      </c>
      <c r="BF55">
        <v>26644.509647825456</v>
      </c>
      <c r="BG55">
        <v>26190.185387951391</v>
      </c>
      <c r="BH55">
        <v>26492.32690009382</v>
      </c>
      <c r="BI55">
        <v>14159.831</v>
      </c>
      <c r="BJ55">
        <v>15040.65</v>
      </c>
      <c r="BK55">
        <v>16442.080000000002</v>
      </c>
      <c r="BL55">
        <v>16742.246999999999</v>
      </c>
      <c r="BM55">
        <v>15580.934999999999</v>
      </c>
      <c r="BN55">
        <v>66129</v>
      </c>
      <c r="BO55">
        <v>70344</v>
      </c>
      <c r="BP55">
        <v>66146</v>
      </c>
      <c r="BQ55">
        <v>70347</v>
      </c>
      <c r="BR55">
        <v>66067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35114</v>
      </c>
      <c r="BY55">
        <v>27132</v>
      </c>
      <c r="BZ55">
        <v>35122</v>
      </c>
      <c r="CA55">
        <v>27132</v>
      </c>
      <c r="CB55">
        <v>35085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21521</v>
      </c>
      <c r="CI55">
        <v>19413</v>
      </c>
      <c r="CJ55">
        <v>21526</v>
      </c>
      <c r="CK55">
        <v>19414</v>
      </c>
      <c r="CL55">
        <v>21503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52510</v>
      </c>
      <c r="CS55">
        <v>41469</v>
      </c>
      <c r="CT55">
        <v>52523</v>
      </c>
      <c r="CU55">
        <v>41470</v>
      </c>
      <c r="CV55">
        <v>52463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55331</v>
      </c>
      <c r="DC55">
        <v>50731</v>
      </c>
      <c r="DD55">
        <v>55345</v>
      </c>
      <c r="DE55">
        <v>50732</v>
      </c>
      <c r="DF55">
        <v>55279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134392</v>
      </c>
      <c r="DM55">
        <v>146065</v>
      </c>
      <c r="DN55">
        <v>134425</v>
      </c>
      <c r="DO55">
        <v>146070</v>
      </c>
      <c r="DP55">
        <v>134272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61054</v>
      </c>
      <c r="DW55">
        <v>58491</v>
      </c>
      <c r="DX55">
        <v>61053</v>
      </c>
      <c r="DY55">
        <v>58492</v>
      </c>
      <c r="DZ55">
        <v>61094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20866</v>
      </c>
      <c r="EG55">
        <v>22843</v>
      </c>
      <c r="EH55">
        <v>20866</v>
      </c>
      <c r="EI55">
        <v>22843</v>
      </c>
      <c r="EJ55">
        <v>20880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18733</v>
      </c>
      <c r="EQ55">
        <v>19049</v>
      </c>
      <c r="ER55">
        <v>18732</v>
      </c>
      <c r="ES55">
        <v>19049</v>
      </c>
      <c r="ET55">
        <v>18745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55632</v>
      </c>
      <c r="FA55">
        <v>39532</v>
      </c>
      <c r="FB55">
        <v>55631</v>
      </c>
      <c r="FC55">
        <v>39533</v>
      </c>
      <c r="FD55">
        <v>55668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65090</v>
      </c>
      <c r="FK55">
        <v>55350</v>
      </c>
      <c r="FL55">
        <v>65089</v>
      </c>
      <c r="FM55">
        <v>55351</v>
      </c>
      <c r="FN55">
        <v>65133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143220</v>
      </c>
      <c r="FU55">
        <v>153714</v>
      </c>
      <c r="FV55">
        <v>143218</v>
      </c>
      <c r="FW55">
        <v>153718</v>
      </c>
      <c r="FX55">
        <v>143312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</row>
    <row r="56" spans="1:197">
      <c r="A56" s="1" t="s">
        <v>61</v>
      </c>
      <c r="B56">
        <v>1807.8009999999999</v>
      </c>
      <c r="C56">
        <v>1804.027</v>
      </c>
      <c r="D56">
        <v>339.06200000000001</v>
      </c>
      <c r="E56">
        <v>157.22200000000001</v>
      </c>
      <c r="F56">
        <v>104.506</v>
      </c>
      <c r="G56">
        <v>242.726</v>
      </c>
      <c r="H56">
        <v>269.92599999999999</v>
      </c>
      <c r="I56">
        <v>694.35900000000004</v>
      </c>
      <c r="J56">
        <v>299.66399999999999</v>
      </c>
      <c r="K56">
        <v>111.854</v>
      </c>
      <c r="L56">
        <v>98.188000000000002</v>
      </c>
      <c r="M56">
        <v>247.99299999999999</v>
      </c>
      <c r="N56">
        <v>309.16500000000002</v>
      </c>
      <c r="O56">
        <v>737.16300000000001</v>
      </c>
      <c r="P56">
        <v>363.86099999999999</v>
      </c>
      <c r="Q56">
        <v>358.2</v>
      </c>
      <c r="R56">
        <v>363.93</v>
      </c>
      <c r="S56">
        <v>358.209</v>
      </c>
      <c r="T56">
        <v>363.601</v>
      </c>
      <c r="U56">
        <v>0</v>
      </c>
      <c r="V56">
        <v>0</v>
      </c>
      <c r="W56">
        <v>0</v>
      </c>
      <c r="X56">
        <v>0</v>
      </c>
      <c r="Y56">
        <v>0</v>
      </c>
      <c r="Z56">
        <v>366.35599999999999</v>
      </c>
      <c r="AA56">
        <v>352.387</v>
      </c>
      <c r="AB56">
        <v>366.351</v>
      </c>
      <c r="AC56">
        <v>352.39299999999997</v>
      </c>
      <c r="AD56">
        <v>366.54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38315.837538907173</v>
      </c>
      <c r="AK56">
        <v>36955.388134089771</v>
      </c>
      <c r="AL56">
        <v>38318.641488653499</v>
      </c>
      <c r="AM56">
        <v>36956.149417432243</v>
      </c>
      <c r="AN56">
        <v>38315.186585892865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2981.1215368745698</v>
      </c>
      <c r="AU56">
        <v>2436.759972674884</v>
      </c>
      <c r="AV56">
        <v>2987.7875274466874</v>
      </c>
      <c r="AW56">
        <v>2353.2622534640504</v>
      </c>
      <c r="AX56">
        <v>2986.2421006033719</v>
      </c>
      <c r="AY56">
        <v>-49.555999999999997</v>
      </c>
      <c r="AZ56">
        <v>-45.792000000000002</v>
      </c>
      <c r="BA56">
        <v>-42.968000000000004</v>
      </c>
      <c r="BB56">
        <v>-42.968000000000004</v>
      </c>
      <c r="BC56">
        <v>-45.792000000000002</v>
      </c>
      <c r="BD56">
        <v>26259.857883351451</v>
      </c>
      <c r="BE56">
        <v>25642.013145685305</v>
      </c>
      <c r="BF56">
        <v>26632.297175272146</v>
      </c>
      <c r="BG56">
        <v>25543.447641415441</v>
      </c>
      <c r="BH56">
        <v>26478.569000697193</v>
      </c>
      <c r="BI56">
        <v>14110.275</v>
      </c>
      <c r="BJ56">
        <v>14994.858</v>
      </c>
      <c r="BK56">
        <v>16399.112000000001</v>
      </c>
      <c r="BL56">
        <v>16699.278999999999</v>
      </c>
      <c r="BM56">
        <v>15535.143</v>
      </c>
      <c r="BN56">
        <v>66627</v>
      </c>
      <c r="BO56">
        <v>69608</v>
      </c>
      <c r="BP56">
        <v>66640</v>
      </c>
      <c r="BQ56">
        <v>69610</v>
      </c>
      <c r="BR56">
        <v>66577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34360</v>
      </c>
      <c r="BY56">
        <v>27079</v>
      </c>
      <c r="BZ56">
        <v>34366</v>
      </c>
      <c r="CA56">
        <v>27080</v>
      </c>
      <c r="CB56">
        <v>34337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21592</v>
      </c>
      <c r="CI56">
        <v>19870</v>
      </c>
      <c r="CJ56">
        <v>21596</v>
      </c>
      <c r="CK56">
        <v>19870</v>
      </c>
      <c r="CL56">
        <v>21578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51917</v>
      </c>
      <c r="CS56">
        <v>43501</v>
      </c>
      <c r="CT56">
        <v>51926</v>
      </c>
      <c r="CU56">
        <v>43502</v>
      </c>
      <c r="CV56">
        <v>51880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55229</v>
      </c>
      <c r="DC56">
        <v>52134</v>
      </c>
      <c r="DD56">
        <v>55240</v>
      </c>
      <c r="DE56">
        <v>52135</v>
      </c>
      <c r="DF56">
        <v>55188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134136</v>
      </c>
      <c r="DM56">
        <v>146008</v>
      </c>
      <c r="DN56">
        <v>134162</v>
      </c>
      <c r="DO56">
        <v>146012</v>
      </c>
      <c r="DP56">
        <v>134041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60921</v>
      </c>
      <c r="DW56">
        <v>58435</v>
      </c>
      <c r="DX56">
        <v>60920</v>
      </c>
      <c r="DY56">
        <v>58436</v>
      </c>
      <c r="DZ56">
        <v>60952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22285</v>
      </c>
      <c r="EG56">
        <v>22494</v>
      </c>
      <c r="EH56">
        <v>22285</v>
      </c>
      <c r="EI56">
        <v>22494</v>
      </c>
      <c r="EJ56">
        <v>22296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20143</v>
      </c>
      <c r="EQ56">
        <v>18874</v>
      </c>
      <c r="ER56">
        <v>20143</v>
      </c>
      <c r="ES56">
        <v>18875</v>
      </c>
      <c r="ET56">
        <v>20153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54670</v>
      </c>
      <c r="FA56">
        <v>41978</v>
      </c>
      <c r="FB56">
        <v>54669</v>
      </c>
      <c r="FC56">
        <v>41978</v>
      </c>
      <c r="FD56">
        <v>54698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65190</v>
      </c>
      <c r="FK56">
        <v>56781</v>
      </c>
      <c r="FL56">
        <v>65189</v>
      </c>
      <c r="FM56">
        <v>56782</v>
      </c>
      <c r="FN56">
        <v>65223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143147</v>
      </c>
      <c r="FU56">
        <v>153825</v>
      </c>
      <c r="FV56">
        <v>143145</v>
      </c>
      <c r="FW56">
        <v>153828</v>
      </c>
      <c r="FX56">
        <v>143218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</row>
    <row r="57" spans="1:197">
      <c r="A57" s="1" t="s">
        <v>62</v>
      </c>
      <c r="B57">
        <v>1794.1510000000001</v>
      </c>
      <c r="C57">
        <v>1795.578</v>
      </c>
      <c r="D57">
        <v>349.392</v>
      </c>
      <c r="E57">
        <v>158.91</v>
      </c>
      <c r="F57">
        <v>103.61799999999999</v>
      </c>
      <c r="G57">
        <v>243.02199999999999</v>
      </c>
      <c r="H57">
        <v>265.41300000000001</v>
      </c>
      <c r="I57">
        <v>673.79600000000005</v>
      </c>
      <c r="J57">
        <v>308.31299999999999</v>
      </c>
      <c r="K57">
        <v>118.819</v>
      </c>
      <c r="L57">
        <v>99.227000000000004</v>
      </c>
      <c r="M57">
        <v>248.01400000000001</v>
      </c>
      <c r="N57">
        <v>310.815</v>
      </c>
      <c r="O57">
        <v>710.39</v>
      </c>
      <c r="P57">
        <v>361.20299999999997</v>
      </c>
      <c r="Q57">
        <v>355.34300000000002</v>
      </c>
      <c r="R57">
        <v>361.25599999999997</v>
      </c>
      <c r="S57">
        <v>355.35</v>
      </c>
      <c r="T57">
        <v>360.99900000000002</v>
      </c>
      <c r="U57">
        <v>0</v>
      </c>
      <c r="V57">
        <v>0</v>
      </c>
      <c r="W57">
        <v>0</v>
      </c>
      <c r="X57">
        <v>0</v>
      </c>
      <c r="Y57">
        <v>0</v>
      </c>
      <c r="Z57">
        <v>361.89699999999999</v>
      </c>
      <c r="AA57">
        <v>354.87200000000001</v>
      </c>
      <c r="AB57">
        <v>361.892</v>
      </c>
      <c r="AC57">
        <v>354.87700000000001</v>
      </c>
      <c r="AD57">
        <v>362.04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38095.441363313628</v>
      </c>
      <c r="AK57">
        <v>37335.282445887613</v>
      </c>
      <c r="AL57">
        <v>38097.584597067325</v>
      </c>
      <c r="AM57">
        <v>37335.895933411339</v>
      </c>
      <c r="AN57">
        <v>38094.840852102614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2895.6402983375265</v>
      </c>
      <c r="AU57">
        <v>2614.4549375107213</v>
      </c>
      <c r="AV57">
        <v>2900.1814706013502</v>
      </c>
      <c r="AW57">
        <v>2524.4796299154314</v>
      </c>
      <c r="AX57">
        <v>2901.9103923454659</v>
      </c>
      <c r="AY57">
        <v>-48.667000000000002</v>
      </c>
      <c r="AZ57">
        <v>-44.948999999999998</v>
      </c>
      <c r="BA57">
        <v>-42.161000000000001</v>
      </c>
      <c r="BB57">
        <v>-42.161000000000001</v>
      </c>
      <c r="BC57">
        <v>-44.948999999999998</v>
      </c>
      <c r="BD57">
        <v>17155.498181688978</v>
      </c>
      <c r="BE57">
        <v>16256.468083196025</v>
      </c>
      <c r="BF57">
        <v>17532.478645873496</v>
      </c>
      <c r="BG57">
        <v>16067.927271330875</v>
      </c>
      <c r="BH57">
        <v>17380.479393042657</v>
      </c>
      <c r="BI57">
        <v>14061.608</v>
      </c>
      <c r="BJ57">
        <v>14949.909</v>
      </c>
      <c r="BK57">
        <v>16356.950999999999</v>
      </c>
      <c r="BL57">
        <v>16657.117999999999</v>
      </c>
      <c r="BM57">
        <v>15490.194</v>
      </c>
      <c r="BN57">
        <v>69056</v>
      </c>
      <c r="BO57">
        <v>71127</v>
      </c>
      <c r="BP57">
        <v>69066</v>
      </c>
      <c r="BQ57">
        <v>71128</v>
      </c>
      <c r="BR57">
        <v>69015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31952</v>
      </c>
      <c r="BY57">
        <v>31533</v>
      </c>
      <c r="BZ57">
        <v>31956</v>
      </c>
      <c r="CA57">
        <v>31534</v>
      </c>
      <c r="CB57">
        <v>31935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20834</v>
      </c>
      <c r="CI57">
        <v>20562</v>
      </c>
      <c r="CJ57">
        <v>20837</v>
      </c>
      <c r="CK57">
        <v>20562</v>
      </c>
      <c r="CL57">
        <v>20823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50430</v>
      </c>
      <c r="CS57">
        <v>45876</v>
      </c>
      <c r="CT57">
        <v>50437</v>
      </c>
      <c r="CU57">
        <v>45877</v>
      </c>
      <c r="CV57">
        <v>50402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54122</v>
      </c>
      <c r="DC57">
        <v>51534</v>
      </c>
      <c r="DD57">
        <v>54131</v>
      </c>
      <c r="DE57">
        <v>51535</v>
      </c>
      <c r="DF57">
        <v>54091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134809</v>
      </c>
      <c r="DM57">
        <v>134711</v>
      </c>
      <c r="DN57">
        <v>134829</v>
      </c>
      <c r="DO57">
        <v>134714</v>
      </c>
      <c r="DP57">
        <v>134733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61675</v>
      </c>
      <c r="DW57">
        <v>61631</v>
      </c>
      <c r="DX57">
        <v>61675</v>
      </c>
      <c r="DY57">
        <v>61632</v>
      </c>
      <c r="DZ57">
        <v>61700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23349</v>
      </c>
      <c r="EG57">
        <v>24382</v>
      </c>
      <c r="EH57">
        <v>23348</v>
      </c>
      <c r="EI57">
        <v>24382</v>
      </c>
      <c r="EJ57">
        <v>23358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19499</v>
      </c>
      <c r="EQ57">
        <v>20361</v>
      </c>
      <c r="ER57">
        <v>19499</v>
      </c>
      <c r="ES57">
        <v>20361</v>
      </c>
      <c r="ET57">
        <v>19507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52013</v>
      </c>
      <c r="FA57">
        <v>45977</v>
      </c>
      <c r="FB57">
        <v>52012</v>
      </c>
      <c r="FC57">
        <v>45978</v>
      </c>
      <c r="FD57">
        <v>52034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63252</v>
      </c>
      <c r="FK57">
        <v>60517</v>
      </c>
      <c r="FL57">
        <v>63251</v>
      </c>
      <c r="FM57">
        <v>60518</v>
      </c>
      <c r="FN57">
        <v>63277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142109</v>
      </c>
      <c r="FU57">
        <v>142004</v>
      </c>
      <c r="FV57">
        <v>142107</v>
      </c>
      <c r="FW57">
        <v>142006</v>
      </c>
      <c r="FX57">
        <v>142164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</row>
    <row r="58" spans="1:197">
      <c r="A58" s="1" t="s">
        <v>63</v>
      </c>
      <c r="B58">
        <v>1822.576</v>
      </c>
      <c r="C58">
        <v>1809.9929999999999</v>
      </c>
      <c r="D58">
        <v>351.84699999999998</v>
      </c>
      <c r="E58">
        <v>162.11699999999999</v>
      </c>
      <c r="F58">
        <v>108.242</v>
      </c>
      <c r="G58">
        <v>246.28800000000001</v>
      </c>
      <c r="H58">
        <v>269.428</v>
      </c>
      <c r="I58">
        <v>684.654</v>
      </c>
      <c r="J58">
        <v>306.73700000000002</v>
      </c>
      <c r="K58">
        <v>123.636</v>
      </c>
      <c r="L58">
        <v>103.84099999999999</v>
      </c>
      <c r="M58">
        <v>248.30099999999999</v>
      </c>
      <c r="N58">
        <v>312.48099999999999</v>
      </c>
      <c r="O58">
        <v>714.99699999999996</v>
      </c>
      <c r="P58">
        <v>364.99099999999999</v>
      </c>
      <c r="Q58">
        <v>363.85700000000003</v>
      </c>
      <c r="R58">
        <v>365.03500000000003</v>
      </c>
      <c r="S58">
        <v>363.86399999999998</v>
      </c>
      <c r="T58">
        <v>364.82900000000001</v>
      </c>
      <c r="U58">
        <v>0</v>
      </c>
      <c r="V58">
        <v>0</v>
      </c>
      <c r="W58">
        <v>0</v>
      </c>
      <c r="X58">
        <v>0</v>
      </c>
      <c r="Y58">
        <v>0</v>
      </c>
      <c r="Z58">
        <v>362.90699999999998</v>
      </c>
      <c r="AA58">
        <v>360.58100000000002</v>
      </c>
      <c r="AB58">
        <v>362.90199999999999</v>
      </c>
      <c r="AC58">
        <v>360.58499999999998</v>
      </c>
      <c r="AD58">
        <v>363.01799999999997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38276.828790627864</v>
      </c>
      <c r="AK58">
        <v>38068.369178342007</v>
      </c>
      <c r="AL58">
        <v>38278.543295358504</v>
      </c>
      <c r="AM58">
        <v>38068.917946827627</v>
      </c>
      <c r="AN58">
        <v>38276.192488730849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3071.984260640003</v>
      </c>
      <c r="AU58">
        <v>2975.6655996139498</v>
      </c>
      <c r="AV58">
        <v>3076.688384636253</v>
      </c>
      <c r="AW58">
        <v>2903.2055664020477</v>
      </c>
      <c r="AX58">
        <v>3075.737272979401</v>
      </c>
      <c r="AY58">
        <v>-47.802</v>
      </c>
      <c r="AZ58">
        <v>-44.131</v>
      </c>
      <c r="BA58">
        <v>-41.378</v>
      </c>
      <c r="BB58">
        <v>-41.378</v>
      </c>
      <c r="BC58">
        <v>-44.131</v>
      </c>
      <c r="BD58">
        <v>17227.482442328983</v>
      </c>
      <c r="BE58">
        <v>16232.133682809976</v>
      </c>
      <c r="BF58">
        <v>17609.167030509747</v>
      </c>
      <c r="BG58">
        <v>15971.132837732923</v>
      </c>
      <c r="BH58">
        <v>17456.216666022057</v>
      </c>
      <c r="BI58">
        <v>14013.806</v>
      </c>
      <c r="BJ58">
        <v>14905.778</v>
      </c>
      <c r="BK58">
        <v>16315.573</v>
      </c>
      <c r="BL58">
        <v>16615.740000000002</v>
      </c>
      <c r="BM58">
        <v>15446.063</v>
      </c>
      <c r="BN58">
        <v>70030</v>
      </c>
      <c r="BO58">
        <v>70889</v>
      </c>
      <c r="BP58">
        <v>70039</v>
      </c>
      <c r="BQ58">
        <v>70891</v>
      </c>
      <c r="BR58">
        <v>69998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32438</v>
      </c>
      <c r="BY58">
        <v>32407</v>
      </c>
      <c r="BZ58">
        <v>32441</v>
      </c>
      <c r="CA58">
        <v>32407</v>
      </c>
      <c r="CB58">
        <v>32424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21658</v>
      </c>
      <c r="CI58">
        <v>21637</v>
      </c>
      <c r="CJ58">
        <v>21660</v>
      </c>
      <c r="CK58">
        <v>21638</v>
      </c>
      <c r="CL58">
        <v>21649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49731</v>
      </c>
      <c r="CS58">
        <v>48555</v>
      </c>
      <c r="CT58">
        <v>49737</v>
      </c>
      <c r="CU58">
        <v>48556</v>
      </c>
      <c r="CV58">
        <v>49709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54175</v>
      </c>
      <c r="DC58">
        <v>53460</v>
      </c>
      <c r="DD58">
        <v>54182</v>
      </c>
      <c r="DE58">
        <v>53461</v>
      </c>
      <c r="DF58">
        <v>54150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136959</v>
      </c>
      <c r="DM58">
        <v>136909</v>
      </c>
      <c r="DN58">
        <v>136976</v>
      </c>
      <c r="DO58">
        <v>136911</v>
      </c>
      <c r="DP58">
        <v>136899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61354</v>
      </c>
      <c r="DW58">
        <v>61328</v>
      </c>
      <c r="DX58">
        <v>61353</v>
      </c>
      <c r="DY58">
        <v>61329</v>
      </c>
      <c r="DZ58">
        <v>61373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24711</v>
      </c>
      <c r="EG58">
        <v>24748</v>
      </c>
      <c r="EH58">
        <v>24710</v>
      </c>
      <c r="EI58">
        <v>24749</v>
      </c>
      <c r="EJ58">
        <v>24718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20754</v>
      </c>
      <c r="EQ58">
        <v>20786</v>
      </c>
      <c r="ER58">
        <v>20754</v>
      </c>
      <c r="ES58">
        <v>20786</v>
      </c>
      <c r="ET58">
        <v>20761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50264</v>
      </c>
      <c r="FA58">
        <v>48747</v>
      </c>
      <c r="FB58">
        <v>50263</v>
      </c>
      <c r="FC58">
        <v>48748</v>
      </c>
      <c r="FD58">
        <v>50279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62809</v>
      </c>
      <c r="FK58">
        <v>62018</v>
      </c>
      <c r="FL58">
        <v>62808</v>
      </c>
      <c r="FM58">
        <v>62018</v>
      </c>
      <c r="FN58">
        <v>62828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143015</v>
      </c>
      <c r="FU58">
        <v>142954</v>
      </c>
      <c r="FV58">
        <v>143014</v>
      </c>
      <c r="FW58">
        <v>142955</v>
      </c>
      <c r="FX58">
        <v>143059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</row>
    <row r="59" spans="1:197">
      <c r="A59" s="1" t="s">
        <v>64</v>
      </c>
      <c r="B59">
        <v>1816.748</v>
      </c>
      <c r="C59">
        <v>1818.86</v>
      </c>
      <c r="D59">
        <v>353.524</v>
      </c>
      <c r="E59">
        <v>160.608</v>
      </c>
      <c r="F59">
        <v>108.967</v>
      </c>
      <c r="G59">
        <v>244.90199999999999</v>
      </c>
      <c r="H59">
        <v>267.94</v>
      </c>
      <c r="I59">
        <v>680.80700000000002</v>
      </c>
      <c r="J59">
        <v>310.91399999999999</v>
      </c>
      <c r="K59">
        <v>122.294</v>
      </c>
      <c r="L59">
        <v>105.42100000000001</v>
      </c>
      <c r="M59">
        <v>249.143</v>
      </c>
      <c r="N59">
        <v>313.62900000000002</v>
      </c>
      <c r="O59">
        <v>717.45899999999995</v>
      </c>
      <c r="P59">
        <v>363.37599999999998</v>
      </c>
      <c r="Q59">
        <v>363.31</v>
      </c>
      <c r="R59">
        <v>363.37599999999998</v>
      </c>
      <c r="S59">
        <v>363.31</v>
      </c>
      <c r="T59">
        <v>363.37599999999998</v>
      </c>
      <c r="U59">
        <v>0</v>
      </c>
      <c r="V59">
        <v>0</v>
      </c>
      <c r="W59">
        <v>0</v>
      </c>
      <c r="X59">
        <v>0</v>
      </c>
      <c r="Y59">
        <v>0</v>
      </c>
      <c r="Z59">
        <v>363.79</v>
      </c>
      <c r="AA59">
        <v>363.745</v>
      </c>
      <c r="AB59">
        <v>363.79</v>
      </c>
      <c r="AC59">
        <v>363.745</v>
      </c>
      <c r="AD59">
        <v>363.79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38150.284776183762</v>
      </c>
      <c r="AK59">
        <v>38144.616677679209</v>
      </c>
      <c r="AL59">
        <v>38150.284776183762</v>
      </c>
      <c r="AM59">
        <v>38144.616677679209</v>
      </c>
      <c r="AN59">
        <v>38150.284776183762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3045.2802534500211</v>
      </c>
      <c r="AU59">
        <v>3011.6718157453688</v>
      </c>
      <c r="AV59">
        <v>3051.1002534500212</v>
      </c>
      <c r="AW59">
        <v>3002.5428157453684</v>
      </c>
      <c r="AX59">
        <v>3038.2762534500212</v>
      </c>
      <c r="AY59">
        <v>-46.96</v>
      </c>
      <c r="AZ59">
        <v>-43.335000000000001</v>
      </c>
      <c r="BA59">
        <v>-40.616999999999997</v>
      </c>
      <c r="BB59">
        <v>-40.616999999999997</v>
      </c>
      <c r="BC59">
        <v>-43.335000000000001</v>
      </c>
      <c r="BD59">
        <v>17272.762695779002</v>
      </c>
      <c r="BE59">
        <v>16243.805498555344</v>
      </c>
      <c r="BF59">
        <v>17660.267283959769</v>
      </c>
      <c r="BG59">
        <v>15973.675653478291</v>
      </c>
      <c r="BH59">
        <v>17494.492919472079</v>
      </c>
      <c r="BI59">
        <v>13966.846</v>
      </c>
      <c r="BJ59">
        <v>14862.442999999999</v>
      </c>
      <c r="BK59">
        <v>16274.956</v>
      </c>
      <c r="BL59">
        <v>16575.123</v>
      </c>
      <c r="BM59">
        <v>15402.727999999999</v>
      </c>
      <c r="BN59">
        <v>70710</v>
      </c>
      <c r="BO59">
        <v>70697</v>
      </c>
      <c r="BP59">
        <v>70710</v>
      </c>
      <c r="BQ59">
        <v>70697</v>
      </c>
      <c r="BR59">
        <v>70710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32124</v>
      </c>
      <c r="BY59">
        <v>32118</v>
      </c>
      <c r="BZ59">
        <v>32124</v>
      </c>
      <c r="CA59">
        <v>32118</v>
      </c>
      <c r="CB59">
        <v>32124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21795</v>
      </c>
      <c r="CI59">
        <v>21791</v>
      </c>
      <c r="CJ59">
        <v>21795</v>
      </c>
      <c r="CK59">
        <v>21791</v>
      </c>
      <c r="CL59">
        <v>21795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48984</v>
      </c>
      <c r="CS59">
        <v>48975</v>
      </c>
      <c r="CT59">
        <v>48984</v>
      </c>
      <c r="CU59">
        <v>48975</v>
      </c>
      <c r="CV59">
        <v>48984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53592</v>
      </c>
      <c r="DC59">
        <v>53582</v>
      </c>
      <c r="DD59">
        <v>53592</v>
      </c>
      <c r="DE59">
        <v>53582</v>
      </c>
      <c r="DF59">
        <v>53592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136171</v>
      </c>
      <c r="DM59">
        <v>136147</v>
      </c>
      <c r="DN59">
        <v>136171</v>
      </c>
      <c r="DO59">
        <v>136147</v>
      </c>
      <c r="DP59">
        <v>136171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62186</v>
      </c>
      <c r="DW59">
        <v>62178</v>
      </c>
      <c r="DX59">
        <v>62186</v>
      </c>
      <c r="DY59">
        <v>62178</v>
      </c>
      <c r="DZ59">
        <v>62186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24460</v>
      </c>
      <c r="EG59">
        <v>24457</v>
      </c>
      <c r="EH59">
        <v>24460</v>
      </c>
      <c r="EI59">
        <v>24457</v>
      </c>
      <c r="EJ59">
        <v>24460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21085</v>
      </c>
      <c r="EQ59">
        <v>21083</v>
      </c>
      <c r="ER59">
        <v>21085</v>
      </c>
      <c r="ES59">
        <v>21083</v>
      </c>
      <c r="ET59">
        <v>21085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49831</v>
      </c>
      <c r="FA59">
        <v>49825</v>
      </c>
      <c r="FB59">
        <v>49831</v>
      </c>
      <c r="FC59">
        <v>49825</v>
      </c>
      <c r="FD59">
        <v>49831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62729</v>
      </c>
      <c r="FK59">
        <v>62721</v>
      </c>
      <c r="FL59">
        <v>62729</v>
      </c>
      <c r="FM59">
        <v>62721</v>
      </c>
      <c r="FN59">
        <v>62729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143499</v>
      </c>
      <c r="FU59">
        <v>143481</v>
      </c>
      <c r="FV59">
        <v>143499</v>
      </c>
      <c r="FW59">
        <v>143481</v>
      </c>
      <c r="FX59">
        <v>143499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</row>
    <row r="60" spans="1:197">
      <c r="A60" s="1" t="s">
        <v>65</v>
      </c>
      <c r="B60">
        <v>1813.57</v>
      </c>
      <c r="C60">
        <v>1808.1849999999999</v>
      </c>
      <c r="D60">
        <v>354.97</v>
      </c>
      <c r="E60">
        <v>160.05000000000001</v>
      </c>
      <c r="F60">
        <v>107.605</v>
      </c>
      <c r="G60">
        <v>242.13</v>
      </c>
      <c r="H60">
        <v>265.52999999999997</v>
      </c>
      <c r="I60">
        <v>683.28499999999997</v>
      </c>
      <c r="J60">
        <v>311.06</v>
      </c>
      <c r="K60">
        <v>119.75</v>
      </c>
      <c r="L60">
        <v>103.595</v>
      </c>
      <c r="M60">
        <v>245.58</v>
      </c>
      <c r="N60">
        <v>309.98</v>
      </c>
      <c r="O60">
        <v>718.22</v>
      </c>
      <c r="P60">
        <v>362.714</v>
      </c>
      <c r="Q60">
        <v>362.714</v>
      </c>
      <c r="R60">
        <v>362.714</v>
      </c>
      <c r="S60">
        <v>362.714</v>
      </c>
      <c r="T60">
        <v>362.714</v>
      </c>
      <c r="U60">
        <v>0</v>
      </c>
      <c r="V60">
        <v>0</v>
      </c>
      <c r="W60">
        <v>0</v>
      </c>
      <c r="X60">
        <v>0</v>
      </c>
      <c r="Y60">
        <v>0</v>
      </c>
      <c r="Z60">
        <v>361.637</v>
      </c>
      <c r="AA60">
        <v>361.637</v>
      </c>
      <c r="AB60">
        <v>361.637</v>
      </c>
      <c r="AC60">
        <v>361.637</v>
      </c>
      <c r="AD60">
        <v>361.637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38210.668272696297</v>
      </c>
      <c r="AK60">
        <v>38210.668272696297</v>
      </c>
      <c r="AL60">
        <v>38210.668272696297</v>
      </c>
      <c r="AM60">
        <v>38210.668272696297</v>
      </c>
      <c r="AN60">
        <v>38210.668272696297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3121.2799477298481</v>
      </c>
      <c r="AU60">
        <v>3069.1949477298485</v>
      </c>
      <c r="AV60">
        <v>3125.8599477298485</v>
      </c>
      <c r="AW60">
        <v>3083.2039477298486</v>
      </c>
      <c r="AX60">
        <v>3092.4419477298484</v>
      </c>
      <c r="AY60">
        <v>-46.142000000000003</v>
      </c>
      <c r="AZ60">
        <v>-42.561999999999998</v>
      </c>
      <c r="BA60">
        <v>-39.877000000000002</v>
      </c>
      <c r="BB60">
        <v>-39.877000000000002</v>
      </c>
      <c r="BC60">
        <v>-42.561999999999998</v>
      </c>
      <c r="BD60">
        <v>16074.042643508852</v>
      </c>
      <c r="BE60">
        <v>16063.000446285192</v>
      </c>
      <c r="BF60">
        <v>16066.127231689617</v>
      </c>
      <c r="BG60">
        <v>16056.879601208138</v>
      </c>
      <c r="BH60">
        <v>16066.934867201928</v>
      </c>
      <c r="BI60">
        <v>13920.704</v>
      </c>
      <c r="BJ60">
        <v>14819.880999999999</v>
      </c>
      <c r="BK60">
        <v>16235.079</v>
      </c>
      <c r="BL60">
        <v>16535.245999999999</v>
      </c>
      <c r="BM60">
        <v>15360.165999999999</v>
      </c>
      <c r="BN60">
        <v>70994</v>
      </c>
      <c r="BO60">
        <v>70994</v>
      </c>
      <c r="BP60">
        <v>70994</v>
      </c>
      <c r="BQ60">
        <v>70994</v>
      </c>
      <c r="BR60">
        <v>70994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32010</v>
      </c>
      <c r="BY60">
        <v>32010</v>
      </c>
      <c r="BZ60">
        <v>32010</v>
      </c>
      <c r="CA60">
        <v>32010</v>
      </c>
      <c r="CB60">
        <v>32010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21521</v>
      </c>
      <c r="CI60">
        <v>21521</v>
      </c>
      <c r="CJ60">
        <v>21521</v>
      </c>
      <c r="CK60">
        <v>21521</v>
      </c>
      <c r="CL60">
        <v>21521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48426</v>
      </c>
      <c r="CS60">
        <v>48426</v>
      </c>
      <c r="CT60">
        <v>48426</v>
      </c>
      <c r="CU60">
        <v>48426</v>
      </c>
      <c r="CV60">
        <v>48426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53106</v>
      </c>
      <c r="DC60">
        <v>53106</v>
      </c>
      <c r="DD60">
        <v>53106</v>
      </c>
      <c r="DE60">
        <v>53106</v>
      </c>
      <c r="DF60">
        <v>53106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136657</v>
      </c>
      <c r="DM60">
        <v>136657</v>
      </c>
      <c r="DN60">
        <v>136657</v>
      </c>
      <c r="DO60">
        <v>136657</v>
      </c>
      <c r="DP60">
        <v>136657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62212</v>
      </c>
      <c r="DW60">
        <v>62212</v>
      </c>
      <c r="DX60">
        <v>62212</v>
      </c>
      <c r="DY60">
        <v>62212</v>
      </c>
      <c r="DZ60">
        <v>62212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23950</v>
      </c>
      <c r="EG60">
        <v>23950</v>
      </c>
      <c r="EH60">
        <v>23950</v>
      </c>
      <c r="EI60">
        <v>23950</v>
      </c>
      <c r="EJ60">
        <v>23950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20719</v>
      </c>
      <c r="EQ60">
        <v>20719</v>
      </c>
      <c r="ER60">
        <v>20719</v>
      </c>
      <c r="ES60">
        <v>20719</v>
      </c>
      <c r="ET60">
        <v>20719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49116</v>
      </c>
      <c r="FA60">
        <v>49116</v>
      </c>
      <c r="FB60">
        <v>49116</v>
      </c>
      <c r="FC60">
        <v>49116</v>
      </c>
      <c r="FD60">
        <v>49116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61996</v>
      </c>
      <c r="FK60">
        <v>61996</v>
      </c>
      <c r="FL60">
        <v>61996</v>
      </c>
      <c r="FM60">
        <v>61996</v>
      </c>
      <c r="FN60">
        <v>61996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143644</v>
      </c>
      <c r="FU60">
        <v>143644</v>
      </c>
      <c r="FV60">
        <v>143644</v>
      </c>
      <c r="FW60">
        <v>143644</v>
      </c>
      <c r="FX60">
        <v>143644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</row>
    <row r="61" spans="1:197">
      <c r="A61" s="1" t="s">
        <v>66</v>
      </c>
      <c r="B61">
        <v>1819.71</v>
      </c>
      <c r="C61">
        <v>1823.5550000000001</v>
      </c>
      <c r="D61">
        <v>352.19499999999999</v>
      </c>
      <c r="E61">
        <v>159.69499999999999</v>
      </c>
      <c r="F61">
        <v>106.42</v>
      </c>
      <c r="G61">
        <v>246.45500000000001</v>
      </c>
      <c r="H61">
        <v>269.68</v>
      </c>
      <c r="I61">
        <v>685.26499999999999</v>
      </c>
      <c r="J61">
        <v>309.83</v>
      </c>
      <c r="K61">
        <v>120.33499999999999</v>
      </c>
      <c r="L61">
        <v>102.96</v>
      </c>
      <c r="M61">
        <v>250.97499999999999</v>
      </c>
      <c r="N61">
        <v>316.14</v>
      </c>
      <c r="O61">
        <v>723.31500000000005</v>
      </c>
      <c r="P61">
        <v>363.94200000000001</v>
      </c>
      <c r="Q61">
        <v>363.94200000000001</v>
      </c>
      <c r="R61">
        <v>363.94200000000001</v>
      </c>
      <c r="S61">
        <v>363.94200000000001</v>
      </c>
      <c r="T61">
        <v>363.94200000000001</v>
      </c>
      <c r="U61">
        <v>0</v>
      </c>
      <c r="V61">
        <v>0</v>
      </c>
      <c r="W61">
        <v>0</v>
      </c>
      <c r="X61">
        <v>0</v>
      </c>
      <c r="Y61">
        <v>0</v>
      </c>
      <c r="Z61">
        <v>364.71100000000001</v>
      </c>
      <c r="AA61">
        <v>364.71100000000001</v>
      </c>
      <c r="AB61">
        <v>364.71100000000001</v>
      </c>
      <c r="AC61">
        <v>364.71100000000001</v>
      </c>
      <c r="AD61">
        <v>364.71100000000001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38422.829886229913</v>
      </c>
      <c r="AK61">
        <v>38422.829886229913</v>
      </c>
      <c r="AL61">
        <v>38422.829886229913</v>
      </c>
      <c r="AM61">
        <v>38422.829886229913</v>
      </c>
      <c r="AN61">
        <v>38422.829886229913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3026.9763681235686</v>
      </c>
      <c r="AU61">
        <v>3012.5513681235684</v>
      </c>
      <c r="AV61">
        <v>3028.7843681235686</v>
      </c>
      <c r="AW61">
        <v>3017.9073681235686</v>
      </c>
      <c r="AX61">
        <v>3019.9683681235688</v>
      </c>
      <c r="AY61">
        <v>-45.344999999999999</v>
      </c>
      <c r="AZ61">
        <v>-41.81</v>
      </c>
      <c r="BA61">
        <v>-39.158999999999999</v>
      </c>
      <c r="BB61">
        <v>-39.158999999999999</v>
      </c>
      <c r="BC61">
        <v>-41.81</v>
      </c>
      <c r="BD61">
        <v>16101.019011632419</v>
      </c>
      <c r="BE61">
        <v>16075.55181440876</v>
      </c>
      <c r="BF61">
        <v>16094.911599813186</v>
      </c>
      <c r="BG61">
        <v>16074.786969331708</v>
      </c>
      <c r="BH61">
        <v>16086.903235325497</v>
      </c>
      <c r="BI61">
        <v>13875.359</v>
      </c>
      <c r="BJ61">
        <v>14778.071</v>
      </c>
      <c r="BK61">
        <v>16195.92</v>
      </c>
      <c r="BL61">
        <v>16496.087</v>
      </c>
      <c r="BM61">
        <v>15318.356</v>
      </c>
      <c r="BN61">
        <v>70439</v>
      </c>
      <c r="BO61">
        <v>70439</v>
      </c>
      <c r="BP61">
        <v>70439</v>
      </c>
      <c r="BQ61">
        <v>70439</v>
      </c>
      <c r="BR61">
        <v>70439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31939</v>
      </c>
      <c r="BY61">
        <v>31939</v>
      </c>
      <c r="BZ61">
        <v>31939</v>
      </c>
      <c r="CA61">
        <v>31939</v>
      </c>
      <c r="CB61">
        <v>31939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21284</v>
      </c>
      <c r="CI61">
        <v>21284</v>
      </c>
      <c r="CJ61">
        <v>21284</v>
      </c>
      <c r="CK61">
        <v>21284</v>
      </c>
      <c r="CL61">
        <v>21284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49291</v>
      </c>
      <c r="CS61">
        <v>49291</v>
      </c>
      <c r="CT61">
        <v>49291</v>
      </c>
      <c r="CU61">
        <v>49291</v>
      </c>
      <c r="CV61">
        <v>49291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53936</v>
      </c>
      <c r="DC61">
        <v>53936</v>
      </c>
      <c r="DD61">
        <v>53936</v>
      </c>
      <c r="DE61">
        <v>53936</v>
      </c>
      <c r="DF61">
        <v>53936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137053</v>
      </c>
      <c r="DM61">
        <v>137053</v>
      </c>
      <c r="DN61">
        <v>137053</v>
      </c>
      <c r="DO61">
        <v>137053</v>
      </c>
      <c r="DP61">
        <v>137053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61966</v>
      </c>
      <c r="DW61">
        <v>61966</v>
      </c>
      <c r="DX61">
        <v>61966</v>
      </c>
      <c r="DY61">
        <v>61966</v>
      </c>
      <c r="DZ61">
        <v>61966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24067</v>
      </c>
      <c r="EG61">
        <v>24067</v>
      </c>
      <c r="EH61">
        <v>24067</v>
      </c>
      <c r="EI61">
        <v>24067</v>
      </c>
      <c r="EJ61">
        <v>24067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20592</v>
      </c>
      <c r="EQ61">
        <v>20592</v>
      </c>
      <c r="ER61">
        <v>20592</v>
      </c>
      <c r="ES61">
        <v>20592</v>
      </c>
      <c r="ET61">
        <v>20592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50195</v>
      </c>
      <c r="FA61">
        <v>50195</v>
      </c>
      <c r="FB61">
        <v>50195</v>
      </c>
      <c r="FC61">
        <v>50195</v>
      </c>
      <c r="FD61">
        <v>50195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63228</v>
      </c>
      <c r="FK61">
        <v>63228</v>
      </c>
      <c r="FL61">
        <v>63228</v>
      </c>
      <c r="FM61">
        <v>63228</v>
      </c>
      <c r="FN61">
        <v>63228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144663</v>
      </c>
      <c r="FU61">
        <v>144663</v>
      </c>
      <c r="FV61">
        <v>144663</v>
      </c>
      <c r="FW61">
        <v>144663</v>
      </c>
      <c r="FX61">
        <v>144663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</row>
    <row r="62" spans="1:197">
      <c r="A62" s="1" t="s">
        <v>67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</row>
    <row r="63" spans="1:197">
      <c r="A63" t="s">
        <v>68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</row>
    <row r="64" spans="1:197">
      <c r="A64" s="1" t="s">
        <v>69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</row>
    <row r="65" spans="1:195">
      <c r="A65" s="1" t="s">
        <v>70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</row>
    <row r="66" spans="1:195">
      <c r="A66" s="1" t="s">
        <v>71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</row>
    <row r="67" spans="1:195">
      <c r="A67" s="1" t="s">
        <v>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</row>
    <row r="68" spans="1:195">
      <c r="A68" s="1" t="s">
        <v>73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</row>
    <row r="69" spans="1:195">
      <c r="A69" s="1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</row>
    <row r="70" spans="1:195">
      <c r="A70" s="1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</row>
    <row r="71" spans="1:195">
      <c r="A71" s="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</row>
    <row r="72" spans="1:195">
      <c r="A72" s="1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</row>
    <row r="73" spans="1:195">
      <c r="A73" s="1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</row>
    <row r="74" spans="1:195">
      <c r="A74" s="1" t="s">
        <v>79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</row>
    <row r="75" spans="1:195">
      <c r="A75" s="1" t="s">
        <v>80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</row>
    <row r="76" spans="1:195">
      <c r="A76" s="1" t="s">
        <v>81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N25" sqref="N25"/>
    </sheetView>
  </sheetViews>
  <sheetFormatPr defaultRowHeight="15"/>
  <cols>
    <col min="3" max="3" width="11.140625" bestFit="1" customWidth="1"/>
    <col min="11" max="11" width="70.5703125" bestFit="1" customWidth="1"/>
  </cols>
  <sheetData>
    <row r="1" spans="1:11" ht="18">
      <c r="A1" s="25"/>
      <c r="B1" s="24" t="s">
        <v>404</v>
      </c>
      <c r="C1" s="46" t="s">
        <v>399</v>
      </c>
      <c r="D1" s="46"/>
      <c r="E1" s="38" t="s">
        <v>400</v>
      </c>
      <c r="F1" s="39"/>
      <c r="G1" s="38" t="s">
        <v>401</v>
      </c>
      <c r="H1" s="39"/>
      <c r="K1" s="21" t="s">
        <v>408</v>
      </c>
    </row>
    <row r="2" spans="1:11">
      <c r="A2" s="24" t="s">
        <v>398</v>
      </c>
      <c r="B2" s="24"/>
      <c r="C2" s="24" t="s">
        <v>402</v>
      </c>
      <c r="D2" s="24" t="s">
        <v>403</v>
      </c>
      <c r="E2" s="38" t="s">
        <v>424</v>
      </c>
      <c r="F2" s="39"/>
      <c r="G2" s="38" t="s">
        <v>424</v>
      </c>
      <c r="H2" s="39"/>
      <c r="K2" s="22" t="s">
        <v>409</v>
      </c>
    </row>
    <row r="3" spans="1:11" ht="18">
      <c r="A3" s="24">
        <v>1</v>
      </c>
      <c r="B3" s="20" t="s">
        <v>405</v>
      </c>
      <c r="C3" s="20" t="s">
        <v>421</v>
      </c>
      <c r="D3" s="20"/>
      <c r="E3" s="40">
        <v>1</v>
      </c>
      <c r="F3" s="41"/>
      <c r="G3" s="32">
        <v>4</v>
      </c>
      <c r="H3" s="33"/>
      <c r="K3" s="22" t="s">
        <v>410</v>
      </c>
    </row>
    <row r="4" spans="1:11">
      <c r="A4" s="24">
        <v>2</v>
      </c>
      <c r="B4" s="20"/>
      <c r="C4" s="20"/>
      <c r="D4" s="20" t="s">
        <v>419</v>
      </c>
      <c r="E4" s="42">
        <v>5</v>
      </c>
      <c r="F4" s="43"/>
      <c r="G4" s="36">
        <v>5</v>
      </c>
      <c r="H4" s="37"/>
      <c r="K4" s="22" t="s">
        <v>411</v>
      </c>
    </row>
    <row r="5" spans="1:11">
      <c r="A5" s="24">
        <v>3</v>
      </c>
      <c r="B5" s="20" t="s">
        <v>406</v>
      </c>
      <c r="C5" s="20" t="s">
        <v>420</v>
      </c>
      <c r="D5" s="20"/>
      <c r="E5" s="44">
        <v>4</v>
      </c>
      <c r="F5" s="45"/>
      <c r="G5" s="40">
        <v>1</v>
      </c>
      <c r="H5" s="41"/>
      <c r="K5" s="22" t="s">
        <v>412</v>
      </c>
    </row>
    <row r="6" spans="1:11">
      <c r="A6" s="24">
        <v>4</v>
      </c>
      <c r="B6" s="20"/>
      <c r="C6" s="20"/>
      <c r="D6" s="20" t="s">
        <v>423</v>
      </c>
      <c r="E6" s="32">
        <v>2</v>
      </c>
      <c r="F6" s="33"/>
      <c r="G6" s="32">
        <v>3</v>
      </c>
      <c r="H6" s="33"/>
      <c r="K6" s="22" t="s">
        <v>413</v>
      </c>
    </row>
    <row r="7" spans="1:11">
      <c r="A7" s="24">
        <v>5</v>
      </c>
      <c r="B7" s="20" t="s">
        <v>407</v>
      </c>
      <c r="C7" s="20" t="s">
        <v>406</v>
      </c>
      <c r="D7" s="20" t="s">
        <v>422</v>
      </c>
      <c r="E7" s="32">
        <v>3</v>
      </c>
      <c r="F7" s="33"/>
      <c r="G7" s="32">
        <v>2</v>
      </c>
      <c r="H7" s="33"/>
    </row>
    <row r="8" spans="1:11" s="23" customFormat="1"/>
    <row r="9" spans="1:11">
      <c r="A9" s="24"/>
      <c r="B9" s="24" t="s">
        <v>404</v>
      </c>
      <c r="C9" s="46" t="s">
        <v>399</v>
      </c>
      <c r="D9" s="46"/>
      <c r="E9" s="38" t="s">
        <v>400</v>
      </c>
      <c r="F9" s="39"/>
      <c r="G9" s="38" t="s">
        <v>401</v>
      </c>
      <c r="H9" s="39"/>
      <c r="K9" s="22" t="s">
        <v>414</v>
      </c>
    </row>
    <row r="10" spans="1:11" ht="18">
      <c r="A10" s="24" t="s">
        <v>398</v>
      </c>
      <c r="B10" s="24"/>
      <c r="C10" s="24" t="s">
        <v>402</v>
      </c>
      <c r="D10" s="24" t="s">
        <v>403</v>
      </c>
      <c r="E10" s="38" t="s">
        <v>424</v>
      </c>
      <c r="F10" s="39"/>
      <c r="G10" s="38" t="s">
        <v>424</v>
      </c>
      <c r="H10" s="39"/>
      <c r="K10" s="22" t="s">
        <v>410</v>
      </c>
    </row>
    <row r="11" spans="1:11">
      <c r="A11" s="24">
        <v>1</v>
      </c>
      <c r="B11" s="20"/>
      <c r="C11" s="20" t="s">
        <v>418</v>
      </c>
      <c r="D11" s="20"/>
      <c r="E11" s="32">
        <v>4</v>
      </c>
      <c r="F11" s="33"/>
      <c r="G11" s="32">
        <v>2</v>
      </c>
      <c r="H11" s="33"/>
      <c r="K11" s="22" t="s">
        <v>415</v>
      </c>
    </row>
    <row r="12" spans="1:11">
      <c r="A12" s="24">
        <v>2</v>
      </c>
      <c r="B12" s="20"/>
      <c r="C12" s="20" t="s">
        <v>426</v>
      </c>
      <c r="D12" s="20" t="s">
        <v>429</v>
      </c>
      <c r="E12" s="34">
        <v>1</v>
      </c>
      <c r="F12" s="35"/>
      <c r="G12" s="36">
        <v>5</v>
      </c>
      <c r="H12" s="37"/>
      <c r="K12" s="22" t="s">
        <v>416</v>
      </c>
    </row>
    <row r="13" spans="1:11">
      <c r="A13" s="24">
        <v>3</v>
      </c>
      <c r="B13" s="20"/>
      <c r="C13" s="20" t="s">
        <v>425</v>
      </c>
      <c r="D13" s="20" t="s">
        <v>422</v>
      </c>
      <c r="E13" s="36">
        <v>5</v>
      </c>
      <c r="F13" s="37"/>
      <c r="G13" s="32">
        <v>4</v>
      </c>
      <c r="H13" s="33"/>
      <c r="K13" s="22" t="s">
        <v>417</v>
      </c>
    </row>
    <row r="14" spans="1:11">
      <c r="A14" s="24">
        <v>4</v>
      </c>
      <c r="B14" s="20"/>
      <c r="C14" s="20" t="s">
        <v>428</v>
      </c>
      <c r="D14" s="20" t="s">
        <v>427</v>
      </c>
      <c r="E14" s="32">
        <v>2</v>
      </c>
      <c r="F14" s="33"/>
      <c r="G14" s="34">
        <v>1</v>
      </c>
      <c r="H14" s="35"/>
    </row>
    <row r="15" spans="1:11">
      <c r="A15" s="24">
        <v>5</v>
      </c>
      <c r="B15" s="20"/>
      <c r="C15" s="20" t="s">
        <v>406</v>
      </c>
      <c r="D15" s="20"/>
      <c r="E15" s="32">
        <v>3</v>
      </c>
      <c r="F15" s="33"/>
      <c r="G15" s="32">
        <v>3</v>
      </c>
      <c r="H15" s="33"/>
    </row>
  </sheetData>
  <mergeCells count="30">
    <mergeCell ref="C1:D1"/>
    <mergeCell ref="E1:F1"/>
    <mergeCell ref="G1:H1"/>
    <mergeCell ref="C9:D9"/>
    <mergeCell ref="E9:F9"/>
    <mergeCell ref="G9:H9"/>
    <mergeCell ref="E2:F2"/>
    <mergeCell ref="G2:H2"/>
    <mergeCell ref="G6:H6"/>
    <mergeCell ref="G7:H7"/>
    <mergeCell ref="E10:F10"/>
    <mergeCell ref="G10:H10"/>
    <mergeCell ref="E3:F3"/>
    <mergeCell ref="E4:F4"/>
    <mergeCell ref="E5:F5"/>
    <mergeCell ref="E6:F6"/>
    <mergeCell ref="E7:F7"/>
    <mergeCell ref="G3:H3"/>
    <mergeCell ref="G4:H4"/>
    <mergeCell ref="G5:H5"/>
    <mergeCell ref="G15:H15"/>
    <mergeCell ref="E15:F15"/>
    <mergeCell ref="E14:F14"/>
    <mergeCell ref="G14:H14"/>
    <mergeCell ref="E11:F11"/>
    <mergeCell ref="E12:F12"/>
    <mergeCell ref="E13:F13"/>
    <mergeCell ref="G11:H11"/>
    <mergeCell ref="G12:H12"/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Other</vt:lpstr>
      <vt:lpstr>60</vt:lpstr>
      <vt:lpstr>61</vt:lpstr>
      <vt:lpstr>62</vt:lpstr>
      <vt:lpstr>63</vt:lpstr>
      <vt:lpstr>64</vt:lpstr>
      <vt:lpstr>Relative_Price</vt:lpstr>
      <vt:lpstr>Sales_Trans</vt:lpstr>
      <vt:lpstr>Review1</vt:lpstr>
      <vt:lpstr>Green61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Lerma</dc:creator>
  <cp:lastModifiedBy>Lerma (US), Rodolfo</cp:lastModifiedBy>
  <dcterms:created xsi:type="dcterms:W3CDTF">2023-01-30T16:24:23Z</dcterms:created>
  <dcterms:modified xsi:type="dcterms:W3CDTF">2023-02-13T18:52:21Z</dcterms:modified>
</cp:coreProperties>
</file>