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915" windowWidth="6135" windowHeight="83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3" i="1" l="1"/>
  <c r="E14" i="1" s="1"/>
  <c r="E15" i="1" s="1"/>
  <c r="E16" i="1" s="1"/>
  <c r="E17" i="1" s="1"/>
  <c r="E18" i="1" s="1"/>
  <c r="E19" i="1" s="1"/>
  <c r="E20" i="1" s="1"/>
  <c r="E21" i="1" s="1"/>
  <c r="D13" i="1"/>
  <c r="D14" i="1" s="1"/>
  <c r="D15" i="1" s="1"/>
  <c r="D16" i="1" s="1"/>
  <c r="D17" i="1" s="1"/>
  <c r="D18" i="1" s="1"/>
  <c r="D19" i="1" s="1"/>
  <c r="D20" i="1" s="1"/>
  <c r="D21" i="1" s="1"/>
  <c r="E6" i="1"/>
  <c r="E7" i="1"/>
  <c r="E8" i="1"/>
  <c r="E9" i="1"/>
  <c r="E10" i="1"/>
  <c r="E11" i="1"/>
  <c r="E5" i="1"/>
  <c r="D6" i="1"/>
  <c r="D7" i="1"/>
  <c r="D8" i="1"/>
  <c r="D9" i="1"/>
  <c r="D10" i="1" s="1"/>
  <c r="D11" i="1" s="1"/>
  <c r="D5" i="1"/>
  <c r="Q13" i="1"/>
  <c r="Q14" i="1" s="1"/>
  <c r="Q15" i="1" s="1"/>
  <c r="Q16" i="1" s="1"/>
  <c r="Q17" i="1" s="1"/>
  <c r="Q18" i="1" s="1"/>
  <c r="Q19" i="1" s="1"/>
  <c r="Q20" i="1" s="1"/>
  <c r="Q21" i="1" s="1"/>
  <c r="P13" i="1"/>
  <c r="P14" i="1" s="1"/>
  <c r="P15" i="1" s="1"/>
  <c r="P16" i="1" s="1"/>
  <c r="P17" i="1" s="1"/>
  <c r="P18" i="1" s="1"/>
  <c r="P19" i="1" s="1"/>
  <c r="P20" i="1" s="1"/>
  <c r="P21" i="1" s="1"/>
  <c r="M13" i="1"/>
  <c r="P5" i="1"/>
  <c r="P6" i="1" s="1"/>
  <c r="P7" i="1" s="1"/>
  <c r="P8" i="1" s="1"/>
  <c r="P9" i="1" s="1"/>
  <c r="P10" i="1" s="1"/>
  <c r="P11" i="1" s="1"/>
  <c r="Q5" i="1"/>
  <c r="Q6" i="1" s="1"/>
  <c r="Q7" i="1" s="1"/>
  <c r="Q8" i="1" s="1"/>
  <c r="Q9" i="1" s="1"/>
  <c r="Q10" i="1" s="1"/>
  <c r="Q11" i="1" s="1"/>
  <c r="N5" i="1"/>
  <c r="N6" i="1" s="1"/>
  <c r="N7" i="1" s="1"/>
  <c r="N8" i="1" s="1"/>
  <c r="N9" i="1" s="1"/>
  <c r="N10" i="1" s="1"/>
  <c r="N11" i="1" s="1"/>
  <c r="M5" i="1"/>
  <c r="M6" i="1" s="1"/>
  <c r="M7" i="1" s="1"/>
  <c r="M8" i="1" s="1"/>
  <c r="M9" i="1" s="1"/>
  <c r="M10" i="1" s="1"/>
  <c r="M11" i="1" s="1"/>
  <c r="N13" i="1"/>
  <c r="N14" i="1" s="1"/>
  <c r="N15" i="1" s="1"/>
  <c r="N16" i="1" s="1"/>
  <c r="N17" i="1" s="1"/>
  <c r="N18" i="1" s="1"/>
  <c r="N19" i="1" s="1"/>
  <c r="N20" i="1" s="1"/>
  <c r="N21" i="1" s="1"/>
  <c r="M14" i="1"/>
  <c r="M15" i="1" s="1"/>
  <c r="M16" i="1" s="1"/>
  <c r="M17" i="1" s="1"/>
  <c r="M18" i="1" s="1"/>
  <c r="M19" i="1" s="1"/>
  <c r="M20" i="1" s="1"/>
  <c r="M21" i="1" s="1"/>
  <c r="J5" i="1"/>
  <c r="J6" i="1" s="1"/>
  <c r="J7" i="1" s="1"/>
  <c r="J8" i="1" s="1"/>
  <c r="J9" i="1" s="1"/>
  <c r="J10" i="1" s="1"/>
  <c r="J11" i="1" s="1"/>
  <c r="H14" i="1"/>
  <c r="H15" i="1" s="1"/>
  <c r="H16" i="1" s="1"/>
  <c r="H17" i="1" s="1"/>
  <c r="H18" i="1" s="1"/>
  <c r="H19" i="1" s="1"/>
  <c r="H20" i="1" s="1"/>
  <c r="H21" i="1" s="1"/>
  <c r="K5" i="1" l="1"/>
  <c r="K6" i="1" s="1"/>
  <c r="K7" i="1" s="1"/>
  <c r="K8" i="1" s="1"/>
  <c r="K9" i="1" s="1"/>
  <c r="K10" i="1" s="1"/>
  <c r="K11" i="1" s="1"/>
  <c r="K13" i="1"/>
  <c r="K14" i="1" s="1"/>
  <c r="K15" i="1" s="1"/>
  <c r="K16" i="1" s="1"/>
  <c r="K17" i="1" s="1"/>
  <c r="J13" i="1"/>
  <c r="G13" i="1"/>
  <c r="G14" i="1" s="1"/>
  <c r="G15" i="1" s="1"/>
  <c r="G16" i="1" s="1"/>
  <c r="G17" i="1" s="1"/>
  <c r="G18" i="1" s="1"/>
  <c r="G19" i="1" s="1"/>
  <c r="H5" i="1"/>
  <c r="H6" i="1" s="1"/>
  <c r="H7" i="1" s="1"/>
  <c r="H8" i="1" s="1"/>
  <c r="H9" i="1" s="1"/>
  <c r="H10" i="1" s="1"/>
  <c r="H11" i="1" s="1"/>
  <c r="G6" i="1"/>
  <c r="G7" i="1"/>
  <c r="G8" i="1" s="1"/>
  <c r="G9" i="1" s="1"/>
  <c r="G10" i="1" s="1"/>
  <c r="G5" i="1"/>
  <c r="T5" i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K18" i="1" l="1"/>
  <c r="K19" i="1" s="1"/>
  <c r="K20" i="1" s="1"/>
  <c r="K21" i="1" s="1"/>
  <c r="G20" i="1"/>
  <c r="G21" i="1" s="1"/>
  <c r="J14" i="1"/>
  <c r="J15" i="1" s="1"/>
  <c r="J16" i="1" s="1"/>
  <c r="J17" i="1" s="1"/>
  <c r="J18" i="1" s="1"/>
  <c r="J19" i="1" s="1"/>
  <c r="J20" i="1" s="1"/>
  <c r="J21" i="1" s="1"/>
</calcChain>
</file>

<file path=xl/sharedStrings.xml><?xml version="1.0" encoding="utf-8"?>
<sst xmlns="http://schemas.openxmlformats.org/spreadsheetml/2006/main" count="21" uniqueCount="9">
  <si>
    <t>X</t>
  </si>
  <si>
    <t>Y</t>
  </si>
  <si>
    <t>Sintética 1</t>
  </si>
  <si>
    <t>Limiar</t>
  </si>
  <si>
    <t>Recorte 1</t>
  </si>
  <si>
    <t>Recorte 2</t>
  </si>
  <si>
    <t>Recorte 3</t>
  </si>
  <si>
    <t>Sintética 2</t>
  </si>
  <si>
    <t>Sintética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</si>
</sst>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39120734908137"/>
          <c:y val="3.9347565229524206E-2"/>
          <c:w val="0.70421837270341203"/>
          <c:h val="0.779405329984651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Sintética 1</c:v>
                </c:pt>
              </c:strCache>
            </c:strRef>
          </c:tx>
          <c:spPr>
            <a:ln w="31750">
              <a:solidFill>
                <a:srgbClr val="004586"/>
              </a:solidFill>
            </a:ln>
          </c:spPr>
          <c:marker>
            <c:symbol val="none"/>
          </c:marker>
          <c:dPt>
            <c:idx val="9"/>
            <c:marker>
              <c:symbol val="circle"/>
              <c:size val="7"/>
            </c:marker>
            <c:bubble3D val="0"/>
          </c:dPt>
          <c:xVal>
            <c:numRef>
              <c:f>Sheet1!$A$3:$A$22</c:f>
              <c:numCache>
                <c:formatCode>General</c:formatCode>
                <c:ptCount val="20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0.02</c:v>
                </c:pt>
                <c:pt idx="11">
                  <c:v>0.1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  <c:pt idx="0">
                  <c:v>0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Sintética 2</c:v>
                </c:pt>
              </c:strCache>
            </c:strRef>
          </c:tx>
          <c:marker>
            <c:symbol val="none"/>
          </c:marker>
          <c:dPt>
            <c:idx val="8"/>
            <c:bubble3D val="0"/>
          </c:dPt>
          <c:dPt>
            <c:idx val="9"/>
            <c:marker>
              <c:symbol val="circle"/>
              <c:size val="7"/>
            </c:marker>
            <c:bubble3D val="0"/>
          </c:dPt>
          <c:xVal>
            <c:numRef>
              <c:f>Sheet1!$D$3:$D$22</c:f>
              <c:numCache>
                <c:formatCode>General</c:formatCode>
                <c:ptCount val="20"/>
                <c:pt idx="0">
                  <c:v>0</c:v>
                </c:pt>
                <c:pt idx="1">
                  <c:v>2.1100000000000001E-2</c:v>
                </c:pt>
                <c:pt idx="2">
                  <c:v>4.2200000000000001E-2</c:v>
                </c:pt>
                <c:pt idx="3">
                  <c:v>6.3299999999999995E-2</c:v>
                </c:pt>
                <c:pt idx="4">
                  <c:v>8.4400000000000003E-2</c:v>
                </c:pt>
                <c:pt idx="5">
                  <c:v>0.10550000000000001</c:v>
                </c:pt>
                <c:pt idx="6">
                  <c:v>0.12660000000000002</c:v>
                </c:pt>
                <c:pt idx="7">
                  <c:v>0.14770000000000003</c:v>
                </c:pt>
                <c:pt idx="8">
                  <c:v>0.16880000000000003</c:v>
                </c:pt>
                <c:pt idx="9">
                  <c:v>0.19889999999999999</c:v>
                </c:pt>
                <c:pt idx="10">
                  <c:v>0.27959999999999996</c:v>
                </c:pt>
                <c:pt idx="11">
                  <c:v>0.36029999999999995</c:v>
                </c:pt>
                <c:pt idx="12">
                  <c:v>0.44099999999999995</c:v>
                </c:pt>
                <c:pt idx="13">
                  <c:v>0.52169999999999994</c:v>
                </c:pt>
                <c:pt idx="14">
                  <c:v>0.60239999999999994</c:v>
                </c:pt>
                <c:pt idx="15">
                  <c:v>0.68309999999999993</c:v>
                </c:pt>
                <c:pt idx="16">
                  <c:v>0.76379999999999992</c:v>
                </c:pt>
                <c:pt idx="17">
                  <c:v>0.84449999999999992</c:v>
                </c:pt>
                <c:pt idx="18">
                  <c:v>0.92519999999999991</c:v>
                </c:pt>
                <c:pt idx="19">
                  <c:v>1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0</c:v>
                </c:pt>
                <c:pt idx="1">
                  <c:v>8.8800000000000004E-2</c:v>
                </c:pt>
                <c:pt idx="2">
                  <c:v>0.17760000000000001</c:v>
                </c:pt>
                <c:pt idx="3">
                  <c:v>0.26640000000000003</c:v>
                </c:pt>
                <c:pt idx="4">
                  <c:v>0.35520000000000002</c:v>
                </c:pt>
                <c:pt idx="5">
                  <c:v>0.44400000000000001</c:v>
                </c:pt>
                <c:pt idx="6">
                  <c:v>0.53280000000000005</c:v>
                </c:pt>
                <c:pt idx="7">
                  <c:v>0.62160000000000004</c:v>
                </c:pt>
                <c:pt idx="8">
                  <c:v>0.71040000000000003</c:v>
                </c:pt>
                <c:pt idx="9">
                  <c:v>0.80089999999999995</c:v>
                </c:pt>
                <c:pt idx="10">
                  <c:v>0.8296</c:v>
                </c:pt>
                <c:pt idx="11">
                  <c:v>0.84930000000000005</c:v>
                </c:pt>
                <c:pt idx="12">
                  <c:v>0.86900000000000011</c:v>
                </c:pt>
                <c:pt idx="13">
                  <c:v>0.88870000000000016</c:v>
                </c:pt>
                <c:pt idx="14">
                  <c:v>0.90840000000000021</c:v>
                </c:pt>
                <c:pt idx="15">
                  <c:v>0.92810000000000026</c:v>
                </c:pt>
                <c:pt idx="16">
                  <c:v>0.94780000000000031</c:v>
                </c:pt>
                <c:pt idx="17">
                  <c:v>0.96750000000000036</c:v>
                </c:pt>
                <c:pt idx="18">
                  <c:v>0.98720000000000041</c:v>
                </c:pt>
                <c:pt idx="1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Sintética 3</c:v>
                </c:pt>
              </c:strCache>
            </c:strRef>
          </c:tx>
          <c:marker>
            <c:symbol val="none"/>
          </c:marker>
          <c:dPt>
            <c:idx val="9"/>
            <c:marker>
              <c:symbol val="circle"/>
              <c:size val="7"/>
            </c:marker>
            <c:bubble3D val="0"/>
          </c:dPt>
          <c:xVal>
            <c:numRef>
              <c:f>Sheet1!$G$3:$G$22</c:f>
              <c:numCache>
                <c:formatCode>General</c:formatCode>
                <c:ptCount val="20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3.1E-2</c:v>
                </c:pt>
                <c:pt idx="9">
                  <c:v>4.8899999999999999E-2</c:v>
                </c:pt>
                <c:pt idx="10">
                  <c:v>0.1449</c:v>
                </c:pt>
                <c:pt idx="11">
                  <c:v>0.2409</c:v>
                </c:pt>
                <c:pt idx="12">
                  <c:v>0.33689999999999998</c:v>
                </c:pt>
                <c:pt idx="13">
                  <c:v>0.43289999999999995</c:v>
                </c:pt>
                <c:pt idx="14">
                  <c:v>0.52889999999999993</c:v>
                </c:pt>
                <c:pt idx="15">
                  <c:v>0.6248999999999999</c:v>
                </c:pt>
                <c:pt idx="16">
                  <c:v>0.72089999999999987</c:v>
                </c:pt>
                <c:pt idx="17">
                  <c:v>0.81689999999999985</c:v>
                </c:pt>
                <c:pt idx="18">
                  <c:v>0.91289999999999982</c:v>
                </c:pt>
                <c:pt idx="19">
                  <c:v>1</c:v>
                </c:pt>
              </c:numCache>
            </c:numRef>
          </c:xVal>
          <c:yVal>
            <c:numRef>
              <c:f>Sheet1!$H$3:$H$22</c:f>
              <c:numCache>
                <c:formatCode>General</c:formatCode>
                <c:ptCount val="20"/>
                <c:pt idx="0">
                  <c:v>0</c:v>
                </c:pt>
                <c:pt idx="1">
                  <c:v>0.1066</c:v>
                </c:pt>
                <c:pt idx="2">
                  <c:v>0.2132</c:v>
                </c:pt>
                <c:pt idx="3">
                  <c:v>0.31979999999999997</c:v>
                </c:pt>
                <c:pt idx="4">
                  <c:v>0.4264</c:v>
                </c:pt>
                <c:pt idx="5">
                  <c:v>0.53300000000000003</c:v>
                </c:pt>
                <c:pt idx="6">
                  <c:v>0.63960000000000006</c:v>
                </c:pt>
                <c:pt idx="7">
                  <c:v>0.74620000000000009</c:v>
                </c:pt>
                <c:pt idx="8">
                  <c:v>0.85280000000000011</c:v>
                </c:pt>
                <c:pt idx="9">
                  <c:v>0.96020000000000005</c:v>
                </c:pt>
                <c:pt idx="10">
                  <c:v>0.9879</c:v>
                </c:pt>
                <c:pt idx="11">
                  <c:v>0.98929999999999996</c:v>
                </c:pt>
                <c:pt idx="12">
                  <c:v>0.99069999999999991</c:v>
                </c:pt>
                <c:pt idx="13">
                  <c:v>0.99209999999999987</c:v>
                </c:pt>
                <c:pt idx="14">
                  <c:v>0.99349999999999983</c:v>
                </c:pt>
                <c:pt idx="15">
                  <c:v>0.99489999999999978</c:v>
                </c:pt>
                <c:pt idx="16">
                  <c:v>0.99629999999999974</c:v>
                </c:pt>
                <c:pt idx="17">
                  <c:v>0.9976999999999997</c:v>
                </c:pt>
                <c:pt idx="18">
                  <c:v>0.99909999999999966</c:v>
                </c:pt>
                <c:pt idx="19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Recorte 1</c:v>
                </c:pt>
              </c:strCache>
            </c:strRef>
          </c:tx>
          <c:marker>
            <c:symbol val="none"/>
          </c:marker>
          <c:dPt>
            <c:idx val="9"/>
            <c:marker>
              <c:symbol val="circle"/>
              <c:size val="7"/>
            </c:marker>
            <c:bubble3D val="0"/>
          </c:dPt>
          <c:xVal>
            <c:numRef>
              <c:f>Sheet1!$J$3:$J$22</c:f>
              <c:numCache>
                <c:formatCode>General</c:formatCode>
                <c:ptCount val="20"/>
                <c:pt idx="0">
                  <c:v>0</c:v>
                </c:pt>
                <c:pt idx="1">
                  <c:v>3.3E-3</c:v>
                </c:pt>
                <c:pt idx="2">
                  <c:v>5.5999999999999999E-3</c:v>
                </c:pt>
                <c:pt idx="3">
                  <c:v>8.8999999999999999E-3</c:v>
                </c:pt>
                <c:pt idx="4">
                  <c:v>1.2199999999999999E-2</c:v>
                </c:pt>
                <c:pt idx="5">
                  <c:v>1.55E-2</c:v>
                </c:pt>
                <c:pt idx="6">
                  <c:v>1.8800000000000001E-2</c:v>
                </c:pt>
                <c:pt idx="7">
                  <c:v>2.2100000000000002E-2</c:v>
                </c:pt>
                <c:pt idx="8">
                  <c:v>2.5400000000000002E-2</c:v>
                </c:pt>
                <c:pt idx="9">
                  <c:v>3.9399999999999998E-2</c:v>
                </c:pt>
                <c:pt idx="10">
                  <c:v>0.13546</c:v>
                </c:pt>
                <c:pt idx="11">
                  <c:v>0.23152</c:v>
                </c:pt>
                <c:pt idx="12">
                  <c:v>0.32757999999999998</c:v>
                </c:pt>
                <c:pt idx="13">
                  <c:v>0.42364000000000002</c:v>
                </c:pt>
                <c:pt idx="14">
                  <c:v>0.51970000000000005</c:v>
                </c:pt>
                <c:pt idx="15">
                  <c:v>0.61576000000000009</c:v>
                </c:pt>
                <c:pt idx="16">
                  <c:v>0.71182000000000012</c:v>
                </c:pt>
                <c:pt idx="17">
                  <c:v>0.80788000000000015</c:v>
                </c:pt>
                <c:pt idx="18">
                  <c:v>0.90394000000000019</c:v>
                </c:pt>
                <c:pt idx="19">
                  <c:v>1</c:v>
                </c:pt>
              </c:numCache>
            </c:numRef>
          </c:xVal>
          <c:yVal>
            <c:numRef>
              <c:f>Sheet1!$K$3:$K$22</c:f>
              <c:numCache>
                <c:formatCode>General</c:formatCode>
                <c:ptCount val="20"/>
                <c:pt idx="0">
                  <c:v>0</c:v>
                </c:pt>
                <c:pt idx="1">
                  <c:v>8.1100000000000005E-2</c:v>
                </c:pt>
                <c:pt idx="2">
                  <c:v>0.16220000000000001</c:v>
                </c:pt>
                <c:pt idx="3">
                  <c:v>0.24330000000000002</c:v>
                </c:pt>
                <c:pt idx="4">
                  <c:v>0.32440000000000002</c:v>
                </c:pt>
                <c:pt idx="5">
                  <c:v>0.40550000000000003</c:v>
                </c:pt>
                <c:pt idx="6">
                  <c:v>0.48660000000000003</c:v>
                </c:pt>
                <c:pt idx="7">
                  <c:v>0.56770000000000009</c:v>
                </c:pt>
                <c:pt idx="8">
                  <c:v>0.64880000000000004</c:v>
                </c:pt>
                <c:pt idx="9">
                  <c:v>0.73899999999999999</c:v>
                </c:pt>
                <c:pt idx="10">
                  <c:v>0.7651</c:v>
                </c:pt>
                <c:pt idx="11">
                  <c:v>0.79120000000000001</c:v>
                </c:pt>
                <c:pt idx="12">
                  <c:v>0.81730000000000003</c:v>
                </c:pt>
                <c:pt idx="13">
                  <c:v>0.84340000000000004</c:v>
                </c:pt>
                <c:pt idx="14">
                  <c:v>0.86950000000000005</c:v>
                </c:pt>
                <c:pt idx="15">
                  <c:v>0.89560000000000006</c:v>
                </c:pt>
                <c:pt idx="16">
                  <c:v>0.92170000000000007</c:v>
                </c:pt>
                <c:pt idx="17">
                  <c:v>0.94780000000000009</c:v>
                </c:pt>
                <c:pt idx="18">
                  <c:v>0.9739000000000001</c:v>
                </c:pt>
                <c:pt idx="19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Recorte 2</c:v>
                </c:pt>
              </c:strCache>
            </c:strRef>
          </c:tx>
          <c:marker>
            <c:symbol val="none"/>
          </c:marker>
          <c:dPt>
            <c:idx val="9"/>
            <c:marker>
              <c:symbol val="circle"/>
              <c:size val="7"/>
              <c:spPr>
                <a:solidFill>
                  <a:schemeClr val="accent5">
                    <a:lumMod val="75000"/>
                  </a:schemeClr>
                </a:solidFill>
              </c:spPr>
            </c:marker>
            <c:bubble3D val="0"/>
          </c:dPt>
          <c:xVal>
            <c:numRef>
              <c:f>Sheet1!$M$3:$M$22</c:f>
              <c:numCache>
                <c:formatCode>General</c:formatCode>
                <c:ptCount val="20"/>
                <c:pt idx="0">
                  <c:v>0</c:v>
                </c:pt>
                <c:pt idx="1">
                  <c:v>1.3299999999999999E-2</c:v>
                </c:pt>
                <c:pt idx="2">
                  <c:v>2.6599999999999999E-2</c:v>
                </c:pt>
                <c:pt idx="3">
                  <c:v>3.9899999999999998E-2</c:v>
                </c:pt>
                <c:pt idx="4">
                  <c:v>5.3199999999999997E-2</c:v>
                </c:pt>
                <c:pt idx="5">
                  <c:v>6.6500000000000004E-2</c:v>
                </c:pt>
                <c:pt idx="6">
                  <c:v>7.980000000000001E-2</c:v>
                </c:pt>
                <c:pt idx="7">
                  <c:v>9.3100000000000016E-2</c:v>
                </c:pt>
                <c:pt idx="8">
                  <c:v>0.10640000000000002</c:v>
                </c:pt>
                <c:pt idx="9">
                  <c:v>0.12889999999999999</c:v>
                </c:pt>
                <c:pt idx="10">
                  <c:v>0.21689999999999998</c:v>
                </c:pt>
                <c:pt idx="11">
                  <c:v>0.30489999999999995</c:v>
                </c:pt>
                <c:pt idx="12">
                  <c:v>0.39289999999999992</c:v>
                </c:pt>
                <c:pt idx="13">
                  <c:v>0.48089999999999988</c:v>
                </c:pt>
                <c:pt idx="14">
                  <c:v>0.56889999999999985</c:v>
                </c:pt>
                <c:pt idx="15">
                  <c:v>0.65689999999999982</c:v>
                </c:pt>
                <c:pt idx="16">
                  <c:v>0.74489999999999978</c:v>
                </c:pt>
                <c:pt idx="17">
                  <c:v>0.83289999999999975</c:v>
                </c:pt>
                <c:pt idx="18">
                  <c:v>0.92089999999999972</c:v>
                </c:pt>
                <c:pt idx="19">
                  <c:v>1</c:v>
                </c:pt>
              </c:numCache>
            </c:numRef>
          </c:xVal>
          <c:yVal>
            <c:numRef>
              <c:f>Sheet1!$N$3:$N$22</c:f>
              <c:numCache>
                <c:formatCode>General</c:formatCode>
                <c:ptCount val="20"/>
                <c:pt idx="0">
                  <c:v>0</c:v>
                </c:pt>
                <c:pt idx="1">
                  <c:v>8.3299999999999999E-2</c:v>
                </c:pt>
                <c:pt idx="2">
                  <c:v>0.1666</c:v>
                </c:pt>
                <c:pt idx="3">
                  <c:v>0.24990000000000001</c:v>
                </c:pt>
                <c:pt idx="4">
                  <c:v>0.3332</c:v>
                </c:pt>
                <c:pt idx="5">
                  <c:v>0.41649999999999998</c:v>
                </c:pt>
                <c:pt idx="6">
                  <c:v>0.49979999999999997</c:v>
                </c:pt>
                <c:pt idx="7">
                  <c:v>0.58309999999999995</c:v>
                </c:pt>
                <c:pt idx="8">
                  <c:v>0.66639999999999999</c:v>
                </c:pt>
                <c:pt idx="9">
                  <c:v>0.75919999999999999</c:v>
                </c:pt>
                <c:pt idx="10">
                  <c:v>0.78420000000000001</c:v>
                </c:pt>
                <c:pt idx="11">
                  <c:v>0.80920000000000003</c:v>
                </c:pt>
                <c:pt idx="12">
                  <c:v>0.83420000000000005</c:v>
                </c:pt>
                <c:pt idx="13">
                  <c:v>0.85920000000000007</c:v>
                </c:pt>
                <c:pt idx="14">
                  <c:v>0.8842000000000001</c:v>
                </c:pt>
                <c:pt idx="15">
                  <c:v>0.90920000000000012</c:v>
                </c:pt>
                <c:pt idx="16">
                  <c:v>0.93420000000000014</c:v>
                </c:pt>
                <c:pt idx="17">
                  <c:v>0.95920000000000016</c:v>
                </c:pt>
                <c:pt idx="18">
                  <c:v>0.98420000000000019</c:v>
                </c:pt>
                <c:pt idx="19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Recorte 3</c:v>
                </c:pt>
              </c:strCache>
            </c:strRef>
          </c:tx>
          <c:marker>
            <c:symbol val="none"/>
          </c:marker>
          <c:dPt>
            <c:idx val="9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</c:spPr>
            </c:marker>
            <c:bubble3D val="0"/>
          </c:dPt>
          <c:xVal>
            <c:numRef>
              <c:f>Sheet1!$P$3:$P$22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0.45</c:v>
                </c:pt>
                <c:pt idx="10">
                  <c:v>0.505</c:v>
                </c:pt>
                <c:pt idx="11">
                  <c:v>0.56000000000000005</c:v>
                </c:pt>
                <c:pt idx="12">
                  <c:v>0.6150000000000001</c:v>
                </c:pt>
                <c:pt idx="13">
                  <c:v>0.67000000000000015</c:v>
                </c:pt>
                <c:pt idx="14">
                  <c:v>0.7250000000000002</c:v>
                </c:pt>
                <c:pt idx="15">
                  <c:v>0.78000000000000025</c:v>
                </c:pt>
                <c:pt idx="16">
                  <c:v>0.8350000000000003</c:v>
                </c:pt>
                <c:pt idx="17">
                  <c:v>0.89000000000000035</c:v>
                </c:pt>
                <c:pt idx="18">
                  <c:v>0.9450000000000004</c:v>
                </c:pt>
                <c:pt idx="19">
                  <c:v>1</c:v>
                </c:pt>
              </c:numCache>
            </c:numRef>
          </c:xVal>
          <c:yVal>
            <c:numRef>
              <c:f>Sheet1!$Q$3:$Q$22</c:f>
              <c:numCache>
                <c:formatCode>General</c:formatCode>
                <c:ptCount val="20"/>
                <c:pt idx="0">
                  <c:v>0</c:v>
                </c:pt>
                <c:pt idx="1">
                  <c:v>1.77E-2</c:v>
                </c:pt>
                <c:pt idx="2">
                  <c:v>3.5400000000000001E-2</c:v>
                </c:pt>
                <c:pt idx="3">
                  <c:v>5.3100000000000001E-2</c:v>
                </c:pt>
                <c:pt idx="4">
                  <c:v>7.0800000000000002E-2</c:v>
                </c:pt>
                <c:pt idx="5">
                  <c:v>8.8499999999999995E-2</c:v>
                </c:pt>
                <c:pt idx="6">
                  <c:v>0.10619999999999999</c:v>
                </c:pt>
                <c:pt idx="7">
                  <c:v>0.12389999999999998</c:v>
                </c:pt>
                <c:pt idx="8">
                  <c:v>0.14159999999999998</c:v>
                </c:pt>
                <c:pt idx="9">
                  <c:v>0.16800000000000001</c:v>
                </c:pt>
                <c:pt idx="10">
                  <c:v>0.252</c:v>
                </c:pt>
                <c:pt idx="11">
                  <c:v>0.33600000000000002</c:v>
                </c:pt>
                <c:pt idx="12">
                  <c:v>0.42000000000000004</c:v>
                </c:pt>
                <c:pt idx="13">
                  <c:v>0.504</c:v>
                </c:pt>
                <c:pt idx="14">
                  <c:v>0.58799999999999997</c:v>
                </c:pt>
                <c:pt idx="15">
                  <c:v>0.67199999999999993</c:v>
                </c:pt>
                <c:pt idx="16">
                  <c:v>0.75599999999999989</c:v>
                </c:pt>
                <c:pt idx="17">
                  <c:v>0.83999999999999986</c:v>
                </c:pt>
                <c:pt idx="18">
                  <c:v>0.92399999999999982</c:v>
                </c:pt>
                <c:pt idx="19">
                  <c:v>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Sheet1!$S$1</c:f>
              <c:strCache>
                <c:ptCount val="1"/>
                <c:pt idx="0">
                  <c:v>Limiar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Sheet1!$S$3:$S$22</c:f>
              <c:numCache>
                <c:formatCode>General</c:formatCode>
                <c:ptCount val="20"/>
                <c:pt idx="0">
                  <c:v>0</c:v>
                </c:pt>
                <c:pt idx="1">
                  <c:v>5.5500000000000001E-2</c:v>
                </c:pt>
                <c:pt idx="2">
                  <c:v>0.111</c:v>
                </c:pt>
                <c:pt idx="3">
                  <c:v>0.16650000000000001</c:v>
                </c:pt>
                <c:pt idx="4">
                  <c:v>0.222</c:v>
                </c:pt>
                <c:pt idx="5">
                  <c:v>0.27750000000000002</c:v>
                </c:pt>
                <c:pt idx="6">
                  <c:v>0.33300000000000002</c:v>
                </c:pt>
                <c:pt idx="7">
                  <c:v>0.38850000000000001</c:v>
                </c:pt>
                <c:pt idx="8">
                  <c:v>0.44400000000000001</c:v>
                </c:pt>
                <c:pt idx="9">
                  <c:v>0.4995</c:v>
                </c:pt>
                <c:pt idx="10">
                  <c:v>0.55500000000000005</c:v>
                </c:pt>
                <c:pt idx="11">
                  <c:v>0.61050000000000004</c:v>
                </c:pt>
                <c:pt idx="12">
                  <c:v>0.66600000000000004</c:v>
                </c:pt>
                <c:pt idx="13">
                  <c:v>0.72150000000000003</c:v>
                </c:pt>
                <c:pt idx="14">
                  <c:v>0.77700000000000002</c:v>
                </c:pt>
                <c:pt idx="15">
                  <c:v>0.83250000000000002</c:v>
                </c:pt>
                <c:pt idx="16">
                  <c:v>0.88800000000000001</c:v>
                </c:pt>
                <c:pt idx="17">
                  <c:v>0.94350000000000001</c:v>
                </c:pt>
                <c:pt idx="18">
                  <c:v>0.999</c:v>
                </c:pt>
                <c:pt idx="19">
                  <c:v>1</c:v>
                </c:pt>
              </c:numCache>
            </c:numRef>
          </c:xVal>
          <c:yVal>
            <c:numRef>
              <c:f>Sheet1!$T$3:$T$22</c:f>
              <c:numCache>
                <c:formatCode>General</c:formatCode>
                <c:ptCount val="20"/>
                <c:pt idx="0">
                  <c:v>0</c:v>
                </c:pt>
                <c:pt idx="1">
                  <c:v>5.5500000000000001E-2</c:v>
                </c:pt>
                <c:pt idx="2">
                  <c:v>0.111</c:v>
                </c:pt>
                <c:pt idx="3">
                  <c:v>0.16650000000000001</c:v>
                </c:pt>
                <c:pt idx="4">
                  <c:v>0.222</c:v>
                </c:pt>
                <c:pt idx="5">
                  <c:v>0.27750000000000002</c:v>
                </c:pt>
                <c:pt idx="6">
                  <c:v>0.33300000000000002</c:v>
                </c:pt>
                <c:pt idx="7">
                  <c:v>0.38850000000000001</c:v>
                </c:pt>
                <c:pt idx="8">
                  <c:v>0.44400000000000001</c:v>
                </c:pt>
                <c:pt idx="9">
                  <c:v>0.4995</c:v>
                </c:pt>
                <c:pt idx="10">
                  <c:v>0.55500000000000005</c:v>
                </c:pt>
                <c:pt idx="11">
                  <c:v>0.61050000000000004</c:v>
                </c:pt>
                <c:pt idx="12">
                  <c:v>0.66600000000000004</c:v>
                </c:pt>
                <c:pt idx="13">
                  <c:v>0.72150000000000003</c:v>
                </c:pt>
                <c:pt idx="14">
                  <c:v>0.77700000000000002</c:v>
                </c:pt>
                <c:pt idx="15">
                  <c:v>0.83250000000000002</c:v>
                </c:pt>
                <c:pt idx="16">
                  <c:v>0.88800000000000001</c:v>
                </c:pt>
                <c:pt idx="17">
                  <c:v>0.94350000000000001</c:v>
                </c:pt>
                <c:pt idx="18">
                  <c:v>0.999</c:v>
                </c:pt>
                <c:pt idx="1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52864"/>
        <c:axId val="99250944"/>
      </c:scatterChart>
      <c:valAx>
        <c:axId val="99250944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pt-BR" sz="1400">
                    <a:solidFill>
                      <a:schemeClr val="bg1">
                        <a:lumMod val="50000"/>
                      </a:schemeClr>
                    </a:solidFill>
                  </a:rPr>
                  <a:t>Verdadeiro Positivo</a:t>
                </a:r>
              </a:p>
            </c:rich>
          </c:tx>
          <c:layout>
            <c:manualLayout>
              <c:xMode val="edge"/>
              <c:yMode val="edge"/>
              <c:x val="1.5727391874180863E-2"/>
              <c:y val="0.217419003767266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99252864"/>
        <c:crosses val="autoZero"/>
        <c:crossBetween val="midCat"/>
        <c:majorUnit val="0.1"/>
      </c:valAx>
      <c:valAx>
        <c:axId val="992528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pt-BR" sz="1400">
                    <a:solidFill>
                      <a:schemeClr val="bg1">
                        <a:lumMod val="50000"/>
                      </a:schemeClr>
                    </a:solidFill>
                  </a:rPr>
                  <a:t>Falso Positivo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99250944"/>
        <c:crosses val="autoZero"/>
        <c:crossBetween val="midCat"/>
        <c:majorUnit val="0.1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00350" y="4217475"/>
    <xdr:ext cx="6438900" cy="5450400"/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4" zoomScaleNormal="100" workbookViewId="0">
      <selection activeCell="AB29" sqref="AB29"/>
    </sheetView>
  </sheetViews>
  <sheetFormatPr defaultRowHeight="14.25" x14ac:dyDescent="0.2"/>
  <cols>
    <col min="1" max="2" width="10.625" customWidth="1"/>
    <col min="3" max="3" width="1.125" customWidth="1"/>
    <col min="4" max="5" width="10.625" customWidth="1"/>
    <col min="6" max="6" width="1.25" customWidth="1"/>
    <col min="7" max="8" width="10.625" customWidth="1"/>
    <col min="9" max="9" width="1.125" customWidth="1"/>
    <col min="10" max="11" width="10.625" customWidth="1"/>
    <col min="12" max="12" width="1.125" customWidth="1"/>
    <col min="13" max="14" width="10.625" customWidth="1"/>
    <col min="15" max="15" width="1.125" customWidth="1"/>
    <col min="16" max="17" width="10.625" customWidth="1"/>
    <col min="18" max="18" width="1.25" customWidth="1"/>
    <col min="19" max="20" width="10.625" customWidth="1"/>
  </cols>
  <sheetData>
    <row r="1" spans="1:20" x14ac:dyDescent="0.2">
      <c r="A1" s="2" t="s">
        <v>2</v>
      </c>
      <c r="B1" s="2"/>
      <c r="D1" s="2" t="s">
        <v>7</v>
      </c>
      <c r="E1" s="2"/>
      <c r="G1" s="2" t="s">
        <v>8</v>
      </c>
      <c r="H1" s="2"/>
      <c r="J1" s="2" t="s">
        <v>4</v>
      </c>
      <c r="K1" s="2"/>
      <c r="M1" s="2" t="s">
        <v>5</v>
      </c>
      <c r="N1" s="2"/>
      <c r="P1" s="2" t="s">
        <v>6</v>
      </c>
      <c r="Q1" s="2"/>
      <c r="S1" s="2" t="s">
        <v>3</v>
      </c>
      <c r="T1" s="2"/>
    </row>
    <row r="2" spans="1:20" x14ac:dyDescent="0.2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</row>
    <row r="3" spans="1:20" x14ac:dyDescent="0.2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J3">
        <v>0</v>
      </c>
      <c r="K3">
        <v>0</v>
      </c>
      <c r="M3">
        <v>0</v>
      </c>
      <c r="N3">
        <v>0</v>
      </c>
      <c r="P3">
        <v>0</v>
      </c>
      <c r="Q3">
        <v>0</v>
      </c>
      <c r="S3">
        <v>0</v>
      </c>
      <c r="T3">
        <v>0</v>
      </c>
    </row>
    <row r="4" spans="1:20" x14ac:dyDescent="0.2">
      <c r="A4">
        <v>1E-3</v>
      </c>
      <c r="B4">
        <v>0.2</v>
      </c>
      <c r="D4">
        <v>2.1100000000000001E-2</v>
      </c>
      <c r="E4">
        <v>8.8800000000000004E-2</v>
      </c>
      <c r="G4">
        <v>4.0000000000000001E-3</v>
      </c>
      <c r="H4">
        <v>0.1066</v>
      </c>
      <c r="J4">
        <v>3.3E-3</v>
      </c>
      <c r="K4">
        <v>8.1100000000000005E-2</v>
      </c>
      <c r="M4">
        <v>1.3299999999999999E-2</v>
      </c>
      <c r="N4">
        <v>8.3299999999999999E-2</v>
      </c>
      <c r="P4">
        <v>0.05</v>
      </c>
      <c r="Q4">
        <v>1.77E-2</v>
      </c>
      <c r="S4">
        <v>5.5500000000000001E-2</v>
      </c>
      <c r="T4">
        <v>5.5500000000000001E-2</v>
      </c>
    </row>
    <row r="5" spans="1:20" x14ac:dyDescent="0.2">
      <c r="A5">
        <v>1E-3</v>
      </c>
      <c r="B5">
        <v>0.3</v>
      </c>
      <c r="D5">
        <f>D4+0.0211</f>
        <v>4.2200000000000001E-2</v>
      </c>
      <c r="E5">
        <f>E4+0.0888</f>
        <v>0.17760000000000001</v>
      </c>
      <c r="G5">
        <f>G4+0.004</f>
        <v>8.0000000000000002E-3</v>
      </c>
      <c r="H5">
        <f>H4+0.1066</f>
        <v>0.2132</v>
      </c>
      <c r="J5">
        <f>J4+0.0023</f>
        <v>5.5999999999999999E-3</v>
      </c>
      <c r="K5">
        <f>K4+0.0811</f>
        <v>0.16220000000000001</v>
      </c>
      <c r="M5">
        <f>M4+$M$4</f>
        <v>2.6599999999999999E-2</v>
      </c>
      <c r="N5">
        <f>N4+$N$4</f>
        <v>0.1666</v>
      </c>
      <c r="P5">
        <f>P4+$P$4</f>
        <v>0.1</v>
      </c>
      <c r="Q5">
        <f>Q4+$Q$4</f>
        <v>3.5400000000000001E-2</v>
      </c>
      <c r="S5">
        <f>S4+0.0555</f>
        <v>0.111</v>
      </c>
      <c r="T5">
        <f>T4+0.0555</f>
        <v>0.111</v>
      </c>
    </row>
    <row r="6" spans="1:20" x14ac:dyDescent="0.2">
      <c r="A6">
        <v>1E-3</v>
      </c>
      <c r="B6">
        <v>0.4</v>
      </c>
      <c r="D6">
        <f t="shared" ref="D6:D11" si="0">D5+0.0211</f>
        <v>6.3299999999999995E-2</v>
      </c>
      <c r="E6">
        <f t="shared" ref="E6:E11" si="1">E5+0.0888</f>
        <v>0.26640000000000003</v>
      </c>
      <c r="G6">
        <f t="shared" ref="G6:G8" si="2">G5+0.004</f>
        <v>1.2E-2</v>
      </c>
      <c r="H6">
        <f t="shared" ref="H6:H11" si="3">H5+0.1066</f>
        <v>0.31979999999999997</v>
      </c>
      <c r="J6">
        <f t="shared" ref="J6:J11" si="4">J5+0.0033</f>
        <v>8.8999999999999999E-3</v>
      </c>
      <c r="K6">
        <f t="shared" ref="K6:K11" si="5">K5+0.0811</f>
        <v>0.24330000000000002</v>
      </c>
      <c r="M6">
        <f t="shared" ref="M6:M11" si="6">M5+$M$4</f>
        <v>3.9899999999999998E-2</v>
      </c>
      <c r="N6">
        <f t="shared" ref="N6:N11" si="7">N5+$N$4</f>
        <v>0.24990000000000001</v>
      </c>
      <c r="P6">
        <f t="shared" ref="P6:P11" si="8">P5+$P$4</f>
        <v>0.15000000000000002</v>
      </c>
      <c r="Q6">
        <f t="shared" ref="Q6:Q11" si="9">Q5+$Q$4</f>
        <v>5.3100000000000001E-2</v>
      </c>
      <c r="S6">
        <f t="shared" ref="S6:T21" si="10">S5+0.0555</f>
        <v>0.16650000000000001</v>
      </c>
      <c r="T6">
        <f t="shared" si="10"/>
        <v>0.16650000000000001</v>
      </c>
    </row>
    <row r="7" spans="1:20" x14ac:dyDescent="0.2">
      <c r="A7">
        <v>1E-3</v>
      </c>
      <c r="B7">
        <v>0.5</v>
      </c>
      <c r="D7">
        <f t="shared" si="0"/>
        <v>8.4400000000000003E-2</v>
      </c>
      <c r="E7">
        <f t="shared" si="1"/>
        <v>0.35520000000000002</v>
      </c>
      <c r="G7">
        <f t="shared" si="2"/>
        <v>1.6E-2</v>
      </c>
      <c r="H7">
        <f t="shared" si="3"/>
        <v>0.4264</v>
      </c>
      <c r="J7">
        <f>J6+0.0033</f>
        <v>1.2199999999999999E-2</v>
      </c>
      <c r="K7">
        <f t="shared" si="5"/>
        <v>0.32440000000000002</v>
      </c>
      <c r="M7">
        <f t="shared" si="6"/>
        <v>5.3199999999999997E-2</v>
      </c>
      <c r="N7">
        <f t="shared" si="7"/>
        <v>0.3332</v>
      </c>
      <c r="P7">
        <f t="shared" si="8"/>
        <v>0.2</v>
      </c>
      <c r="Q7">
        <f t="shared" si="9"/>
        <v>7.0800000000000002E-2</v>
      </c>
      <c r="S7">
        <f t="shared" si="10"/>
        <v>0.222</v>
      </c>
      <c r="T7">
        <f t="shared" si="10"/>
        <v>0.222</v>
      </c>
    </row>
    <row r="8" spans="1:20" x14ac:dyDescent="0.2">
      <c r="A8">
        <v>1E-3</v>
      </c>
      <c r="B8">
        <v>0.6</v>
      </c>
      <c r="D8">
        <f t="shared" si="0"/>
        <v>0.10550000000000001</v>
      </c>
      <c r="E8">
        <f t="shared" si="1"/>
        <v>0.44400000000000001</v>
      </c>
      <c r="G8">
        <f t="shared" si="2"/>
        <v>0.02</v>
      </c>
      <c r="H8">
        <f t="shared" si="3"/>
        <v>0.53300000000000003</v>
      </c>
      <c r="J8">
        <f t="shared" si="4"/>
        <v>1.55E-2</v>
      </c>
      <c r="K8">
        <f t="shared" si="5"/>
        <v>0.40550000000000003</v>
      </c>
      <c r="M8">
        <f t="shared" si="6"/>
        <v>6.6500000000000004E-2</v>
      </c>
      <c r="N8">
        <f t="shared" si="7"/>
        <v>0.41649999999999998</v>
      </c>
      <c r="P8">
        <f t="shared" si="8"/>
        <v>0.25</v>
      </c>
      <c r="Q8">
        <f t="shared" si="9"/>
        <v>8.8499999999999995E-2</v>
      </c>
      <c r="S8">
        <f t="shared" si="10"/>
        <v>0.27750000000000002</v>
      </c>
      <c r="T8">
        <f t="shared" si="10"/>
        <v>0.27750000000000002</v>
      </c>
    </row>
    <row r="9" spans="1:20" x14ac:dyDescent="0.2">
      <c r="A9">
        <v>1E-3</v>
      </c>
      <c r="B9">
        <v>0.7</v>
      </c>
      <c r="D9">
        <f t="shared" si="0"/>
        <v>0.12660000000000002</v>
      </c>
      <c r="E9">
        <f t="shared" si="1"/>
        <v>0.53280000000000005</v>
      </c>
      <c r="G9">
        <f>G8+0.004</f>
        <v>2.4E-2</v>
      </c>
      <c r="H9">
        <f t="shared" si="3"/>
        <v>0.63960000000000006</v>
      </c>
      <c r="J9">
        <f t="shared" si="4"/>
        <v>1.8800000000000001E-2</v>
      </c>
      <c r="K9">
        <f t="shared" si="5"/>
        <v>0.48660000000000003</v>
      </c>
      <c r="M9">
        <f t="shared" si="6"/>
        <v>7.980000000000001E-2</v>
      </c>
      <c r="N9">
        <f t="shared" si="7"/>
        <v>0.49979999999999997</v>
      </c>
      <c r="P9">
        <f t="shared" si="8"/>
        <v>0.3</v>
      </c>
      <c r="Q9">
        <f t="shared" si="9"/>
        <v>0.10619999999999999</v>
      </c>
      <c r="S9">
        <f t="shared" si="10"/>
        <v>0.33300000000000002</v>
      </c>
      <c r="T9">
        <f t="shared" si="10"/>
        <v>0.33300000000000002</v>
      </c>
    </row>
    <row r="10" spans="1:20" x14ac:dyDescent="0.2">
      <c r="A10">
        <v>2E-3</v>
      </c>
      <c r="B10">
        <v>0.8</v>
      </c>
      <c r="D10">
        <f t="shared" si="0"/>
        <v>0.14770000000000003</v>
      </c>
      <c r="E10">
        <f t="shared" si="1"/>
        <v>0.62160000000000004</v>
      </c>
      <c r="G10">
        <f>G9+0.004</f>
        <v>2.8000000000000001E-2</v>
      </c>
      <c r="H10">
        <f t="shared" si="3"/>
        <v>0.74620000000000009</v>
      </c>
      <c r="J10">
        <f t="shared" si="4"/>
        <v>2.2100000000000002E-2</v>
      </c>
      <c r="K10">
        <f t="shared" si="5"/>
        <v>0.56770000000000009</v>
      </c>
      <c r="M10">
        <f t="shared" si="6"/>
        <v>9.3100000000000016E-2</v>
      </c>
      <c r="N10">
        <f t="shared" si="7"/>
        <v>0.58309999999999995</v>
      </c>
      <c r="P10">
        <f t="shared" si="8"/>
        <v>0.35</v>
      </c>
      <c r="Q10">
        <f t="shared" si="9"/>
        <v>0.12389999999999998</v>
      </c>
      <c r="S10">
        <f t="shared" si="10"/>
        <v>0.38850000000000001</v>
      </c>
      <c r="T10">
        <f t="shared" si="10"/>
        <v>0.38850000000000001</v>
      </c>
    </row>
    <row r="11" spans="1:20" x14ac:dyDescent="0.2">
      <c r="A11">
        <v>2E-3</v>
      </c>
      <c r="B11">
        <v>0.9</v>
      </c>
      <c r="D11">
        <f t="shared" si="0"/>
        <v>0.16880000000000003</v>
      </c>
      <c r="E11">
        <f t="shared" si="1"/>
        <v>0.71040000000000003</v>
      </c>
      <c r="G11">
        <v>3.1E-2</v>
      </c>
      <c r="H11">
        <f t="shared" si="3"/>
        <v>0.85280000000000011</v>
      </c>
      <c r="J11">
        <f t="shared" si="4"/>
        <v>2.5400000000000002E-2</v>
      </c>
      <c r="K11">
        <f t="shared" si="5"/>
        <v>0.64880000000000004</v>
      </c>
      <c r="M11">
        <f t="shared" si="6"/>
        <v>0.10640000000000002</v>
      </c>
      <c r="N11">
        <f t="shared" si="7"/>
        <v>0.66639999999999999</v>
      </c>
      <c r="P11">
        <f t="shared" si="8"/>
        <v>0.39999999999999997</v>
      </c>
      <c r="Q11">
        <f t="shared" si="9"/>
        <v>0.14159999999999998</v>
      </c>
      <c r="S11">
        <f t="shared" si="10"/>
        <v>0.44400000000000001</v>
      </c>
      <c r="T11">
        <f t="shared" si="10"/>
        <v>0.44400000000000001</v>
      </c>
    </row>
    <row r="12" spans="1:20" x14ac:dyDescent="0.2">
      <c r="A12" s="1">
        <v>3.0000000000000001E-3</v>
      </c>
      <c r="B12" s="1">
        <v>0.97</v>
      </c>
      <c r="C12" s="1"/>
      <c r="D12" s="1">
        <v>0.19889999999999999</v>
      </c>
      <c r="E12" s="1">
        <v>0.80089999999999995</v>
      </c>
      <c r="F12" s="1"/>
      <c r="G12" s="1">
        <v>4.8899999999999999E-2</v>
      </c>
      <c r="H12" s="1">
        <v>0.96020000000000005</v>
      </c>
      <c r="I12" s="1"/>
      <c r="J12" s="1">
        <v>3.9399999999999998E-2</v>
      </c>
      <c r="K12" s="1">
        <v>0.73899999999999999</v>
      </c>
      <c r="L12" s="1"/>
      <c r="M12" s="1">
        <v>0.12889999999999999</v>
      </c>
      <c r="N12" s="1">
        <v>0.75919999999999999</v>
      </c>
      <c r="O12" s="1"/>
      <c r="P12" s="1">
        <v>0.45</v>
      </c>
      <c r="Q12" s="1">
        <v>0.16800000000000001</v>
      </c>
      <c r="R12" s="1"/>
      <c r="S12" s="1">
        <f t="shared" si="10"/>
        <v>0.4995</v>
      </c>
      <c r="T12" s="1">
        <f t="shared" si="10"/>
        <v>0.4995</v>
      </c>
    </row>
    <row r="13" spans="1:20" x14ac:dyDescent="0.2">
      <c r="A13">
        <v>0.02</v>
      </c>
      <c r="B13">
        <v>1</v>
      </c>
      <c r="D13">
        <f>D12+0.0807</f>
        <v>0.27959999999999996</v>
      </c>
      <c r="E13">
        <f>E12+0.0197+0.009</f>
        <v>0.8296</v>
      </c>
      <c r="G13">
        <f>G12+0.096</f>
        <v>0.1449</v>
      </c>
      <c r="H13">
        <v>0.9879</v>
      </c>
      <c r="J13">
        <f>J12+(($J$22-$J$12)/10)</f>
        <v>0.13546</v>
      </c>
      <c r="K13">
        <f>K12+(($K$22-$K$12)/10)</f>
        <v>0.7651</v>
      </c>
      <c r="M13">
        <f>M12+0.088</f>
        <v>0.21689999999999998</v>
      </c>
      <c r="N13">
        <f>N12+0.025</f>
        <v>0.78420000000000001</v>
      </c>
      <c r="P13">
        <f>P12+0.055</f>
        <v>0.505</v>
      </c>
      <c r="Q13">
        <f>Q12+0.084</f>
        <v>0.252</v>
      </c>
      <c r="S13">
        <f t="shared" si="10"/>
        <v>0.55500000000000005</v>
      </c>
      <c r="T13">
        <f t="shared" si="10"/>
        <v>0.55500000000000005</v>
      </c>
    </row>
    <row r="14" spans="1:20" x14ac:dyDescent="0.2">
      <c r="A14">
        <v>0.1</v>
      </c>
      <c r="B14">
        <v>1</v>
      </c>
      <c r="D14">
        <f t="shared" ref="D14:D21" si="11">D13+0.0807</f>
        <v>0.36029999999999995</v>
      </c>
      <c r="E14">
        <f t="shared" ref="E14:E21" si="12">E13+0.0197</f>
        <v>0.84930000000000005</v>
      </c>
      <c r="G14">
        <f t="shared" ref="G14:G21" si="13">G13+0.096</f>
        <v>0.2409</v>
      </c>
      <c r="H14">
        <f>H13+0.0014</f>
        <v>0.98929999999999996</v>
      </c>
      <c r="J14">
        <f t="shared" ref="J14:J21" si="14">J13+(($J$22-$J$12)/10)</f>
        <v>0.23152</v>
      </c>
      <c r="K14">
        <f t="shared" ref="K14:K21" si="15">K13+(($K$22-$K$12)/10)</f>
        <v>0.79120000000000001</v>
      </c>
      <c r="M14">
        <f>M13+0.088</f>
        <v>0.30489999999999995</v>
      </c>
      <c r="N14">
        <f t="shared" ref="N14:N21" si="16">N13+0.025</f>
        <v>0.80920000000000003</v>
      </c>
      <c r="P14">
        <f t="shared" ref="P14:P21" si="17">P13+0.055</f>
        <v>0.56000000000000005</v>
      </c>
      <c r="Q14">
        <f t="shared" ref="Q14:Q21" si="18">Q13+0.084</f>
        <v>0.33600000000000002</v>
      </c>
      <c r="S14">
        <f t="shared" si="10"/>
        <v>0.61050000000000004</v>
      </c>
      <c r="T14">
        <f t="shared" si="10"/>
        <v>0.61050000000000004</v>
      </c>
    </row>
    <row r="15" spans="1:20" x14ac:dyDescent="0.2">
      <c r="A15">
        <v>0.3</v>
      </c>
      <c r="B15">
        <v>1</v>
      </c>
      <c r="D15">
        <f t="shared" si="11"/>
        <v>0.44099999999999995</v>
      </c>
      <c r="E15">
        <f t="shared" si="12"/>
        <v>0.86900000000000011</v>
      </c>
      <c r="G15">
        <f t="shared" si="13"/>
        <v>0.33689999999999998</v>
      </c>
      <c r="H15">
        <f t="shared" ref="H15:H21" si="19">H14+0.0014</f>
        <v>0.99069999999999991</v>
      </c>
      <c r="J15">
        <f t="shared" si="14"/>
        <v>0.32757999999999998</v>
      </c>
      <c r="K15">
        <f t="shared" si="15"/>
        <v>0.81730000000000003</v>
      </c>
      <c r="M15">
        <f t="shared" ref="M15:M21" si="20">M14+0.088</f>
        <v>0.39289999999999992</v>
      </c>
      <c r="N15">
        <f t="shared" si="16"/>
        <v>0.83420000000000005</v>
      </c>
      <c r="P15">
        <f t="shared" si="17"/>
        <v>0.6150000000000001</v>
      </c>
      <c r="Q15">
        <f t="shared" si="18"/>
        <v>0.42000000000000004</v>
      </c>
      <c r="S15">
        <f t="shared" si="10"/>
        <v>0.66600000000000004</v>
      </c>
      <c r="T15">
        <f t="shared" si="10"/>
        <v>0.66600000000000004</v>
      </c>
    </row>
    <row r="16" spans="1:20" x14ac:dyDescent="0.2">
      <c r="A16">
        <v>0.4</v>
      </c>
      <c r="B16">
        <v>1</v>
      </c>
      <c r="D16">
        <f t="shared" si="11"/>
        <v>0.52169999999999994</v>
      </c>
      <c r="E16">
        <f t="shared" si="12"/>
        <v>0.88870000000000016</v>
      </c>
      <c r="G16">
        <f t="shared" si="13"/>
        <v>0.43289999999999995</v>
      </c>
      <c r="H16">
        <f t="shared" si="19"/>
        <v>0.99209999999999987</v>
      </c>
      <c r="J16">
        <f t="shared" si="14"/>
        <v>0.42364000000000002</v>
      </c>
      <c r="K16">
        <f t="shared" si="15"/>
        <v>0.84340000000000004</v>
      </c>
      <c r="M16">
        <f t="shared" si="20"/>
        <v>0.48089999999999988</v>
      </c>
      <c r="N16">
        <f t="shared" si="16"/>
        <v>0.85920000000000007</v>
      </c>
      <c r="P16">
        <f t="shared" si="17"/>
        <v>0.67000000000000015</v>
      </c>
      <c r="Q16">
        <f t="shared" si="18"/>
        <v>0.504</v>
      </c>
      <c r="S16">
        <f t="shared" si="10"/>
        <v>0.72150000000000003</v>
      </c>
      <c r="T16">
        <f t="shared" si="10"/>
        <v>0.72150000000000003</v>
      </c>
    </row>
    <row r="17" spans="1:20" x14ac:dyDescent="0.2">
      <c r="A17">
        <v>0.5</v>
      </c>
      <c r="B17">
        <v>1</v>
      </c>
      <c r="D17">
        <f t="shared" si="11"/>
        <v>0.60239999999999994</v>
      </c>
      <c r="E17">
        <f t="shared" si="12"/>
        <v>0.90840000000000021</v>
      </c>
      <c r="G17">
        <f t="shared" si="13"/>
        <v>0.52889999999999993</v>
      </c>
      <c r="H17">
        <f t="shared" si="19"/>
        <v>0.99349999999999983</v>
      </c>
      <c r="J17">
        <f t="shared" si="14"/>
        <v>0.51970000000000005</v>
      </c>
      <c r="K17">
        <f t="shared" si="15"/>
        <v>0.86950000000000005</v>
      </c>
      <c r="M17">
        <f t="shared" si="20"/>
        <v>0.56889999999999985</v>
      </c>
      <c r="N17">
        <f t="shared" si="16"/>
        <v>0.8842000000000001</v>
      </c>
      <c r="P17">
        <f t="shared" si="17"/>
        <v>0.7250000000000002</v>
      </c>
      <c r="Q17">
        <f t="shared" si="18"/>
        <v>0.58799999999999997</v>
      </c>
      <c r="S17">
        <f t="shared" si="10"/>
        <v>0.77700000000000002</v>
      </c>
      <c r="T17">
        <f t="shared" si="10"/>
        <v>0.77700000000000002</v>
      </c>
    </row>
    <row r="18" spans="1:20" x14ac:dyDescent="0.2">
      <c r="A18">
        <v>0.6</v>
      </c>
      <c r="B18">
        <v>1</v>
      </c>
      <c r="D18">
        <f t="shared" si="11"/>
        <v>0.68309999999999993</v>
      </c>
      <c r="E18">
        <f t="shared" si="12"/>
        <v>0.92810000000000026</v>
      </c>
      <c r="G18">
        <f t="shared" si="13"/>
        <v>0.6248999999999999</v>
      </c>
      <c r="H18">
        <f t="shared" si="19"/>
        <v>0.99489999999999978</v>
      </c>
      <c r="J18">
        <f t="shared" si="14"/>
        <v>0.61576000000000009</v>
      </c>
      <c r="K18">
        <f>K17+(($K$22-$K$12)/10)</f>
        <v>0.89560000000000006</v>
      </c>
      <c r="M18">
        <f t="shared" si="20"/>
        <v>0.65689999999999982</v>
      </c>
      <c r="N18">
        <f t="shared" si="16"/>
        <v>0.90920000000000012</v>
      </c>
      <c r="P18">
        <f t="shared" si="17"/>
        <v>0.78000000000000025</v>
      </c>
      <c r="Q18">
        <f t="shared" si="18"/>
        <v>0.67199999999999993</v>
      </c>
      <c r="S18">
        <f t="shared" si="10"/>
        <v>0.83250000000000002</v>
      </c>
      <c r="T18">
        <f t="shared" si="10"/>
        <v>0.83250000000000002</v>
      </c>
    </row>
    <row r="19" spans="1:20" x14ac:dyDescent="0.2">
      <c r="A19">
        <v>0.7</v>
      </c>
      <c r="B19">
        <v>1</v>
      </c>
      <c r="D19">
        <f t="shared" si="11"/>
        <v>0.76379999999999992</v>
      </c>
      <c r="E19">
        <f t="shared" si="12"/>
        <v>0.94780000000000031</v>
      </c>
      <c r="G19">
        <f t="shared" si="13"/>
        <v>0.72089999999999987</v>
      </c>
      <c r="H19">
        <f t="shared" si="19"/>
        <v>0.99629999999999974</v>
      </c>
      <c r="J19">
        <f t="shared" si="14"/>
        <v>0.71182000000000012</v>
      </c>
      <c r="K19">
        <f t="shared" si="15"/>
        <v>0.92170000000000007</v>
      </c>
      <c r="M19">
        <f t="shared" si="20"/>
        <v>0.74489999999999978</v>
      </c>
      <c r="N19">
        <f t="shared" si="16"/>
        <v>0.93420000000000014</v>
      </c>
      <c r="P19">
        <f t="shared" si="17"/>
        <v>0.8350000000000003</v>
      </c>
      <c r="Q19">
        <f t="shared" si="18"/>
        <v>0.75599999999999989</v>
      </c>
      <c r="S19">
        <f t="shared" si="10"/>
        <v>0.88800000000000001</v>
      </c>
      <c r="T19">
        <f t="shared" si="10"/>
        <v>0.88800000000000001</v>
      </c>
    </row>
    <row r="20" spans="1:20" x14ac:dyDescent="0.2">
      <c r="A20">
        <v>0.8</v>
      </c>
      <c r="B20">
        <v>1</v>
      </c>
      <c r="D20">
        <f t="shared" si="11"/>
        <v>0.84449999999999992</v>
      </c>
      <c r="E20">
        <f t="shared" si="12"/>
        <v>0.96750000000000036</v>
      </c>
      <c r="G20">
        <f>G19+0.096</f>
        <v>0.81689999999999985</v>
      </c>
      <c r="H20">
        <f t="shared" si="19"/>
        <v>0.9976999999999997</v>
      </c>
      <c r="J20">
        <f t="shared" si="14"/>
        <v>0.80788000000000015</v>
      </c>
      <c r="K20">
        <f t="shared" si="15"/>
        <v>0.94780000000000009</v>
      </c>
      <c r="M20">
        <f t="shared" si="20"/>
        <v>0.83289999999999975</v>
      </c>
      <c r="N20">
        <f t="shared" si="16"/>
        <v>0.95920000000000016</v>
      </c>
      <c r="P20">
        <f t="shared" si="17"/>
        <v>0.89000000000000035</v>
      </c>
      <c r="Q20">
        <f t="shared" si="18"/>
        <v>0.83999999999999986</v>
      </c>
      <c r="S20">
        <f t="shared" si="10"/>
        <v>0.94350000000000001</v>
      </c>
      <c r="T20">
        <f t="shared" si="10"/>
        <v>0.94350000000000001</v>
      </c>
    </row>
    <row r="21" spans="1:20" x14ac:dyDescent="0.2">
      <c r="A21">
        <v>0.9</v>
      </c>
      <c r="B21">
        <v>1</v>
      </c>
      <c r="D21">
        <f t="shared" si="11"/>
        <v>0.92519999999999991</v>
      </c>
      <c r="E21">
        <f t="shared" si="12"/>
        <v>0.98720000000000041</v>
      </c>
      <c r="G21">
        <f t="shared" si="13"/>
        <v>0.91289999999999982</v>
      </c>
      <c r="H21">
        <f t="shared" si="19"/>
        <v>0.99909999999999966</v>
      </c>
      <c r="J21">
        <f t="shared" si="14"/>
        <v>0.90394000000000019</v>
      </c>
      <c r="K21">
        <f t="shared" si="15"/>
        <v>0.9739000000000001</v>
      </c>
      <c r="M21">
        <f t="shared" si="20"/>
        <v>0.92089999999999972</v>
      </c>
      <c r="N21">
        <f t="shared" si="16"/>
        <v>0.98420000000000019</v>
      </c>
      <c r="P21">
        <f t="shared" si="17"/>
        <v>0.9450000000000004</v>
      </c>
      <c r="Q21">
        <f t="shared" si="18"/>
        <v>0.92399999999999982</v>
      </c>
      <c r="S21">
        <f t="shared" si="10"/>
        <v>0.999</v>
      </c>
      <c r="T21">
        <f t="shared" si="10"/>
        <v>0.999</v>
      </c>
    </row>
    <row r="22" spans="1:20" x14ac:dyDescent="0.2">
      <c r="A22">
        <v>1</v>
      </c>
      <c r="B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" right="0" top="0.39370078740157483" bottom="0.39370078740157483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Pernomian</dc:creator>
  <cp:lastModifiedBy>Rodolfo Lotte</cp:lastModifiedBy>
  <cp:revision>1</cp:revision>
  <dcterms:created xsi:type="dcterms:W3CDTF">2012-09-21T14:50:02Z</dcterms:created>
  <dcterms:modified xsi:type="dcterms:W3CDTF">2012-10-27T17:38:10Z</dcterms:modified>
</cp:coreProperties>
</file>