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Estudos\ControlePessoal_HorasTrabalhadas_Holerite\ControlePessoal_HorasTrabalhadas_Holerite\01. documentos\"/>
    </mc:Choice>
  </mc:AlternateContent>
  <xr:revisionPtr revIDLastSave="0" documentId="13_ncr:1_{ACF91210-F011-44CA-B491-637280ABDF1D}" xr6:coauthVersionLast="47" xr6:coauthVersionMax="47" xr10:uidLastSave="{00000000-0000-0000-0000-000000000000}"/>
  <bookViews>
    <workbookView xWindow="-120" yWindow="-120" windowWidth="38640" windowHeight="16440" activeTab="2" xr2:uid="{8B9EED0C-6FF0-4433-8E0D-08486AB77A8C}"/>
  </bookViews>
  <sheets>
    <sheet name="SalarioMinimo" sheetId="1" r:id="rId1"/>
    <sheet name="INSS" sheetId="2" r:id="rId2"/>
    <sheet name="IRR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5" i="2" l="1"/>
  <c r="D126" i="2"/>
  <c r="D127" i="2"/>
  <c r="D128" i="2"/>
  <c r="D129" i="2"/>
  <c r="D130" i="2"/>
  <c r="K130" i="2" s="1"/>
  <c r="D131" i="2"/>
  <c r="D132" i="2"/>
  <c r="D133" i="2"/>
  <c r="D134" i="2"/>
  <c r="D135" i="2"/>
  <c r="D136" i="2"/>
  <c r="D137" i="2"/>
  <c r="D138" i="2"/>
  <c r="K138" i="2" s="1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K154" i="2" s="1"/>
  <c r="D155" i="2"/>
  <c r="D156" i="2"/>
  <c r="D157" i="2"/>
  <c r="D158" i="2"/>
  <c r="D159" i="2"/>
  <c r="D160" i="2"/>
  <c r="D161" i="2"/>
  <c r="D162" i="2"/>
  <c r="K162" i="2" s="1"/>
  <c r="D163" i="2"/>
  <c r="D164" i="2"/>
  <c r="D165" i="2"/>
  <c r="D166" i="2"/>
  <c r="D167" i="2"/>
  <c r="D168" i="2"/>
  <c r="D169" i="2"/>
  <c r="D170" i="2"/>
  <c r="K170" i="2" s="1"/>
  <c r="D171" i="2"/>
  <c r="D172" i="2"/>
  <c r="D173" i="2"/>
  <c r="D174" i="2"/>
  <c r="D175" i="2"/>
  <c r="D176" i="2"/>
  <c r="D177" i="2"/>
  <c r="D178" i="2"/>
  <c r="K178" i="2" s="1"/>
  <c r="D179" i="2"/>
  <c r="D180" i="2"/>
  <c r="D181" i="2"/>
  <c r="D182" i="2"/>
  <c r="D183" i="2"/>
  <c r="D184" i="2"/>
  <c r="D185" i="2"/>
  <c r="D186" i="2"/>
  <c r="K186" i="2" s="1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K202" i="2" s="1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K226" i="2" s="1"/>
  <c r="D227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J131" i="2"/>
  <c r="K131" i="2"/>
  <c r="J132" i="2"/>
  <c r="J133" i="2"/>
  <c r="K133" i="2"/>
  <c r="J134" i="2"/>
  <c r="K134" i="2"/>
  <c r="J135" i="2"/>
  <c r="K135" i="2"/>
  <c r="J136" i="2"/>
  <c r="K136" i="2"/>
  <c r="J137" i="2"/>
  <c r="K137" i="2"/>
  <c r="J138" i="2"/>
  <c r="J139" i="2"/>
  <c r="K139" i="2"/>
  <c r="J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J149" i="2"/>
  <c r="K149" i="2"/>
  <c r="J150" i="2"/>
  <c r="K150" i="2"/>
  <c r="J151" i="2"/>
  <c r="K151" i="2"/>
  <c r="J152" i="2"/>
  <c r="K152" i="2"/>
  <c r="J153" i="2"/>
  <c r="K153" i="2"/>
  <c r="J154" i="2"/>
  <c r="J155" i="2"/>
  <c r="K155" i="2"/>
  <c r="J156" i="2"/>
  <c r="J157" i="2"/>
  <c r="K157" i="2"/>
  <c r="J158" i="2"/>
  <c r="K158" i="2"/>
  <c r="J159" i="2"/>
  <c r="K159" i="2"/>
  <c r="J160" i="2"/>
  <c r="K160" i="2"/>
  <c r="J161" i="2"/>
  <c r="K161" i="2"/>
  <c r="J162" i="2"/>
  <c r="J163" i="2"/>
  <c r="K163" i="2"/>
  <c r="J164" i="2"/>
  <c r="J165" i="2"/>
  <c r="K165" i="2"/>
  <c r="J166" i="2"/>
  <c r="K166" i="2"/>
  <c r="J167" i="2"/>
  <c r="K167" i="2"/>
  <c r="J168" i="2"/>
  <c r="K168" i="2"/>
  <c r="J169" i="2"/>
  <c r="K169" i="2"/>
  <c r="J170" i="2"/>
  <c r="J171" i="2"/>
  <c r="K171" i="2"/>
  <c r="J172" i="2"/>
  <c r="J173" i="2"/>
  <c r="K173" i="2"/>
  <c r="J174" i="2"/>
  <c r="K174" i="2"/>
  <c r="J175" i="2"/>
  <c r="K175" i="2"/>
  <c r="J176" i="2"/>
  <c r="K176" i="2"/>
  <c r="J177" i="2"/>
  <c r="K177" i="2"/>
  <c r="J178" i="2"/>
  <c r="J179" i="2"/>
  <c r="K179" i="2"/>
  <c r="J180" i="2"/>
  <c r="J181" i="2"/>
  <c r="K181" i="2"/>
  <c r="J182" i="2"/>
  <c r="K182" i="2"/>
  <c r="J183" i="2"/>
  <c r="K183" i="2"/>
  <c r="J184" i="2"/>
  <c r="K184" i="2"/>
  <c r="J185" i="2"/>
  <c r="K185" i="2"/>
  <c r="J186" i="2"/>
  <c r="J187" i="2"/>
  <c r="K187" i="2"/>
  <c r="J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J197" i="2"/>
  <c r="K197" i="2"/>
  <c r="J198" i="2"/>
  <c r="K198" i="2"/>
  <c r="J199" i="2"/>
  <c r="K199" i="2"/>
  <c r="J200" i="2"/>
  <c r="K200" i="2"/>
  <c r="J201" i="2"/>
  <c r="K201" i="2"/>
  <c r="J202" i="2"/>
  <c r="J203" i="2"/>
  <c r="K203" i="2"/>
  <c r="J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J221" i="2"/>
  <c r="K221" i="2"/>
  <c r="J222" i="2"/>
  <c r="K222" i="2"/>
  <c r="J223" i="2"/>
  <c r="K223" i="2"/>
  <c r="J224" i="2"/>
  <c r="K224" i="2"/>
  <c r="J225" i="2"/>
  <c r="K225" i="2"/>
  <c r="J226" i="2"/>
  <c r="J227" i="2"/>
  <c r="K227" i="2"/>
  <c r="K5" i="2"/>
  <c r="J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K6" i="3"/>
  <c r="K7" i="3"/>
  <c r="K8" i="3"/>
  <c r="K9" i="3"/>
  <c r="L9" i="3"/>
  <c r="L10" i="3"/>
  <c r="K11" i="3"/>
  <c r="K12" i="3"/>
  <c r="K13" i="3"/>
  <c r="K14" i="3"/>
  <c r="L15" i="3"/>
  <c r="K16" i="3"/>
  <c r="K17" i="3"/>
  <c r="L17" i="3"/>
  <c r="K18" i="3"/>
  <c r="K19" i="3"/>
  <c r="L20" i="3"/>
  <c r="K21" i="3"/>
  <c r="K22" i="3"/>
  <c r="K23" i="3"/>
  <c r="K24" i="3"/>
  <c r="L25" i="3"/>
  <c r="K26" i="3"/>
  <c r="K27" i="3"/>
  <c r="K28" i="3"/>
  <c r="K29" i="3"/>
  <c r="L30" i="3"/>
  <c r="K31" i="3"/>
  <c r="K32" i="3"/>
  <c r="K33" i="3"/>
  <c r="L33" i="3"/>
  <c r="K34" i="3"/>
  <c r="L35" i="3"/>
  <c r="K36" i="3"/>
  <c r="K37" i="3"/>
  <c r="K38" i="3"/>
  <c r="K39" i="3"/>
  <c r="L40" i="3"/>
  <c r="K41" i="3"/>
  <c r="L41" i="3"/>
  <c r="K42" i="3"/>
  <c r="K43" i="3"/>
  <c r="K44" i="3"/>
  <c r="L45" i="3"/>
  <c r="K46" i="3"/>
  <c r="K47" i="3"/>
  <c r="K48" i="3"/>
  <c r="K49" i="3"/>
  <c r="L49" i="3"/>
  <c r="L50" i="3"/>
  <c r="K51" i="3"/>
  <c r="K52" i="3"/>
  <c r="K53" i="3"/>
  <c r="K54" i="3"/>
  <c r="K55" i="3"/>
  <c r="L55" i="3"/>
  <c r="K56" i="3"/>
  <c r="K57" i="3"/>
  <c r="L57" i="3"/>
  <c r="K58" i="3"/>
  <c r="K59" i="3"/>
  <c r="L59" i="3"/>
  <c r="K60" i="3"/>
  <c r="K61" i="3"/>
  <c r="K62" i="3"/>
  <c r="K63" i="3"/>
  <c r="L63" i="3"/>
  <c r="K64" i="3"/>
  <c r="K65" i="3"/>
  <c r="L65" i="3"/>
  <c r="K66" i="3"/>
  <c r="K67" i="3"/>
  <c r="L67" i="3"/>
  <c r="K68" i="3"/>
  <c r="K69" i="3"/>
  <c r="K70" i="3"/>
  <c r="K71" i="3"/>
  <c r="L71" i="3"/>
  <c r="K72" i="3"/>
  <c r="K73" i="3"/>
  <c r="L73" i="3"/>
  <c r="K74" i="3"/>
  <c r="K75" i="3"/>
  <c r="L75" i="3"/>
  <c r="K76" i="3"/>
  <c r="K77" i="3"/>
  <c r="K78" i="3"/>
  <c r="K79" i="3"/>
  <c r="L79" i="3"/>
  <c r="K80" i="3"/>
  <c r="K81" i="3"/>
  <c r="L81" i="3"/>
  <c r="K82" i="3"/>
  <c r="K83" i="3"/>
  <c r="L83" i="3"/>
  <c r="K84" i="3"/>
  <c r="K85" i="3"/>
  <c r="K86" i="3"/>
  <c r="K87" i="3"/>
  <c r="K88" i="3"/>
  <c r="L89" i="3"/>
  <c r="K90" i="3"/>
  <c r="K91" i="3"/>
  <c r="K92" i="3"/>
  <c r="K93" i="3"/>
  <c r="K94" i="3"/>
  <c r="K95" i="3"/>
  <c r="L95" i="3"/>
  <c r="K96" i="3"/>
  <c r="K97" i="3"/>
  <c r="L97" i="3"/>
  <c r="K98" i="3"/>
  <c r="K99" i="3"/>
  <c r="K100" i="3"/>
  <c r="L101" i="3"/>
  <c r="K102" i="3"/>
  <c r="K103" i="3"/>
  <c r="K104" i="3"/>
  <c r="K105" i="3"/>
  <c r="L105" i="3"/>
  <c r="K106" i="3"/>
  <c r="K107" i="3"/>
  <c r="L107" i="3"/>
  <c r="K108" i="3"/>
  <c r="K109" i="3"/>
  <c r="K110" i="3"/>
  <c r="K111" i="3"/>
  <c r="K112" i="3"/>
  <c r="L113" i="3"/>
  <c r="K114" i="3"/>
  <c r="K115" i="3"/>
  <c r="K116" i="3"/>
  <c r="K117" i="3"/>
  <c r="K118" i="3"/>
  <c r="K119" i="3"/>
  <c r="L119" i="3"/>
  <c r="K120" i="3"/>
  <c r="K121" i="3"/>
  <c r="L121" i="3"/>
  <c r="K122" i="3"/>
  <c r="K123" i="3"/>
  <c r="K124" i="3"/>
  <c r="L5" i="3"/>
  <c r="D6" i="3"/>
  <c r="L6" i="3" s="1"/>
  <c r="D7" i="3"/>
  <c r="L7" i="3" s="1"/>
  <c r="D8" i="3"/>
  <c r="L8" i="3" s="1"/>
  <c r="D9" i="3"/>
  <c r="D10" i="3"/>
  <c r="D11" i="3"/>
  <c r="L11" i="3" s="1"/>
  <c r="D12" i="3"/>
  <c r="L12" i="3" s="1"/>
  <c r="D13" i="3"/>
  <c r="L13" i="3" s="1"/>
  <c r="D14" i="3"/>
  <c r="L14" i="3" s="1"/>
  <c r="D15" i="3"/>
  <c r="D16" i="3"/>
  <c r="L16" i="3" s="1"/>
  <c r="D17" i="3"/>
  <c r="D18" i="3"/>
  <c r="L18" i="3" s="1"/>
  <c r="D19" i="3"/>
  <c r="L19" i="3" s="1"/>
  <c r="D20" i="3"/>
  <c r="D21" i="3"/>
  <c r="L21" i="3" s="1"/>
  <c r="D22" i="3"/>
  <c r="L22" i="3" s="1"/>
  <c r="D23" i="3"/>
  <c r="L23" i="3" s="1"/>
  <c r="D24" i="3"/>
  <c r="L24" i="3" s="1"/>
  <c r="D25" i="3"/>
  <c r="D26" i="3"/>
  <c r="L26" i="3" s="1"/>
  <c r="D27" i="3"/>
  <c r="L27" i="3" s="1"/>
  <c r="D28" i="3"/>
  <c r="L28" i="3" s="1"/>
  <c r="D29" i="3"/>
  <c r="L29" i="3" s="1"/>
  <c r="D30" i="3"/>
  <c r="D31" i="3"/>
  <c r="L31" i="3" s="1"/>
  <c r="D32" i="3"/>
  <c r="L32" i="3" s="1"/>
  <c r="D33" i="3"/>
  <c r="D34" i="3"/>
  <c r="L34" i="3" s="1"/>
  <c r="D35" i="3"/>
  <c r="D36" i="3"/>
  <c r="L36" i="3" s="1"/>
  <c r="D37" i="3"/>
  <c r="L37" i="3" s="1"/>
  <c r="D38" i="3"/>
  <c r="L38" i="3" s="1"/>
  <c r="D39" i="3"/>
  <c r="L39" i="3" s="1"/>
  <c r="D40" i="3"/>
  <c r="D41" i="3"/>
  <c r="D42" i="3"/>
  <c r="L42" i="3" s="1"/>
  <c r="D43" i="3"/>
  <c r="L43" i="3" s="1"/>
  <c r="D44" i="3"/>
  <c r="L44" i="3" s="1"/>
  <c r="D45" i="3"/>
  <c r="D46" i="3"/>
  <c r="L46" i="3" s="1"/>
  <c r="D47" i="3"/>
  <c r="L47" i="3" s="1"/>
  <c r="D48" i="3"/>
  <c r="L48" i="3" s="1"/>
  <c r="D49" i="3"/>
  <c r="D50" i="3"/>
  <c r="D51" i="3"/>
  <c r="L51" i="3" s="1"/>
  <c r="D52" i="3"/>
  <c r="L52" i="3" s="1"/>
  <c r="D53" i="3"/>
  <c r="L53" i="3" s="1"/>
  <c r="D54" i="3"/>
  <c r="L54" i="3" s="1"/>
  <c r="D55" i="3"/>
  <c r="D56" i="3"/>
  <c r="L56" i="3" s="1"/>
  <c r="D57" i="3"/>
  <c r="D58" i="3"/>
  <c r="L58" i="3" s="1"/>
  <c r="D59" i="3"/>
  <c r="D60" i="3"/>
  <c r="L60" i="3" s="1"/>
  <c r="D61" i="3"/>
  <c r="L61" i="3" s="1"/>
  <c r="D62" i="3"/>
  <c r="L62" i="3" s="1"/>
  <c r="D63" i="3"/>
  <c r="D64" i="3"/>
  <c r="L64" i="3" s="1"/>
  <c r="D65" i="3"/>
  <c r="D66" i="3"/>
  <c r="L66" i="3" s="1"/>
  <c r="D67" i="3"/>
  <c r="D68" i="3"/>
  <c r="L68" i="3" s="1"/>
  <c r="D69" i="3"/>
  <c r="L69" i="3" s="1"/>
  <c r="D70" i="3"/>
  <c r="L70" i="3" s="1"/>
  <c r="D71" i="3"/>
  <c r="D72" i="3"/>
  <c r="L72" i="3" s="1"/>
  <c r="D73" i="3"/>
  <c r="D74" i="3"/>
  <c r="L74" i="3" s="1"/>
  <c r="D75" i="3"/>
  <c r="D76" i="3"/>
  <c r="L76" i="3" s="1"/>
  <c r="D77" i="3"/>
  <c r="L77" i="3" s="1"/>
  <c r="D78" i="3"/>
  <c r="L78" i="3" s="1"/>
  <c r="D79" i="3"/>
  <c r="D80" i="3"/>
  <c r="L80" i="3" s="1"/>
  <c r="D81" i="3"/>
  <c r="D82" i="3"/>
  <c r="L82" i="3" s="1"/>
  <c r="D83" i="3"/>
  <c r="D84" i="3"/>
  <c r="L84" i="3" s="1"/>
  <c r="D85" i="3"/>
  <c r="L85" i="3" s="1"/>
  <c r="D86" i="3"/>
  <c r="L86" i="3" s="1"/>
  <c r="D87" i="3"/>
  <c r="L87" i="3" s="1"/>
  <c r="D88" i="3"/>
  <c r="L88" i="3" s="1"/>
  <c r="D89" i="3"/>
  <c r="D90" i="3"/>
  <c r="L90" i="3" s="1"/>
  <c r="D91" i="3"/>
  <c r="L91" i="3" s="1"/>
  <c r="D92" i="3"/>
  <c r="L92" i="3" s="1"/>
  <c r="D93" i="3"/>
  <c r="L93" i="3" s="1"/>
  <c r="D94" i="3"/>
  <c r="L94" i="3" s="1"/>
  <c r="D95" i="3"/>
  <c r="D96" i="3"/>
  <c r="L96" i="3" s="1"/>
  <c r="D97" i="3"/>
  <c r="D98" i="3"/>
  <c r="L98" i="3" s="1"/>
  <c r="D99" i="3"/>
  <c r="L99" i="3" s="1"/>
  <c r="D100" i="3"/>
  <c r="L100" i="3" s="1"/>
  <c r="D101" i="3"/>
  <c r="D102" i="3"/>
  <c r="L102" i="3" s="1"/>
  <c r="D103" i="3"/>
  <c r="L103" i="3" s="1"/>
  <c r="D104" i="3"/>
  <c r="L104" i="3" s="1"/>
  <c r="D105" i="3"/>
  <c r="D106" i="3"/>
  <c r="L106" i="3" s="1"/>
  <c r="D107" i="3"/>
  <c r="D108" i="3"/>
  <c r="L108" i="3" s="1"/>
  <c r="D109" i="3"/>
  <c r="L109" i="3" s="1"/>
  <c r="D110" i="3"/>
  <c r="L110" i="3" s="1"/>
  <c r="D111" i="3"/>
  <c r="L111" i="3" s="1"/>
  <c r="D112" i="3"/>
  <c r="L112" i="3" s="1"/>
  <c r="D113" i="3"/>
  <c r="D114" i="3"/>
  <c r="L114" i="3" s="1"/>
  <c r="D115" i="3"/>
  <c r="L115" i="3" s="1"/>
  <c r="D116" i="3"/>
  <c r="L116" i="3" s="1"/>
  <c r="D117" i="3"/>
  <c r="L117" i="3" s="1"/>
  <c r="D118" i="3"/>
  <c r="L118" i="3" s="1"/>
  <c r="D119" i="3"/>
  <c r="D120" i="3"/>
  <c r="L120" i="3" s="1"/>
  <c r="D121" i="3"/>
  <c r="D122" i="3"/>
  <c r="L122" i="3" s="1"/>
  <c r="D123" i="3"/>
  <c r="L123" i="3" s="1"/>
  <c r="D124" i="3"/>
  <c r="L124" i="3" s="1"/>
  <c r="D5" i="3"/>
  <c r="B6" i="3"/>
  <c r="B7" i="3"/>
  <c r="B8" i="3"/>
  <c r="B9" i="3"/>
  <c r="B10" i="3"/>
  <c r="K10" i="3" s="1"/>
  <c r="B11" i="3"/>
  <c r="B12" i="3"/>
  <c r="B13" i="3"/>
  <c r="B14" i="3"/>
  <c r="B15" i="3"/>
  <c r="K15" i="3" s="1"/>
  <c r="B16" i="3"/>
  <c r="B17" i="3"/>
  <c r="B18" i="3"/>
  <c r="B19" i="3"/>
  <c r="B20" i="3"/>
  <c r="K20" i="3" s="1"/>
  <c r="B21" i="3"/>
  <c r="B22" i="3"/>
  <c r="B23" i="3"/>
  <c r="B24" i="3"/>
  <c r="B25" i="3"/>
  <c r="K25" i="3" s="1"/>
  <c r="B26" i="3"/>
  <c r="B27" i="3"/>
  <c r="B28" i="3"/>
  <c r="B29" i="3"/>
  <c r="B30" i="3"/>
  <c r="K30" i="3" s="1"/>
  <c r="B31" i="3"/>
  <c r="B32" i="3"/>
  <c r="B33" i="3"/>
  <c r="B34" i="3"/>
  <c r="B35" i="3"/>
  <c r="K35" i="3" s="1"/>
  <c r="B36" i="3"/>
  <c r="B37" i="3"/>
  <c r="B38" i="3"/>
  <c r="B39" i="3"/>
  <c r="B40" i="3"/>
  <c r="K40" i="3" s="1"/>
  <c r="B41" i="3"/>
  <c r="B42" i="3"/>
  <c r="B43" i="3"/>
  <c r="B44" i="3"/>
  <c r="B45" i="3"/>
  <c r="K45" i="3" s="1"/>
  <c r="B46" i="3"/>
  <c r="B47" i="3"/>
  <c r="B48" i="3"/>
  <c r="B49" i="3"/>
  <c r="B50" i="3"/>
  <c r="K50" i="3" s="1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K89" i="3" s="1"/>
  <c r="B90" i="3"/>
  <c r="B91" i="3"/>
  <c r="B92" i="3"/>
  <c r="B93" i="3"/>
  <c r="B94" i="3"/>
  <c r="B95" i="3"/>
  <c r="B96" i="3"/>
  <c r="B97" i="3"/>
  <c r="B98" i="3"/>
  <c r="B99" i="3"/>
  <c r="B100" i="3"/>
  <c r="B101" i="3"/>
  <c r="K101" i="3" s="1"/>
  <c r="B102" i="3"/>
  <c r="B103" i="3"/>
  <c r="B104" i="3"/>
  <c r="B105" i="3"/>
  <c r="B106" i="3"/>
  <c r="B107" i="3"/>
  <c r="B108" i="3"/>
  <c r="B109" i="3"/>
  <c r="B110" i="3"/>
  <c r="B111" i="3"/>
  <c r="B112" i="3"/>
  <c r="B113" i="3"/>
  <c r="K113" i="3" s="1"/>
  <c r="B114" i="3"/>
  <c r="B115" i="3"/>
  <c r="B116" i="3"/>
  <c r="B117" i="3"/>
  <c r="B118" i="3"/>
  <c r="B119" i="3"/>
  <c r="B120" i="3"/>
  <c r="B121" i="3"/>
  <c r="B122" i="3"/>
  <c r="B123" i="3"/>
  <c r="B124" i="3"/>
  <c r="B5" i="3"/>
  <c r="K5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K220" i="2" l="1"/>
  <c r="K212" i="2"/>
  <c r="K204" i="2"/>
  <c r="K196" i="2"/>
  <c r="K188" i="2"/>
  <c r="K180" i="2"/>
  <c r="K172" i="2"/>
  <c r="K164" i="2"/>
  <c r="K156" i="2"/>
  <c r="K148" i="2"/>
  <c r="K140" i="2"/>
  <c r="K132" i="2"/>
</calcChain>
</file>

<file path=xl/sharedStrings.xml><?xml version="1.0" encoding="utf-8"?>
<sst xmlns="http://schemas.openxmlformats.org/spreadsheetml/2006/main" count="100" uniqueCount="85">
  <si>
    <t>IdSalarioMinimo</t>
  </si>
  <si>
    <t>DataVigenciaInicial</t>
  </si>
  <si>
    <t>Valor</t>
  </si>
  <si>
    <t>Geração/Carga (C#)</t>
  </si>
  <si>
    <t>INSS a partir de 01/1995</t>
  </si>
  <si>
    <t>INSS a partir de 05/1995</t>
  </si>
  <si>
    <t>INSS a partir de 08/1995</t>
  </si>
  <si>
    <t>INSS a partir de 05/1996</t>
  </si>
  <si>
    <t>INSS a partir de 01/1997</t>
  </si>
  <si>
    <t>INSS a partir de 05/1997</t>
  </si>
  <si>
    <t>INSS a partir de 06/1997</t>
  </si>
  <si>
    <t>INSS a partir de 05/1998</t>
  </si>
  <si>
    <t>INSS a partir de 06/1998</t>
  </si>
  <si>
    <t>INSS a partir de 12/1998</t>
  </si>
  <si>
    <t>INSS a partir de 01/1999</t>
  </si>
  <si>
    <t>INSS a partir de 06/1999</t>
  </si>
  <si>
    <t>INSS a partir de 07/1999</t>
  </si>
  <si>
    <t>INSS a partir de 04/2000</t>
  </si>
  <si>
    <t>INSS a partir de 05/2000</t>
  </si>
  <si>
    <t>INSS a partir de 06/2000</t>
  </si>
  <si>
    <t>INSS a partir de 07/2000</t>
  </si>
  <si>
    <t>INSS a partir de 03/2001</t>
  </si>
  <si>
    <t>INSS a partir de 04/2001</t>
  </si>
  <si>
    <t>INSS a partir de 06/2001</t>
  </si>
  <si>
    <t>INSS a partir de 04/2002</t>
  </si>
  <si>
    <t>INSS a partir de 06/2002</t>
  </si>
  <si>
    <t>INSS a partir de 04/2003</t>
  </si>
  <si>
    <t>INSS a partir de 06/2003</t>
  </si>
  <si>
    <t>INSS a partir de 01/2004</t>
  </si>
  <si>
    <t>INSS a partir de 05/2004</t>
  </si>
  <si>
    <t>INSS a partir de 05/2005</t>
  </si>
  <si>
    <t>INSS a partir de 04/2006</t>
  </si>
  <si>
    <t>INSS a partir de 08/2006</t>
  </si>
  <si>
    <t>INSS a partir de 04/2007</t>
  </si>
  <si>
    <t>INSS a partir de 01/2008</t>
  </si>
  <si>
    <t>INSS a partir de 03/2008</t>
  </si>
  <si>
    <t>INSS a partir de 02/2009</t>
  </si>
  <si>
    <t>INSS a partir de 01/2010</t>
  </si>
  <si>
    <t>INSS a partir de 06/2010</t>
  </si>
  <si>
    <t>INSS a partir de 01/2011</t>
  </si>
  <si>
    <t>INSS a partir de 07/2011</t>
  </si>
  <si>
    <t>INSS a partir de 01/2012</t>
  </si>
  <si>
    <t>INSS a partir de 01/2013</t>
  </si>
  <si>
    <t>INSS a partir de 01/2014</t>
  </si>
  <si>
    <t>INSS a partir de 01/2015</t>
  </si>
  <si>
    <t>INSS a partir de 01/2016</t>
  </si>
  <si>
    <t>INSS a partir de 01/2017</t>
  </si>
  <si>
    <t>INSS a partir de 01/2018</t>
  </si>
  <si>
    <t>INSS a partir de 01/2019</t>
  </si>
  <si>
    <t>INSS a partir de 01/2020</t>
  </si>
  <si>
    <t>INSS a partir de 03/2020</t>
  </si>
  <si>
    <t>INSS a partir de 01/2021</t>
  </si>
  <si>
    <t>INSS a partir de 01/2022</t>
  </si>
  <si>
    <t>IdTabela</t>
  </si>
  <si>
    <t>IdTabelaItem</t>
  </si>
  <si>
    <t>DataVigenciaInicial
IntervaloInicial</t>
  </si>
  <si>
    <t>ValorAliquota</t>
  </si>
  <si>
    <t>Descricao
IntervaloFinal</t>
  </si>
  <si>
    <t>ValorDeducao</t>
  </si>
  <si>
    <t>ValorDeducaoDependente
ValorAliquota</t>
  </si>
  <si>
    <t>Tabela de IRRF de 07/1994 a 07/1994</t>
  </si>
  <si>
    <t>Tabela de IRRF de 08/1994 a 08/1994</t>
  </si>
  <si>
    <t>Tabela de IRRF de 09/1994 a 09/1994</t>
  </si>
  <si>
    <t>Tabela de IRRF de 10/1994 a 10/1994</t>
  </si>
  <si>
    <t>Tabela de IRRF de 11/1994 a 11/1994</t>
  </si>
  <si>
    <t>Tabela de IRRF de 12/1994 a 12/1994</t>
  </si>
  <si>
    <t>Tabela de IRRF de 01/1995 a 03/1995</t>
  </si>
  <si>
    <t>Tabela de IRRF de 04/1995 a 06/1995</t>
  </si>
  <si>
    <t>Tabela de IRRF de 07/1995 a 09/1995</t>
  </si>
  <si>
    <t>Tabela de IRRF de 10/1995 a 12/1995</t>
  </si>
  <si>
    <t>Tabela de IRRF de 01/1996 a 12/1997</t>
  </si>
  <si>
    <t>Tabela de IRRF de 01/1998 a 12/2001</t>
  </si>
  <si>
    <t>Tabela de IRRF de 01/2002 a 12/2004</t>
  </si>
  <si>
    <t>Tabela de IRRF de 01/2005 a 01/2006</t>
  </si>
  <si>
    <t>Tabela de IRRF de 02/2006 a 12/2006</t>
  </si>
  <si>
    <t>Tabela de IRRF de 01/2007 a 12/2007</t>
  </si>
  <si>
    <t>Tabela de IRRF de 01/2008 a 12/2008</t>
  </si>
  <si>
    <t>Tabela de IRRF de 01/2009 a 12/2009</t>
  </si>
  <si>
    <t>Tabela de IRRF de 01/2010 a 03/2011</t>
  </si>
  <si>
    <t>Tabela de IRRF de 04/2011 a 12/2011</t>
  </si>
  <si>
    <t>Tabela de IRRF de 01/2012 a 12/2012</t>
  </si>
  <si>
    <t>Tabela de IRRF de 01/2013 a 12/2013</t>
  </si>
  <si>
    <t>Tabela de IRRF de 01/2014 a 03/2015</t>
  </si>
  <si>
    <t>Tabela de IRRF de 04/2015 a 01/2022</t>
  </si>
  <si>
    <t>último
inserido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</si>
</sst>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wrapText="1"/>
    </xf>
    <xf numFmtId="4" fontId="1" fillId="0" borderId="0" xfId="0" applyNumberFormat="1" applyFont="1" applyAlignment="1">
      <alignment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82302-8116-4D17-95F2-9ADA026BEF5A}">
  <dimension ref="A1:F33"/>
  <sheetViews>
    <sheetView workbookViewId="0"/>
  </sheetViews>
  <sheetFormatPr defaultRowHeight="15" x14ac:dyDescent="0.25"/>
  <cols>
    <col min="1" max="1" width="15.85546875" bestFit="1" customWidth="1"/>
    <col min="2" max="2" width="18.140625" bestFit="1" customWidth="1"/>
    <col min="3" max="3" width="8.140625" style="2" bestFit="1" customWidth="1"/>
    <col min="6" max="6" width="96.7109375" bestFit="1" customWidth="1"/>
  </cols>
  <sheetData>
    <row r="1" spans="1:6" s="3" customFormat="1" x14ac:dyDescent="0.25">
      <c r="A1" s="3" t="s">
        <v>0</v>
      </c>
      <c r="B1" s="3" t="s">
        <v>1</v>
      </c>
      <c r="C1" s="4" t="s">
        <v>2</v>
      </c>
      <c r="F1" s="3" t="s">
        <v>3</v>
      </c>
    </row>
    <row r="2" spans="1:6" x14ac:dyDescent="0.25">
      <c r="A2">
        <v>1</v>
      </c>
      <c r="B2" s="1">
        <v>34516</v>
      </c>
      <c r="C2" s="2">
        <v>64.790000000000006</v>
      </c>
      <c r="F2" t="str">
        <f>CONCATENATE("new SalarioMinimo(idSalarioMinimo: ",A2,", dataVigenciaInicial: new DateTime(",TEXT(YEAR(B2),"0000"),", ",TEXT(MONTH(B2),"00"),", ",TEXT(DAY(B2),"00"),"), valor: ",SUBSTITUTE(TEXT(C2,"0,00"),",","."),"),")</f>
        <v>new SalarioMinimo(idSalarioMinimo: 1, dataVigenciaInicial: new DateTime(1994, 07, 01), valor: 64.79),</v>
      </c>
    </row>
    <row r="3" spans="1:6" x14ac:dyDescent="0.25">
      <c r="A3">
        <v>2</v>
      </c>
      <c r="B3" s="1">
        <v>34578</v>
      </c>
      <c r="C3" s="2">
        <v>70</v>
      </c>
      <c r="F3" t="str">
        <f t="shared" ref="F3:F33" si="0">CONCATENATE("new SalarioMinimo(idSalarioMinimo: ",A3,", dataVigenciaInicial: new DateTime(",TEXT(YEAR(B3),"0000"),", ",TEXT(MONTH(B3),"00"),", ",TEXT(DAY(B3),"00"),"), valor: ",SUBSTITUTE(TEXT(C3,"0,00"),",","."),"),")</f>
        <v>new SalarioMinimo(idSalarioMinimo: 2, dataVigenciaInicial: new DateTime(1994, 09, 01), valor: 70.00),</v>
      </c>
    </row>
    <row r="4" spans="1:6" x14ac:dyDescent="0.25">
      <c r="A4">
        <v>3</v>
      </c>
      <c r="B4" s="1">
        <v>34820</v>
      </c>
      <c r="C4" s="2">
        <v>100</v>
      </c>
      <c r="F4" t="str">
        <f t="shared" si="0"/>
        <v>new SalarioMinimo(idSalarioMinimo: 3, dataVigenciaInicial: new DateTime(1995, 05, 01), valor: 100.00),</v>
      </c>
    </row>
    <row r="5" spans="1:6" x14ac:dyDescent="0.25">
      <c r="A5">
        <v>4</v>
      </c>
      <c r="B5" s="1">
        <v>35186</v>
      </c>
      <c r="C5" s="2">
        <v>112</v>
      </c>
      <c r="F5" t="str">
        <f t="shared" si="0"/>
        <v>new SalarioMinimo(idSalarioMinimo: 4, dataVigenciaInicial: new DateTime(1996, 05, 01), valor: 112.00),</v>
      </c>
    </row>
    <row r="6" spans="1:6" x14ac:dyDescent="0.25">
      <c r="A6">
        <v>5</v>
      </c>
      <c r="B6" s="1">
        <v>35551</v>
      </c>
      <c r="C6" s="2">
        <v>120</v>
      </c>
      <c r="F6" t="str">
        <f t="shared" si="0"/>
        <v>new SalarioMinimo(idSalarioMinimo: 5, dataVigenciaInicial: new DateTime(1997, 05, 01), valor: 120.00),</v>
      </c>
    </row>
    <row r="7" spans="1:6" x14ac:dyDescent="0.25">
      <c r="A7">
        <v>6</v>
      </c>
      <c r="B7" s="1">
        <v>35916</v>
      </c>
      <c r="C7" s="2">
        <v>130</v>
      </c>
      <c r="F7" t="str">
        <f t="shared" si="0"/>
        <v>new SalarioMinimo(idSalarioMinimo: 6, dataVigenciaInicial: new DateTime(1998, 05, 01), valor: 130.00),</v>
      </c>
    </row>
    <row r="8" spans="1:6" x14ac:dyDescent="0.25">
      <c r="A8">
        <v>7</v>
      </c>
      <c r="B8" s="1">
        <v>36281</v>
      </c>
      <c r="C8" s="2">
        <v>136</v>
      </c>
      <c r="F8" t="str">
        <f t="shared" si="0"/>
        <v>new SalarioMinimo(idSalarioMinimo: 7, dataVigenciaInicial: new DateTime(1999, 05, 01), valor: 136.00),</v>
      </c>
    </row>
    <row r="9" spans="1:6" x14ac:dyDescent="0.25">
      <c r="A9">
        <v>8</v>
      </c>
      <c r="B9" s="1">
        <v>36619</v>
      </c>
      <c r="C9" s="2">
        <v>151</v>
      </c>
      <c r="F9" t="str">
        <f t="shared" si="0"/>
        <v>new SalarioMinimo(idSalarioMinimo: 8, dataVigenciaInicial: new DateTime(2000, 04, 03), valor: 151.00),</v>
      </c>
    </row>
    <row r="10" spans="1:6" x14ac:dyDescent="0.25">
      <c r="A10">
        <v>9</v>
      </c>
      <c r="B10" s="1">
        <v>36982</v>
      </c>
      <c r="C10" s="2">
        <v>180</v>
      </c>
      <c r="F10" t="str">
        <f t="shared" si="0"/>
        <v>new SalarioMinimo(idSalarioMinimo: 9, dataVigenciaInicial: new DateTime(2001, 04, 01), valor: 180.00),</v>
      </c>
    </row>
    <row r="11" spans="1:6" x14ac:dyDescent="0.25">
      <c r="A11">
        <v>10</v>
      </c>
      <c r="B11" s="1">
        <v>37347</v>
      </c>
      <c r="C11" s="2">
        <v>200</v>
      </c>
      <c r="F11" t="str">
        <f t="shared" si="0"/>
        <v>new SalarioMinimo(idSalarioMinimo: 10, dataVigenciaInicial: new DateTime(2002, 04, 01), valor: 200.00),</v>
      </c>
    </row>
    <row r="12" spans="1:6" x14ac:dyDescent="0.25">
      <c r="A12">
        <v>11</v>
      </c>
      <c r="B12" s="1">
        <v>37712</v>
      </c>
      <c r="C12" s="2">
        <v>240</v>
      </c>
      <c r="F12" t="str">
        <f t="shared" si="0"/>
        <v>new SalarioMinimo(idSalarioMinimo: 11, dataVigenciaInicial: new DateTime(2003, 04, 01), valor: 240.00),</v>
      </c>
    </row>
    <row r="13" spans="1:6" x14ac:dyDescent="0.25">
      <c r="A13">
        <v>12</v>
      </c>
      <c r="B13" s="1">
        <v>38108</v>
      </c>
      <c r="C13" s="2">
        <v>260</v>
      </c>
      <c r="F13" t="str">
        <f t="shared" si="0"/>
        <v>new SalarioMinimo(idSalarioMinimo: 12, dataVigenciaInicial: new DateTime(2004, 05, 01), valor: 260.00),</v>
      </c>
    </row>
    <row r="14" spans="1:6" x14ac:dyDescent="0.25">
      <c r="A14">
        <v>13</v>
      </c>
      <c r="B14" s="1">
        <v>38473</v>
      </c>
      <c r="C14" s="2">
        <v>300</v>
      </c>
      <c r="F14" t="str">
        <f t="shared" si="0"/>
        <v>new SalarioMinimo(idSalarioMinimo: 13, dataVigenciaInicial: new DateTime(2005, 05, 01), valor: 300.00),</v>
      </c>
    </row>
    <row r="15" spans="1:6" x14ac:dyDescent="0.25">
      <c r="A15">
        <v>14</v>
      </c>
      <c r="B15" s="1">
        <v>38808</v>
      </c>
      <c r="C15" s="2">
        <v>350</v>
      </c>
      <c r="F15" t="str">
        <f t="shared" si="0"/>
        <v>new SalarioMinimo(idSalarioMinimo: 14, dataVigenciaInicial: new DateTime(2006, 04, 01), valor: 350.00),</v>
      </c>
    </row>
    <row r="16" spans="1:6" x14ac:dyDescent="0.25">
      <c r="A16">
        <v>15</v>
      </c>
      <c r="B16" s="1">
        <v>39173</v>
      </c>
      <c r="C16" s="2">
        <v>380</v>
      </c>
      <c r="F16" t="str">
        <f t="shared" si="0"/>
        <v>new SalarioMinimo(idSalarioMinimo: 15, dataVigenciaInicial: new DateTime(2007, 04, 01), valor: 380.00),</v>
      </c>
    </row>
    <row r="17" spans="1:6" x14ac:dyDescent="0.25">
      <c r="A17">
        <v>16</v>
      </c>
      <c r="B17" s="1">
        <v>39508</v>
      </c>
      <c r="C17" s="2">
        <v>415</v>
      </c>
      <c r="F17" t="str">
        <f t="shared" si="0"/>
        <v>new SalarioMinimo(idSalarioMinimo: 16, dataVigenciaInicial: new DateTime(2008, 03, 01), valor: 415.00),</v>
      </c>
    </row>
    <row r="18" spans="1:6" x14ac:dyDescent="0.25">
      <c r="A18">
        <v>17</v>
      </c>
      <c r="B18" s="1">
        <v>39845</v>
      </c>
      <c r="C18" s="2">
        <v>465</v>
      </c>
      <c r="F18" t="str">
        <f t="shared" si="0"/>
        <v>new SalarioMinimo(idSalarioMinimo: 17, dataVigenciaInicial: new DateTime(2009, 02, 01), valor: 465.00),</v>
      </c>
    </row>
    <row r="19" spans="1:6" x14ac:dyDescent="0.25">
      <c r="A19">
        <v>18</v>
      </c>
      <c r="B19" s="1">
        <v>40179</v>
      </c>
      <c r="C19" s="2">
        <v>510</v>
      </c>
      <c r="F19" t="str">
        <f t="shared" si="0"/>
        <v>new SalarioMinimo(idSalarioMinimo: 18, dataVigenciaInicial: new DateTime(2010, 01, 01), valor: 510.00),</v>
      </c>
    </row>
    <row r="20" spans="1:6" x14ac:dyDescent="0.25">
      <c r="A20">
        <v>19</v>
      </c>
      <c r="B20" s="1">
        <v>40544</v>
      </c>
      <c r="C20" s="2">
        <v>540</v>
      </c>
      <c r="F20" t="str">
        <f t="shared" si="0"/>
        <v>new SalarioMinimo(idSalarioMinimo: 19, dataVigenciaInicial: new DateTime(2011, 01, 01), valor: 540.00),</v>
      </c>
    </row>
    <row r="21" spans="1:6" x14ac:dyDescent="0.25">
      <c r="A21">
        <v>20</v>
      </c>
      <c r="B21" s="1">
        <v>40603</v>
      </c>
      <c r="C21" s="2">
        <v>545</v>
      </c>
      <c r="F21" t="str">
        <f t="shared" si="0"/>
        <v>new SalarioMinimo(idSalarioMinimo: 20, dataVigenciaInicial: new DateTime(2011, 03, 01), valor: 545.00),</v>
      </c>
    </row>
    <row r="22" spans="1:6" x14ac:dyDescent="0.25">
      <c r="A22">
        <v>21</v>
      </c>
      <c r="B22" s="1">
        <v>40909</v>
      </c>
      <c r="C22" s="2">
        <v>622</v>
      </c>
      <c r="F22" t="str">
        <f t="shared" si="0"/>
        <v>new SalarioMinimo(idSalarioMinimo: 21, dataVigenciaInicial: new DateTime(2012, 01, 01), valor: 622.00),</v>
      </c>
    </row>
    <row r="23" spans="1:6" x14ac:dyDescent="0.25">
      <c r="A23">
        <v>22</v>
      </c>
      <c r="B23" s="1">
        <v>41275</v>
      </c>
      <c r="C23" s="2">
        <v>678</v>
      </c>
      <c r="F23" t="str">
        <f t="shared" si="0"/>
        <v>new SalarioMinimo(idSalarioMinimo: 22, dataVigenciaInicial: new DateTime(2013, 01, 01), valor: 678.00),</v>
      </c>
    </row>
    <row r="24" spans="1:6" x14ac:dyDescent="0.25">
      <c r="A24">
        <v>23</v>
      </c>
      <c r="B24" s="1">
        <v>41640</v>
      </c>
      <c r="C24" s="2">
        <v>724</v>
      </c>
      <c r="F24" t="str">
        <f t="shared" si="0"/>
        <v>new SalarioMinimo(idSalarioMinimo: 23, dataVigenciaInicial: new DateTime(2014, 01, 01), valor: 724.00),</v>
      </c>
    </row>
    <row r="25" spans="1:6" x14ac:dyDescent="0.25">
      <c r="A25">
        <v>24</v>
      </c>
      <c r="B25" s="1">
        <v>42005</v>
      </c>
      <c r="C25" s="2">
        <v>788</v>
      </c>
      <c r="F25" t="str">
        <f t="shared" si="0"/>
        <v>new SalarioMinimo(idSalarioMinimo: 24, dataVigenciaInicial: new DateTime(2015, 01, 01), valor: 788.00),</v>
      </c>
    </row>
    <row r="26" spans="1:6" x14ac:dyDescent="0.25">
      <c r="A26">
        <v>25</v>
      </c>
      <c r="B26" s="1">
        <v>42370</v>
      </c>
      <c r="C26" s="2">
        <v>880</v>
      </c>
      <c r="F26" t="str">
        <f t="shared" si="0"/>
        <v>new SalarioMinimo(idSalarioMinimo: 25, dataVigenciaInicial: new DateTime(2016, 01, 01), valor: 880.00),</v>
      </c>
    </row>
    <row r="27" spans="1:6" x14ac:dyDescent="0.25">
      <c r="A27">
        <v>26</v>
      </c>
      <c r="B27" s="1">
        <v>42736</v>
      </c>
      <c r="C27" s="2">
        <v>937</v>
      </c>
      <c r="F27" t="str">
        <f t="shared" si="0"/>
        <v>new SalarioMinimo(idSalarioMinimo: 26, dataVigenciaInicial: new DateTime(2017, 01, 01), valor: 937.00),</v>
      </c>
    </row>
    <row r="28" spans="1:6" x14ac:dyDescent="0.25">
      <c r="A28">
        <v>27</v>
      </c>
      <c r="B28" s="1">
        <v>43101</v>
      </c>
      <c r="C28" s="2">
        <v>954</v>
      </c>
      <c r="F28" t="str">
        <f t="shared" si="0"/>
        <v>new SalarioMinimo(idSalarioMinimo: 27, dataVigenciaInicial: new DateTime(2018, 01, 01), valor: 954.00),</v>
      </c>
    </row>
    <row r="29" spans="1:6" x14ac:dyDescent="0.25">
      <c r="A29">
        <v>28</v>
      </c>
      <c r="B29" s="1">
        <v>43466</v>
      </c>
      <c r="C29" s="2">
        <v>998</v>
      </c>
      <c r="F29" t="str">
        <f t="shared" si="0"/>
        <v>new SalarioMinimo(idSalarioMinimo: 28, dataVigenciaInicial: new DateTime(2019, 01, 01), valor: 998.00),</v>
      </c>
    </row>
    <row r="30" spans="1:6" x14ac:dyDescent="0.25">
      <c r="A30">
        <v>29</v>
      </c>
      <c r="B30" s="1">
        <v>43831</v>
      </c>
      <c r="C30" s="2">
        <v>1039</v>
      </c>
      <c r="F30" t="str">
        <f t="shared" si="0"/>
        <v>new SalarioMinimo(idSalarioMinimo: 29, dataVigenciaInicial: new DateTime(2020, 01, 01), valor: 1039.00),</v>
      </c>
    </row>
    <row r="31" spans="1:6" x14ac:dyDescent="0.25">
      <c r="A31">
        <v>30</v>
      </c>
      <c r="B31" s="1">
        <v>43862</v>
      </c>
      <c r="C31" s="2">
        <v>1045</v>
      </c>
      <c r="F31" t="str">
        <f t="shared" si="0"/>
        <v>new SalarioMinimo(idSalarioMinimo: 30, dataVigenciaInicial: new DateTime(2020, 02, 01), valor: 1045.00),</v>
      </c>
    </row>
    <row r="32" spans="1:6" x14ac:dyDescent="0.25">
      <c r="A32">
        <v>31</v>
      </c>
      <c r="B32" s="1">
        <v>44197</v>
      </c>
      <c r="C32" s="2">
        <v>1100</v>
      </c>
      <c r="F32" t="str">
        <f t="shared" si="0"/>
        <v>new SalarioMinimo(idSalarioMinimo: 31, dataVigenciaInicial: new DateTime(2021, 01, 01), valor: 1100.00),</v>
      </c>
    </row>
    <row r="33" spans="1:6" x14ac:dyDescent="0.25">
      <c r="A33">
        <v>32</v>
      </c>
      <c r="B33" s="1">
        <v>44562</v>
      </c>
      <c r="C33" s="2">
        <v>1212</v>
      </c>
      <c r="F33" t="str">
        <f t="shared" si="0"/>
        <v>new SalarioMinimo(idSalarioMinimo: 32, dataVigenciaInicial: new DateTime(2022, 01, 01), valor: 1212.00),</v>
      </c>
    </row>
  </sheetData>
  <sortState xmlns:xlrd2="http://schemas.microsoft.com/office/spreadsheetml/2017/richdata2" ref="B2:F33">
    <sortCondition ref="B2:B33"/>
  </sortState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4296-EF60-414D-B52A-F72C214789DE}">
  <dimension ref="A1:K227"/>
  <sheetViews>
    <sheetView workbookViewId="0"/>
  </sheetViews>
  <sheetFormatPr defaultRowHeight="15" x14ac:dyDescent="0.25"/>
  <cols>
    <col min="1" max="1" width="8.5703125" bestFit="1" customWidth="1"/>
    <col min="2" max="2" width="8.5703125" customWidth="1"/>
    <col min="3" max="3" width="12.7109375" bestFit="1" customWidth="1"/>
    <col min="4" max="4" width="12.7109375" customWidth="1"/>
    <col min="5" max="5" width="18.140625" bestFit="1" customWidth="1"/>
    <col min="6" max="6" width="22.140625" bestFit="1" customWidth="1"/>
    <col min="7" max="7" width="13.42578125" style="2" bestFit="1" customWidth="1"/>
    <col min="10" max="10" width="147.28515625" bestFit="1" customWidth="1"/>
    <col min="11" max="11" width="127.42578125" bestFit="1" customWidth="1"/>
  </cols>
  <sheetData>
    <row r="1" spans="1:11" s="3" customFormat="1" ht="30" x14ac:dyDescent="0.25">
      <c r="A1" s="7" t="s">
        <v>84</v>
      </c>
      <c r="C1" s="7" t="s">
        <v>84</v>
      </c>
      <c r="G1" s="4"/>
      <c r="H1" s="4"/>
    </row>
    <row r="2" spans="1:11" s="3" customFormat="1" x14ac:dyDescent="0.25">
      <c r="A2" s="3">
        <v>0</v>
      </c>
      <c r="C2" s="3">
        <v>0</v>
      </c>
      <c r="G2" s="4"/>
      <c r="H2" s="4"/>
    </row>
    <row r="3" spans="1:11" s="3" customFormat="1" x14ac:dyDescent="0.25">
      <c r="G3" s="4"/>
      <c r="H3" s="4"/>
    </row>
    <row r="4" spans="1:11" s="3" customFormat="1" ht="30" x14ac:dyDescent="0.25">
      <c r="A4" s="3" t="s">
        <v>53</v>
      </c>
      <c r="B4" s="3" t="s">
        <v>53</v>
      </c>
      <c r="C4" s="3" t="s">
        <v>54</v>
      </c>
      <c r="D4" s="3" t="s">
        <v>54</v>
      </c>
      <c r="E4" s="5" t="s">
        <v>55</v>
      </c>
      <c r="F4" s="5" t="s">
        <v>57</v>
      </c>
      <c r="G4" s="4" t="s">
        <v>56</v>
      </c>
      <c r="J4" s="3" t="s">
        <v>3</v>
      </c>
      <c r="K4" s="3" t="s">
        <v>3</v>
      </c>
    </row>
    <row r="5" spans="1:11" x14ac:dyDescent="0.25">
      <c r="A5">
        <v>1</v>
      </c>
      <c r="B5">
        <f>A5+$A$2</f>
        <v>1</v>
      </c>
      <c r="D5">
        <f>C5+$C$2</f>
        <v>0</v>
      </c>
      <c r="E5" s="1">
        <v>34700</v>
      </c>
      <c r="F5" t="s">
        <v>4</v>
      </c>
      <c r="J5" t="str">
        <f>IF(ISBLANK(C5),CONCATENATE("new Tabela(idTabela: ",B5,", idTabelaTipo: 1, dataVigenciaInicial: new DateTime(",TEXT(YEAR(E5),"0000"),", ",TEXT(MONTH(E5),"00"),", ",TEXT(DAY(E5),"00"),"), descricao: """,F5,""", valorDeducaoDependente: null),"),"")</f>
        <v>new Tabela(idTabela: 1, idTabelaTipo: 1, dataVigenciaInicial: new DateTime(1995, 01, 01), descricao: "INSS a partir de 01/1995", valorDeducaoDependente: null),</v>
      </c>
      <c r="K5" t="str">
        <f>IF(ISBLANK(C5),"",CONCATENATE("new TabelaItem(idTabelaItem: ",D5,", idTabela: ",B5,", intervaloInicial: ",SUBSTITUTE(TEXT(E5,"0,00"),",","."),", intervaloFinal: ",SUBSTITUTE(TEXT(F5,"0,00"),",","."),", valorAliquota: ",SUBSTITUTE(TEXT(G5,"0,00"),",","."),", valorDeducao: null),"))</f>
        <v/>
      </c>
    </row>
    <row r="6" spans="1:11" x14ac:dyDescent="0.25">
      <c r="A6">
        <v>1</v>
      </c>
      <c r="B6">
        <f t="shared" ref="B6:B69" si="0">A6+$A$2</f>
        <v>1</v>
      </c>
      <c r="C6">
        <v>1</v>
      </c>
      <c r="D6">
        <f t="shared" ref="D6:D69" si="1">C6+$C$2</f>
        <v>1</v>
      </c>
      <c r="E6">
        <v>0</v>
      </c>
      <c r="F6">
        <v>174.86</v>
      </c>
      <c r="G6" s="2">
        <v>8</v>
      </c>
      <c r="J6" t="str">
        <f t="shared" ref="J6:J69" si="2">IF(ISBLANK(C6),CONCATENATE("new Tabela(idTabela: ",B6,", idTabelaTipo: 1, dataVigenciaInicial: new DateTime(",TEXT(YEAR(E6),"0000"),", ",TEXT(MONTH(E6),"00"),", ",TEXT(DAY(E6),"00"),"), descricao: """,F6,""", valorDeducaoDependente: null),"),"")</f>
        <v/>
      </c>
      <c r="K6" t="str">
        <f t="shared" ref="K6:K69" si="3">IF(ISBLANK(C6),"",CONCATENATE("new TabelaItem(idTabelaItem: ",D6,", idTabela: ",B6,", intervaloInicial: ",SUBSTITUTE(TEXT(E6,"0,00"),",","."),", intervaloFinal: ",SUBSTITUTE(TEXT(F6,"0,00"),",","."),", valorAliquota: ",SUBSTITUTE(TEXT(G6,"0,00"),",","."),", valorDeducao: null),"))</f>
        <v>new TabelaItem(idTabelaItem: 1, idTabela: 1, intervaloInicial: 0.00, intervaloFinal: 174.86, valorAliquota: 8.00, valorDeducao: null),</v>
      </c>
    </row>
    <row r="7" spans="1:11" x14ac:dyDescent="0.25">
      <c r="A7">
        <v>1</v>
      </c>
      <c r="B7">
        <f t="shared" si="0"/>
        <v>1</v>
      </c>
      <c r="C7">
        <v>2</v>
      </c>
      <c r="D7">
        <f t="shared" si="1"/>
        <v>2</v>
      </c>
      <c r="E7">
        <v>174.87</v>
      </c>
      <c r="F7">
        <v>291.43</v>
      </c>
      <c r="G7" s="2">
        <v>9</v>
      </c>
      <c r="J7" t="str">
        <f t="shared" si="2"/>
        <v/>
      </c>
      <c r="K7" t="str">
        <f t="shared" si="3"/>
        <v>new TabelaItem(idTabelaItem: 2, idTabela: 1, intervaloInicial: 174.87, intervaloFinal: 291.43, valorAliquota: 9.00, valorDeducao: null),</v>
      </c>
    </row>
    <row r="8" spans="1:11" x14ac:dyDescent="0.25">
      <c r="A8">
        <v>1</v>
      </c>
      <c r="B8">
        <f t="shared" si="0"/>
        <v>1</v>
      </c>
      <c r="C8">
        <v>3</v>
      </c>
      <c r="D8">
        <f t="shared" si="1"/>
        <v>3</v>
      </c>
      <c r="E8">
        <v>291.44</v>
      </c>
      <c r="F8">
        <v>582.86</v>
      </c>
      <c r="G8" s="2">
        <v>10</v>
      </c>
      <c r="J8" t="str">
        <f t="shared" si="2"/>
        <v/>
      </c>
      <c r="K8" t="str">
        <f t="shared" si="3"/>
        <v>new TabelaItem(idTabelaItem: 3, idTabela: 1, intervaloInicial: 291.44, intervaloFinal: 582.86, valorAliquota: 10.00, valorDeducao: null),</v>
      </c>
    </row>
    <row r="9" spans="1:11" x14ac:dyDescent="0.25">
      <c r="A9">
        <v>2</v>
      </c>
      <c r="B9">
        <f t="shared" si="0"/>
        <v>2</v>
      </c>
      <c r="D9">
        <f t="shared" si="1"/>
        <v>0</v>
      </c>
      <c r="E9" s="1">
        <v>34820</v>
      </c>
      <c r="F9" t="s">
        <v>5</v>
      </c>
      <c r="J9" t="str">
        <f t="shared" si="2"/>
        <v>new Tabela(idTabela: 2, idTabelaTipo: 1, dataVigenciaInicial: new DateTime(1995, 05, 01), descricao: "INSS a partir de 05/1995", valorDeducaoDependente: null),</v>
      </c>
      <c r="K9" t="str">
        <f t="shared" si="3"/>
        <v/>
      </c>
    </row>
    <row r="10" spans="1:11" x14ac:dyDescent="0.25">
      <c r="A10">
        <v>2</v>
      </c>
      <c r="B10">
        <f t="shared" si="0"/>
        <v>2</v>
      </c>
      <c r="C10">
        <v>4</v>
      </c>
      <c r="D10">
        <f t="shared" si="1"/>
        <v>4</v>
      </c>
      <c r="E10">
        <v>0</v>
      </c>
      <c r="F10">
        <v>249.8</v>
      </c>
      <c r="G10" s="2">
        <v>8</v>
      </c>
      <c r="J10" t="str">
        <f t="shared" si="2"/>
        <v/>
      </c>
      <c r="K10" t="str">
        <f t="shared" si="3"/>
        <v>new TabelaItem(idTabelaItem: 4, idTabela: 2, intervaloInicial: 0.00, intervaloFinal: 249.80, valorAliquota: 8.00, valorDeducao: null),</v>
      </c>
    </row>
    <row r="11" spans="1:11" x14ac:dyDescent="0.25">
      <c r="A11">
        <v>2</v>
      </c>
      <c r="B11">
        <f t="shared" si="0"/>
        <v>2</v>
      </c>
      <c r="C11">
        <v>5</v>
      </c>
      <c r="D11">
        <f t="shared" si="1"/>
        <v>5</v>
      </c>
      <c r="E11">
        <v>249.81</v>
      </c>
      <c r="F11">
        <v>416.33</v>
      </c>
      <c r="G11" s="2">
        <v>9</v>
      </c>
      <c r="J11" t="str">
        <f t="shared" si="2"/>
        <v/>
      </c>
      <c r="K11" t="str">
        <f t="shared" si="3"/>
        <v>new TabelaItem(idTabelaItem: 5, idTabela: 2, intervaloInicial: 249.81, intervaloFinal: 416.33, valorAliquota: 9.00, valorDeducao: null),</v>
      </c>
    </row>
    <row r="12" spans="1:11" x14ac:dyDescent="0.25">
      <c r="A12">
        <v>2</v>
      </c>
      <c r="B12">
        <f t="shared" si="0"/>
        <v>2</v>
      </c>
      <c r="C12">
        <v>6</v>
      </c>
      <c r="D12">
        <f t="shared" si="1"/>
        <v>6</v>
      </c>
      <c r="E12">
        <v>416.34</v>
      </c>
      <c r="F12">
        <v>832.66</v>
      </c>
      <c r="G12" s="2">
        <v>10</v>
      </c>
      <c r="J12" t="str">
        <f t="shared" si="2"/>
        <v/>
      </c>
      <c r="K12" t="str">
        <f t="shared" si="3"/>
        <v>new TabelaItem(idTabelaItem: 6, idTabela: 2, intervaloInicial: 416.34, intervaloFinal: 832.66, valorAliquota: 10.00, valorDeducao: null),</v>
      </c>
    </row>
    <row r="13" spans="1:11" x14ac:dyDescent="0.25">
      <c r="A13">
        <v>3</v>
      </c>
      <c r="B13">
        <f t="shared" si="0"/>
        <v>3</v>
      </c>
      <c r="D13">
        <f t="shared" si="1"/>
        <v>0</v>
      </c>
      <c r="E13" s="1">
        <v>34912</v>
      </c>
      <c r="F13" t="s">
        <v>6</v>
      </c>
      <c r="J13" t="str">
        <f t="shared" si="2"/>
        <v>new Tabela(idTabela: 3, idTabelaTipo: 1, dataVigenciaInicial: new DateTime(1995, 08, 01), descricao: "INSS a partir de 08/1995", valorDeducaoDependente: null),</v>
      </c>
      <c r="K13" t="str">
        <f t="shared" si="3"/>
        <v/>
      </c>
    </row>
    <row r="14" spans="1:11" x14ac:dyDescent="0.25">
      <c r="A14">
        <v>3</v>
      </c>
      <c r="B14">
        <f t="shared" si="0"/>
        <v>3</v>
      </c>
      <c r="C14">
        <v>7</v>
      </c>
      <c r="D14">
        <f t="shared" si="1"/>
        <v>7</v>
      </c>
      <c r="E14">
        <v>0</v>
      </c>
      <c r="F14">
        <v>249.8</v>
      </c>
      <c r="G14" s="2">
        <v>8</v>
      </c>
      <c r="J14" t="str">
        <f t="shared" si="2"/>
        <v/>
      </c>
      <c r="K14" t="str">
        <f t="shared" si="3"/>
        <v>new TabelaItem(idTabelaItem: 7, idTabela: 3, intervaloInicial: 0.00, intervaloFinal: 249.80, valorAliquota: 8.00, valorDeducao: null),</v>
      </c>
    </row>
    <row r="15" spans="1:11" x14ac:dyDescent="0.25">
      <c r="A15">
        <v>3</v>
      </c>
      <c r="B15">
        <f t="shared" si="0"/>
        <v>3</v>
      </c>
      <c r="C15">
        <v>8</v>
      </c>
      <c r="D15">
        <f t="shared" si="1"/>
        <v>8</v>
      </c>
      <c r="E15">
        <v>249.81</v>
      </c>
      <c r="F15">
        <v>416.33</v>
      </c>
      <c r="G15" s="2">
        <v>9</v>
      </c>
      <c r="J15" t="str">
        <f t="shared" si="2"/>
        <v/>
      </c>
      <c r="K15" t="str">
        <f t="shared" si="3"/>
        <v>new TabelaItem(idTabelaItem: 8, idTabela: 3, intervaloInicial: 249.81, intervaloFinal: 416.33, valorAliquota: 9.00, valorDeducao: null),</v>
      </c>
    </row>
    <row r="16" spans="1:11" x14ac:dyDescent="0.25">
      <c r="A16">
        <v>3</v>
      </c>
      <c r="B16">
        <f t="shared" si="0"/>
        <v>3</v>
      </c>
      <c r="C16">
        <v>9</v>
      </c>
      <c r="D16">
        <f t="shared" si="1"/>
        <v>9</v>
      </c>
      <c r="E16">
        <v>416.34</v>
      </c>
      <c r="F16">
        <v>832.66</v>
      </c>
      <c r="G16" s="2">
        <v>11</v>
      </c>
      <c r="J16" t="str">
        <f t="shared" si="2"/>
        <v/>
      </c>
      <c r="K16" t="str">
        <f t="shared" si="3"/>
        <v>new TabelaItem(idTabelaItem: 9, idTabela: 3, intervaloInicial: 416.34, intervaloFinal: 832.66, valorAliquota: 11.00, valorDeducao: null),</v>
      </c>
    </row>
    <row r="17" spans="1:11" x14ac:dyDescent="0.25">
      <c r="A17">
        <v>4</v>
      </c>
      <c r="B17">
        <f t="shared" si="0"/>
        <v>4</v>
      </c>
      <c r="D17">
        <f t="shared" si="1"/>
        <v>0</v>
      </c>
      <c r="E17" s="1">
        <v>35186</v>
      </c>
      <c r="F17" t="s">
        <v>7</v>
      </c>
      <c r="J17" t="str">
        <f t="shared" si="2"/>
        <v>new Tabela(idTabela: 4, idTabelaTipo: 1, dataVigenciaInicial: new DateTime(1996, 05, 01), descricao: "INSS a partir de 05/1996", valorDeducaoDependente: null),</v>
      </c>
      <c r="K17" t="str">
        <f t="shared" si="3"/>
        <v/>
      </c>
    </row>
    <row r="18" spans="1:11" x14ac:dyDescent="0.25">
      <c r="A18">
        <v>4</v>
      </c>
      <c r="B18">
        <f t="shared" si="0"/>
        <v>4</v>
      </c>
      <c r="C18">
        <v>10</v>
      </c>
      <c r="D18">
        <f t="shared" si="1"/>
        <v>10</v>
      </c>
      <c r="E18">
        <v>0</v>
      </c>
      <c r="F18">
        <v>287.27</v>
      </c>
      <c r="G18" s="2">
        <v>8</v>
      </c>
      <c r="J18" t="str">
        <f t="shared" si="2"/>
        <v/>
      </c>
      <c r="K18" t="str">
        <f t="shared" si="3"/>
        <v>new TabelaItem(idTabelaItem: 10, idTabela: 4, intervaloInicial: 0.00, intervaloFinal: 287.27, valorAliquota: 8.00, valorDeducao: null),</v>
      </c>
    </row>
    <row r="19" spans="1:11" x14ac:dyDescent="0.25">
      <c r="A19">
        <v>4</v>
      </c>
      <c r="B19">
        <f t="shared" si="0"/>
        <v>4</v>
      </c>
      <c r="C19">
        <v>11</v>
      </c>
      <c r="D19">
        <f t="shared" si="1"/>
        <v>11</v>
      </c>
      <c r="E19">
        <v>287.27999999999997</v>
      </c>
      <c r="F19">
        <v>478.78</v>
      </c>
      <c r="G19" s="2">
        <v>9</v>
      </c>
      <c r="J19" t="str">
        <f t="shared" si="2"/>
        <v/>
      </c>
      <c r="K19" t="str">
        <f t="shared" si="3"/>
        <v>new TabelaItem(idTabelaItem: 11, idTabela: 4, intervaloInicial: 287.28, intervaloFinal: 478.78, valorAliquota: 9.00, valorDeducao: null),</v>
      </c>
    </row>
    <row r="20" spans="1:11" x14ac:dyDescent="0.25">
      <c r="A20">
        <v>4</v>
      </c>
      <c r="B20">
        <f t="shared" si="0"/>
        <v>4</v>
      </c>
      <c r="C20">
        <v>12</v>
      </c>
      <c r="D20">
        <f t="shared" si="1"/>
        <v>12</v>
      </c>
      <c r="E20">
        <v>478.79</v>
      </c>
      <c r="F20">
        <v>957.56</v>
      </c>
      <c r="G20" s="2">
        <v>11</v>
      </c>
      <c r="J20" t="str">
        <f t="shared" si="2"/>
        <v/>
      </c>
      <c r="K20" t="str">
        <f t="shared" si="3"/>
        <v>new TabelaItem(idTabelaItem: 12, idTabela: 4, intervaloInicial: 478.79, intervaloFinal: 957.56, valorAliquota: 11.00, valorDeducao: null),</v>
      </c>
    </row>
    <row r="21" spans="1:11" x14ac:dyDescent="0.25">
      <c r="A21">
        <v>5</v>
      </c>
      <c r="B21">
        <f t="shared" si="0"/>
        <v>5</v>
      </c>
      <c r="D21">
        <f t="shared" si="1"/>
        <v>0</v>
      </c>
      <c r="E21" s="1">
        <v>35431</v>
      </c>
      <c r="F21" t="s">
        <v>8</v>
      </c>
      <c r="J21" t="str">
        <f t="shared" si="2"/>
        <v>new Tabela(idTabela: 5, idTabelaTipo: 1, dataVigenciaInicial: new DateTime(1997, 01, 01), descricao: "INSS a partir de 01/1997", valorDeducaoDependente: null),</v>
      </c>
      <c r="K21" t="str">
        <f t="shared" si="3"/>
        <v/>
      </c>
    </row>
    <row r="22" spans="1:11" x14ac:dyDescent="0.25">
      <c r="A22">
        <v>5</v>
      </c>
      <c r="B22">
        <f t="shared" si="0"/>
        <v>5</v>
      </c>
      <c r="C22">
        <v>13</v>
      </c>
      <c r="D22">
        <f t="shared" si="1"/>
        <v>13</v>
      </c>
      <c r="E22">
        <v>0</v>
      </c>
      <c r="F22">
        <v>287.27</v>
      </c>
      <c r="G22" s="2">
        <v>7.82</v>
      </c>
      <c r="J22" t="str">
        <f t="shared" si="2"/>
        <v/>
      </c>
      <c r="K22" t="str">
        <f t="shared" si="3"/>
        <v>new TabelaItem(idTabelaItem: 13, idTabela: 5, intervaloInicial: 0.00, intervaloFinal: 287.27, valorAliquota: 7.82, valorDeducao: null),</v>
      </c>
    </row>
    <row r="23" spans="1:11" x14ac:dyDescent="0.25">
      <c r="A23">
        <v>5</v>
      </c>
      <c r="B23">
        <f t="shared" si="0"/>
        <v>5</v>
      </c>
      <c r="C23">
        <v>14</v>
      </c>
      <c r="D23">
        <f t="shared" si="1"/>
        <v>14</v>
      </c>
      <c r="E23">
        <v>287.27999999999997</v>
      </c>
      <c r="F23">
        <v>336</v>
      </c>
      <c r="G23" s="2">
        <v>8.82</v>
      </c>
      <c r="J23" t="str">
        <f t="shared" si="2"/>
        <v/>
      </c>
      <c r="K23" t="str">
        <f t="shared" si="3"/>
        <v>new TabelaItem(idTabelaItem: 14, idTabela: 5, intervaloInicial: 287.28, intervaloFinal: 336.00, valorAliquota: 8.82, valorDeducao: null),</v>
      </c>
    </row>
    <row r="24" spans="1:11" x14ac:dyDescent="0.25">
      <c r="A24">
        <v>5</v>
      </c>
      <c r="B24">
        <f t="shared" si="0"/>
        <v>5</v>
      </c>
      <c r="C24">
        <v>15</v>
      </c>
      <c r="D24">
        <f t="shared" si="1"/>
        <v>15</v>
      </c>
      <c r="E24">
        <v>336.01</v>
      </c>
      <c r="F24">
        <v>478.78</v>
      </c>
      <c r="G24" s="2">
        <v>9</v>
      </c>
      <c r="J24" t="str">
        <f t="shared" si="2"/>
        <v/>
      </c>
      <c r="K24" t="str">
        <f t="shared" si="3"/>
        <v>new TabelaItem(idTabelaItem: 15, idTabela: 5, intervaloInicial: 336.01, intervaloFinal: 478.78, valorAliquota: 9.00, valorDeducao: null),</v>
      </c>
    </row>
    <row r="25" spans="1:11" x14ac:dyDescent="0.25">
      <c r="A25">
        <v>5</v>
      </c>
      <c r="B25">
        <f t="shared" si="0"/>
        <v>5</v>
      </c>
      <c r="C25">
        <v>16</v>
      </c>
      <c r="D25">
        <f t="shared" si="1"/>
        <v>16</v>
      </c>
      <c r="E25">
        <v>478.79</v>
      </c>
      <c r="F25">
        <v>957.56</v>
      </c>
      <c r="G25" s="2">
        <v>11</v>
      </c>
      <c r="J25" t="str">
        <f t="shared" si="2"/>
        <v/>
      </c>
      <c r="K25" t="str">
        <f t="shared" si="3"/>
        <v>new TabelaItem(idTabelaItem: 16, idTabela: 5, intervaloInicial: 478.79, intervaloFinal: 957.56, valorAliquota: 11.00, valorDeducao: null),</v>
      </c>
    </row>
    <row r="26" spans="1:11" x14ac:dyDescent="0.25">
      <c r="A26">
        <v>6</v>
      </c>
      <c r="B26">
        <f t="shared" si="0"/>
        <v>6</v>
      </c>
      <c r="D26">
        <f t="shared" si="1"/>
        <v>0</v>
      </c>
      <c r="E26" s="1">
        <v>35551</v>
      </c>
      <c r="F26" t="s">
        <v>9</v>
      </c>
      <c r="J26" t="str">
        <f t="shared" si="2"/>
        <v>new Tabela(idTabela: 6, idTabelaTipo: 1, dataVigenciaInicial: new DateTime(1997, 05, 01), descricao: "INSS a partir de 05/1997", valorDeducaoDependente: null),</v>
      </c>
      <c r="K26" t="str">
        <f t="shared" si="3"/>
        <v/>
      </c>
    </row>
    <row r="27" spans="1:11" x14ac:dyDescent="0.25">
      <c r="A27">
        <v>6</v>
      </c>
      <c r="B27">
        <f t="shared" si="0"/>
        <v>6</v>
      </c>
      <c r="C27">
        <v>17</v>
      </c>
      <c r="D27">
        <f t="shared" si="1"/>
        <v>17</v>
      </c>
      <c r="E27">
        <v>0</v>
      </c>
      <c r="F27">
        <v>287.27</v>
      </c>
      <c r="G27" s="2">
        <v>7.82</v>
      </c>
      <c r="J27" t="str">
        <f t="shared" si="2"/>
        <v/>
      </c>
      <c r="K27" t="str">
        <f t="shared" si="3"/>
        <v>new TabelaItem(idTabelaItem: 17, idTabela: 6, intervaloInicial: 0.00, intervaloFinal: 287.27, valorAliquota: 7.82, valorDeducao: null),</v>
      </c>
    </row>
    <row r="28" spans="1:11" x14ac:dyDescent="0.25">
      <c r="A28">
        <v>6</v>
      </c>
      <c r="B28">
        <f t="shared" si="0"/>
        <v>6</v>
      </c>
      <c r="C28">
        <v>18</v>
      </c>
      <c r="D28">
        <f t="shared" si="1"/>
        <v>18</v>
      </c>
      <c r="E28">
        <v>287.27999999999997</v>
      </c>
      <c r="F28">
        <v>360</v>
      </c>
      <c r="G28" s="2">
        <v>8.82</v>
      </c>
      <c r="J28" t="str">
        <f t="shared" si="2"/>
        <v/>
      </c>
      <c r="K28" t="str">
        <f t="shared" si="3"/>
        <v>new TabelaItem(idTabelaItem: 18, idTabela: 6, intervaloInicial: 287.28, intervaloFinal: 360.00, valorAliquota: 8.82, valorDeducao: null),</v>
      </c>
    </row>
    <row r="29" spans="1:11" x14ac:dyDescent="0.25">
      <c r="A29">
        <v>6</v>
      </c>
      <c r="B29">
        <f t="shared" si="0"/>
        <v>6</v>
      </c>
      <c r="C29">
        <v>19</v>
      </c>
      <c r="D29">
        <f t="shared" si="1"/>
        <v>19</v>
      </c>
      <c r="E29">
        <v>360.01</v>
      </c>
      <c r="F29">
        <v>478.78</v>
      </c>
      <c r="G29" s="2">
        <v>9</v>
      </c>
      <c r="J29" t="str">
        <f t="shared" si="2"/>
        <v/>
      </c>
      <c r="K29" t="str">
        <f t="shared" si="3"/>
        <v>new TabelaItem(idTabelaItem: 19, idTabela: 6, intervaloInicial: 360.01, intervaloFinal: 478.78, valorAliquota: 9.00, valorDeducao: null),</v>
      </c>
    </row>
    <row r="30" spans="1:11" x14ac:dyDescent="0.25">
      <c r="A30">
        <v>6</v>
      </c>
      <c r="B30">
        <f t="shared" si="0"/>
        <v>6</v>
      </c>
      <c r="C30">
        <v>20</v>
      </c>
      <c r="D30">
        <f t="shared" si="1"/>
        <v>20</v>
      </c>
      <c r="E30">
        <v>478.79</v>
      </c>
      <c r="F30">
        <v>957.56</v>
      </c>
      <c r="G30" s="2">
        <v>11</v>
      </c>
      <c r="J30" t="str">
        <f t="shared" si="2"/>
        <v/>
      </c>
      <c r="K30" t="str">
        <f t="shared" si="3"/>
        <v>new TabelaItem(idTabelaItem: 20, idTabela: 6, intervaloInicial: 478.79, intervaloFinal: 957.56, valorAliquota: 11.00, valorDeducao: null),</v>
      </c>
    </row>
    <row r="31" spans="1:11" x14ac:dyDescent="0.25">
      <c r="A31">
        <v>7</v>
      </c>
      <c r="B31">
        <f t="shared" si="0"/>
        <v>7</v>
      </c>
      <c r="D31">
        <f t="shared" si="1"/>
        <v>0</v>
      </c>
      <c r="E31" s="1">
        <v>35582</v>
      </c>
      <c r="F31" t="s">
        <v>10</v>
      </c>
      <c r="J31" t="str">
        <f t="shared" si="2"/>
        <v>new Tabela(idTabela: 7, idTabelaTipo: 1, dataVigenciaInicial: new DateTime(1997, 06, 01), descricao: "INSS a partir de 06/1997", valorDeducaoDependente: null),</v>
      </c>
      <c r="K31" t="str">
        <f t="shared" si="3"/>
        <v/>
      </c>
    </row>
    <row r="32" spans="1:11" x14ac:dyDescent="0.25">
      <c r="A32">
        <v>7</v>
      </c>
      <c r="B32">
        <f t="shared" si="0"/>
        <v>7</v>
      </c>
      <c r="C32">
        <v>21</v>
      </c>
      <c r="D32">
        <f t="shared" si="1"/>
        <v>21</v>
      </c>
      <c r="E32">
        <v>0</v>
      </c>
      <c r="F32">
        <v>309.56</v>
      </c>
      <c r="G32" s="2">
        <v>7.82</v>
      </c>
      <c r="J32" t="str">
        <f t="shared" si="2"/>
        <v/>
      </c>
      <c r="K32" t="str">
        <f t="shared" si="3"/>
        <v>new TabelaItem(idTabelaItem: 21, idTabela: 7, intervaloInicial: 0.00, intervaloFinal: 309.56, valorAliquota: 7.82, valorDeducao: null),</v>
      </c>
    </row>
    <row r="33" spans="1:11" x14ac:dyDescent="0.25">
      <c r="A33">
        <v>7</v>
      </c>
      <c r="B33">
        <f t="shared" si="0"/>
        <v>7</v>
      </c>
      <c r="C33">
        <v>22</v>
      </c>
      <c r="D33">
        <f t="shared" si="1"/>
        <v>22</v>
      </c>
      <c r="E33">
        <v>309.57</v>
      </c>
      <c r="F33">
        <v>360</v>
      </c>
      <c r="G33" s="2">
        <v>8.82</v>
      </c>
      <c r="J33" t="str">
        <f t="shared" si="2"/>
        <v/>
      </c>
      <c r="K33" t="str">
        <f t="shared" si="3"/>
        <v>new TabelaItem(idTabelaItem: 22, idTabela: 7, intervaloInicial: 309.57, intervaloFinal: 360.00, valorAliquota: 8.82, valorDeducao: null),</v>
      </c>
    </row>
    <row r="34" spans="1:11" x14ac:dyDescent="0.25">
      <c r="A34">
        <v>7</v>
      </c>
      <c r="B34">
        <f t="shared" si="0"/>
        <v>7</v>
      </c>
      <c r="C34">
        <v>23</v>
      </c>
      <c r="D34">
        <f t="shared" si="1"/>
        <v>23</v>
      </c>
      <c r="E34">
        <v>360.01</v>
      </c>
      <c r="F34">
        <v>515.92999999999995</v>
      </c>
      <c r="G34" s="2">
        <v>9</v>
      </c>
      <c r="J34" t="str">
        <f t="shared" si="2"/>
        <v/>
      </c>
      <c r="K34" t="str">
        <f t="shared" si="3"/>
        <v>new TabelaItem(idTabelaItem: 23, idTabela: 7, intervaloInicial: 360.01, intervaloFinal: 515.93, valorAliquota: 9.00, valorDeducao: null),</v>
      </c>
    </row>
    <row r="35" spans="1:11" x14ac:dyDescent="0.25">
      <c r="A35">
        <v>7</v>
      </c>
      <c r="B35">
        <f t="shared" si="0"/>
        <v>7</v>
      </c>
      <c r="C35">
        <v>24</v>
      </c>
      <c r="D35">
        <f t="shared" si="1"/>
        <v>24</v>
      </c>
      <c r="E35">
        <v>515.94000000000005</v>
      </c>
      <c r="F35" s="2">
        <v>1031.8699999999999</v>
      </c>
      <c r="G35" s="2">
        <v>11</v>
      </c>
      <c r="J35" t="str">
        <f t="shared" si="2"/>
        <v/>
      </c>
      <c r="K35" t="str">
        <f t="shared" si="3"/>
        <v>new TabelaItem(idTabelaItem: 24, idTabela: 7, intervaloInicial: 515.94, intervaloFinal: 1031.87, valorAliquota: 11.00, valorDeducao: null),</v>
      </c>
    </row>
    <row r="36" spans="1:11" x14ac:dyDescent="0.25">
      <c r="A36">
        <v>8</v>
      </c>
      <c r="B36">
        <f t="shared" si="0"/>
        <v>8</v>
      </c>
      <c r="D36">
        <f t="shared" si="1"/>
        <v>0</v>
      </c>
      <c r="E36" s="1">
        <v>35916</v>
      </c>
      <c r="F36" t="s">
        <v>11</v>
      </c>
      <c r="J36" t="str">
        <f t="shared" si="2"/>
        <v>new Tabela(idTabela: 8, idTabelaTipo: 1, dataVigenciaInicial: new DateTime(1998, 05, 01), descricao: "INSS a partir de 05/1998", valorDeducaoDependente: null),</v>
      </c>
      <c r="K36" t="str">
        <f t="shared" si="3"/>
        <v/>
      </c>
    </row>
    <row r="37" spans="1:11" x14ac:dyDescent="0.25">
      <c r="A37">
        <v>8</v>
      </c>
      <c r="B37">
        <f t="shared" si="0"/>
        <v>8</v>
      </c>
      <c r="C37">
        <v>25</v>
      </c>
      <c r="D37">
        <f t="shared" si="1"/>
        <v>25</v>
      </c>
      <c r="E37">
        <v>0</v>
      </c>
      <c r="F37">
        <v>309.56</v>
      </c>
      <c r="G37" s="2">
        <v>7.82</v>
      </c>
      <c r="J37" t="str">
        <f t="shared" si="2"/>
        <v/>
      </c>
      <c r="K37" t="str">
        <f t="shared" si="3"/>
        <v>new TabelaItem(idTabelaItem: 25, idTabela: 8, intervaloInicial: 0.00, intervaloFinal: 309.56, valorAliquota: 7.82, valorDeducao: null),</v>
      </c>
    </row>
    <row r="38" spans="1:11" x14ac:dyDescent="0.25">
      <c r="A38">
        <v>8</v>
      </c>
      <c r="B38">
        <f t="shared" si="0"/>
        <v>8</v>
      </c>
      <c r="C38">
        <v>26</v>
      </c>
      <c r="D38">
        <f t="shared" si="1"/>
        <v>26</v>
      </c>
      <c r="E38">
        <v>309.57</v>
      </c>
      <c r="F38">
        <v>390</v>
      </c>
      <c r="G38" s="2">
        <v>8.82</v>
      </c>
      <c r="J38" t="str">
        <f t="shared" si="2"/>
        <v/>
      </c>
      <c r="K38" t="str">
        <f t="shared" si="3"/>
        <v>new TabelaItem(idTabelaItem: 26, idTabela: 8, intervaloInicial: 309.57, intervaloFinal: 390.00, valorAliquota: 8.82, valorDeducao: null),</v>
      </c>
    </row>
    <row r="39" spans="1:11" x14ac:dyDescent="0.25">
      <c r="A39">
        <v>8</v>
      </c>
      <c r="B39">
        <f t="shared" si="0"/>
        <v>8</v>
      </c>
      <c r="C39">
        <v>27</v>
      </c>
      <c r="D39">
        <f t="shared" si="1"/>
        <v>27</v>
      </c>
      <c r="E39">
        <v>390.01</v>
      </c>
      <c r="F39">
        <v>515.92999999999995</v>
      </c>
      <c r="G39" s="2">
        <v>9</v>
      </c>
      <c r="J39" t="str">
        <f t="shared" si="2"/>
        <v/>
      </c>
      <c r="K39" t="str">
        <f t="shared" si="3"/>
        <v>new TabelaItem(idTabelaItem: 27, idTabela: 8, intervaloInicial: 390.01, intervaloFinal: 515.93, valorAliquota: 9.00, valorDeducao: null),</v>
      </c>
    </row>
    <row r="40" spans="1:11" x14ac:dyDescent="0.25">
      <c r="A40">
        <v>8</v>
      </c>
      <c r="B40">
        <f t="shared" si="0"/>
        <v>8</v>
      </c>
      <c r="C40">
        <v>28</v>
      </c>
      <c r="D40">
        <f t="shared" si="1"/>
        <v>28</v>
      </c>
      <c r="E40">
        <v>515.94000000000005</v>
      </c>
      <c r="F40" s="2">
        <v>1031.8699999999999</v>
      </c>
      <c r="G40" s="2">
        <v>11</v>
      </c>
      <c r="J40" t="str">
        <f t="shared" si="2"/>
        <v/>
      </c>
      <c r="K40" t="str">
        <f t="shared" si="3"/>
        <v>new TabelaItem(idTabelaItem: 28, idTabela: 8, intervaloInicial: 515.94, intervaloFinal: 1031.87, valorAliquota: 11.00, valorDeducao: null),</v>
      </c>
    </row>
    <row r="41" spans="1:11" x14ac:dyDescent="0.25">
      <c r="A41">
        <v>9</v>
      </c>
      <c r="B41">
        <f t="shared" si="0"/>
        <v>9</v>
      </c>
      <c r="D41">
        <f t="shared" si="1"/>
        <v>0</v>
      </c>
      <c r="E41" s="1">
        <v>35947</v>
      </c>
      <c r="F41" t="s">
        <v>12</v>
      </c>
      <c r="J41" t="str">
        <f t="shared" si="2"/>
        <v>new Tabela(idTabela: 9, idTabelaTipo: 1, dataVigenciaInicial: new DateTime(1998, 06, 01), descricao: "INSS a partir de 06/1998", valorDeducaoDependente: null),</v>
      </c>
      <c r="K41" t="str">
        <f t="shared" si="3"/>
        <v/>
      </c>
    </row>
    <row r="42" spans="1:11" x14ac:dyDescent="0.25">
      <c r="A42">
        <v>9</v>
      </c>
      <c r="B42">
        <f t="shared" si="0"/>
        <v>9</v>
      </c>
      <c r="C42">
        <v>29</v>
      </c>
      <c r="D42">
        <f t="shared" si="1"/>
        <v>29</v>
      </c>
      <c r="E42">
        <v>0</v>
      </c>
      <c r="F42">
        <v>324.45</v>
      </c>
      <c r="G42" s="2">
        <v>7.82</v>
      </c>
      <c r="J42" t="str">
        <f t="shared" si="2"/>
        <v/>
      </c>
      <c r="K42" t="str">
        <f t="shared" si="3"/>
        <v>new TabelaItem(idTabelaItem: 29, idTabela: 9, intervaloInicial: 0.00, intervaloFinal: 324.45, valorAliquota: 7.82, valorDeducao: null),</v>
      </c>
    </row>
    <row r="43" spans="1:11" x14ac:dyDescent="0.25">
      <c r="A43">
        <v>9</v>
      </c>
      <c r="B43">
        <f t="shared" si="0"/>
        <v>9</v>
      </c>
      <c r="C43">
        <v>30</v>
      </c>
      <c r="D43">
        <f t="shared" si="1"/>
        <v>30</v>
      </c>
      <c r="E43">
        <v>324.45999999999998</v>
      </c>
      <c r="F43">
        <v>390</v>
      </c>
      <c r="G43" s="2">
        <v>8.82</v>
      </c>
      <c r="J43" t="str">
        <f t="shared" si="2"/>
        <v/>
      </c>
      <c r="K43" t="str">
        <f t="shared" si="3"/>
        <v>new TabelaItem(idTabelaItem: 30, idTabela: 9, intervaloInicial: 324.46, intervaloFinal: 390.00, valorAliquota: 8.82, valorDeducao: null),</v>
      </c>
    </row>
    <row r="44" spans="1:11" x14ac:dyDescent="0.25">
      <c r="A44">
        <v>9</v>
      </c>
      <c r="B44">
        <f t="shared" si="0"/>
        <v>9</v>
      </c>
      <c r="C44">
        <v>31</v>
      </c>
      <c r="D44">
        <f t="shared" si="1"/>
        <v>31</v>
      </c>
      <c r="E44">
        <v>390.01</v>
      </c>
      <c r="F44">
        <v>540.75</v>
      </c>
      <c r="G44" s="2">
        <v>9</v>
      </c>
      <c r="J44" t="str">
        <f t="shared" si="2"/>
        <v/>
      </c>
      <c r="K44" t="str">
        <f t="shared" si="3"/>
        <v>new TabelaItem(idTabelaItem: 31, idTabela: 9, intervaloInicial: 390.01, intervaloFinal: 540.75, valorAliquota: 9.00, valorDeducao: null),</v>
      </c>
    </row>
    <row r="45" spans="1:11" x14ac:dyDescent="0.25">
      <c r="A45">
        <v>9</v>
      </c>
      <c r="B45">
        <f t="shared" si="0"/>
        <v>9</v>
      </c>
      <c r="C45">
        <v>32</v>
      </c>
      <c r="D45">
        <f t="shared" si="1"/>
        <v>32</v>
      </c>
      <c r="E45">
        <v>540.76</v>
      </c>
      <c r="F45" s="2">
        <v>1081.5</v>
      </c>
      <c r="G45" s="2">
        <v>11</v>
      </c>
      <c r="J45" t="str">
        <f t="shared" si="2"/>
        <v/>
      </c>
      <c r="K45" t="str">
        <f t="shared" si="3"/>
        <v>new TabelaItem(idTabelaItem: 32, idTabela: 9, intervaloInicial: 540.76, intervaloFinal: 1081.50, valorAliquota: 11.00, valorDeducao: null),</v>
      </c>
    </row>
    <row r="46" spans="1:11" x14ac:dyDescent="0.25">
      <c r="A46">
        <v>10</v>
      </c>
      <c r="B46">
        <f t="shared" si="0"/>
        <v>10</v>
      </c>
      <c r="D46">
        <f t="shared" si="1"/>
        <v>0</v>
      </c>
      <c r="E46" s="1">
        <v>36130</v>
      </c>
      <c r="F46" t="s">
        <v>13</v>
      </c>
      <c r="J46" t="str">
        <f t="shared" si="2"/>
        <v>new Tabela(idTabela: 10, idTabelaTipo: 1, dataVigenciaInicial: new DateTime(1998, 12, 01), descricao: "INSS a partir de 12/1998", valorDeducaoDependente: null),</v>
      </c>
      <c r="K46" t="str">
        <f t="shared" si="3"/>
        <v/>
      </c>
    </row>
    <row r="47" spans="1:11" x14ac:dyDescent="0.25">
      <c r="A47">
        <v>10</v>
      </c>
      <c r="B47">
        <f t="shared" si="0"/>
        <v>10</v>
      </c>
      <c r="C47">
        <v>33</v>
      </c>
      <c r="D47">
        <f t="shared" si="1"/>
        <v>33</v>
      </c>
      <c r="E47">
        <v>0</v>
      </c>
      <c r="F47">
        <v>360</v>
      </c>
      <c r="G47" s="2">
        <v>7.82</v>
      </c>
      <c r="J47" t="str">
        <f t="shared" si="2"/>
        <v/>
      </c>
      <c r="K47" t="str">
        <f t="shared" si="3"/>
        <v>new TabelaItem(idTabelaItem: 33, idTabela: 10, intervaloInicial: 0.00, intervaloFinal: 360.00, valorAliquota: 7.82, valorDeducao: null),</v>
      </c>
    </row>
    <row r="48" spans="1:11" x14ac:dyDescent="0.25">
      <c r="A48">
        <v>10</v>
      </c>
      <c r="B48">
        <f t="shared" si="0"/>
        <v>10</v>
      </c>
      <c r="C48">
        <v>34</v>
      </c>
      <c r="D48">
        <f t="shared" si="1"/>
        <v>34</v>
      </c>
      <c r="E48">
        <v>360.01</v>
      </c>
      <c r="F48">
        <v>390</v>
      </c>
      <c r="G48" s="2">
        <v>8.82</v>
      </c>
      <c r="J48" t="str">
        <f t="shared" si="2"/>
        <v/>
      </c>
      <c r="K48" t="str">
        <f t="shared" si="3"/>
        <v>new TabelaItem(idTabelaItem: 34, idTabela: 10, intervaloInicial: 360.01, intervaloFinal: 390.00, valorAliquota: 8.82, valorDeducao: null),</v>
      </c>
    </row>
    <row r="49" spans="1:11" x14ac:dyDescent="0.25">
      <c r="A49">
        <v>10</v>
      </c>
      <c r="B49">
        <f t="shared" si="0"/>
        <v>10</v>
      </c>
      <c r="C49">
        <v>35</v>
      </c>
      <c r="D49">
        <f t="shared" si="1"/>
        <v>35</v>
      </c>
      <c r="E49">
        <v>390.01</v>
      </c>
      <c r="F49">
        <v>600</v>
      </c>
      <c r="G49" s="2">
        <v>9</v>
      </c>
      <c r="J49" t="str">
        <f t="shared" si="2"/>
        <v/>
      </c>
      <c r="K49" t="str">
        <f t="shared" si="3"/>
        <v>new TabelaItem(idTabelaItem: 35, idTabela: 10, intervaloInicial: 390.01, intervaloFinal: 600.00, valorAliquota: 9.00, valorDeducao: null),</v>
      </c>
    </row>
    <row r="50" spans="1:11" x14ac:dyDescent="0.25">
      <c r="A50">
        <v>10</v>
      </c>
      <c r="B50">
        <f t="shared" si="0"/>
        <v>10</v>
      </c>
      <c r="C50">
        <v>36</v>
      </c>
      <c r="D50">
        <f t="shared" si="1"/>
        <v>36</v>
      </c>
      <c r="E50">
        <v>600.01</v>
      </c>
      <c r="F50" s="2">
        <v>1200</v>
      </c>
      <c r="G50" s="2">
        <v>11</v>
      </c>
      <c r="J50" t="str">
        <f t="shared" si="2"/>
        <v/>
      </c>
      <c r="K50" t="str">
        <f t="shared" si="3"/>
        <v>new TabelaItem(idTabelaItem: 36, idTabela: 10, intervaloInicial: 600.01, intervaloFinal: 1200.00, valorAliquota: 11.00, valorDeducao: null),</v>
      </c>
    </row>
    <row r="51" spans="1:11" x14ac:dyDescent="0.25">
      <c r="A51">
        <v>11</v>
      </c>
      <c r="B51">
        <f t="shared" si="0"/>
        <v>11</v>
      </c>
      <c r="D51">
        <f t="shared" si="1"/>
        <v>0</v>
      </c>
      <c r="E51" s="1">
        <v>36161</v>
      </c>
      <c r="F51" t="s">
        <v>14</v>
      </c>
      <c r="J51" t="str">
        <f t="shared" si="2"/>
        <v>new Tabela(idTabela: 11, idTabelaTipo: 1, dataVigenciaInicial: new DateTime(1999, 01, 01), descricao: "INSS a partir de 01/1999", valorDeducaoDependente: null),</v>
      </c>
      <c r="K51" t="str">
        <f t="shared" si="3"/>
        <v/>
      </c>
    </row>
    <row r="52" spans="1:11" x14ac:dyDescent="0.25">
      <c r="A52">
        <v>11</v>
      </c>
      <c r="B52">
        <f t="shared" si="0"/>
        <v>11</v>
      </c>
      <c r="C52">
        <v>37</v>
      </c>
      <c r="D52">
        <f t="shared" si="1"/>
        <v>37</v>
      </c>
      <c r="E52">
        <v>0</v>
      </c>
      <c r="F52">
        <v>360</v>
      </c>
      <c r="G52" s="2">
        <v>8</v>
      </c>
      <c r="J52" t="str">
        <f t="shared" si="2"/>
        <v/>
      </c>
      <c r="K52" t="str">
        <f t="shared" si="3"/>
        <v>new TabelaItem(idTabelaItem: 37, idTabela: 11, intervaloInicial: 0.00, intervaloFinal: 360.00, valorAliquota: 8.00, valorDeducao: null),</v>
      </c>
    </row>
    <row r="53" spans="1:11" x14ac:dyDescent="0.25">
      <c r="A53">
        <v>11</v>
      </c>
      <c r="B53">
        <f t="shared" si="0"/>
        <v>11</v>
      </c>
      <c r="C53">
        <v>38</v>
      </c>
      <c r="D53">
        <f t="shared" si="1"/>
        <v>38</v>
      </c>
      <c r="E53">
        <v>360.01</v>
      </c>
      <c r="F53">
        <v>600</v>
      </c>
      <c r="G53" s="2">
        <v>9</v>
      </c>
      <c r="J53" t="str">
        <f t="shared" si="2"/>
        <v/>
      </c>
      <c r="K53" t="str">
        <f t="shared" si="3"/>
        <v>new TabelaItem(idTabelaItem: 38, idTabela: 11, intervaloInicial: 360.01, intervaloFinal: 600.00, valorAliquota: 9.00, valorDeducao: null),</v>
      </c>
    </row>
    <row r="54" spans="1:11" x14ac:dyDescent="0.25">
      <c r="A54">
        <v>11</v>
      </c>
      <c r="B54">
        <f t="shared" si="0"/>
        <v>11</v>
      </c>
      <c r="C54">
        <v>39</v>
      </c>
      <c r="D54">
        <f t="shared" si="1"/>
        <v>39</v>
      </c>
      <c r="E54">
        <v>600.01</v>
      </c>
      <c r="F54" s="2">
        <v>1200</v>
      </c>
      <c r="G54" s="2">
        <v>11</v>
      </c>
      <c r="J54" t="str">
        <f t="shared" si="2"/>
        <v/>
      </c>
      <c r="K54" t="str">
        <f t="shared" si="3"/>
        <v>new TabelaItem(idTabelaItem: 39, idTabela: 11, intervaloInicial: 600.01, intervaloFinal: 1200.00, valorAliquota: 11.00, valorDeducao: null),</v>
      </c>
    </row>
    <row r="55" spans="1:11" x14ac:dyDescent="0.25">
      <c r="A55">
        <v>12</v>
      </c>
      <c r="B55">
        <f t="shared" si="0"/>
        <v>12</v>
      </c>
      <c r="D55">
        <f t="shared" si="1"/>
        <v>0</v>
      </c>
      <c r="E55" s="1">
        <v>36312</v>
      </c>
      <c r="F55" t="s">
        <v>15</v>
      </c>
      <c r="J55" t="str">
        <f t="shared" si="2"/>
        <v>new Tabela(idTabela: 12, idTabelaTipo: 1, dataVigenciaInicial: new DateTime(1999, 06, 01), descricao: "INSS a partir de 06/1999", valorDeducaoDependente: null),</v>
      </c>
      <c r="K55" t="str">
        <f t="shared" si="3"/>
        <v/>
      </c>
    </row>
    <row r="56" spans="1:11" x14ac:dyDescent="0.25">
      <c r="A56">
        <v>12</v>
      </c>
      <c r="B56">
        <f t="shared" si="0"/>
        <v>12</v>
      </c>
      <c r="C56">
        <v>40</v>
      </c>
      <c r="D56">
        <f t="shared" si="1"/>
        <v>40</v>
      </c>
      <c r="E56">
        <v>0</v>
      </c>
      <c r="F56">
        <v>376.6</v>
      </c>
      <c r="G56" s="2">
        <v>7.65</v>
      </c>
      <c r="J56" t="str">
        <f t="shared" si="2"/>
        <v/>
      </c>
      <c r="K56" t="str">
        <f t="shared" si="3"/>
        <v>new TabelaItem(idTabelaItem: 40, idTabela: 12, intervaloInicial: 0.00, intervaloFinal: 376.60, valorAliquota: 7.65, valorDeducao: null),</v>
      </c>
    </row>
    <row r="57" spans="1:11" x14ac:dyDescent="0.25">
      <c r="A57">
        <v>12</v>
      </c>
      <c r="B57">
        <f t="shared" si="0"/>
        <v>12</v>
      </c>
      <c r="C57">
        <v>41</v>
      </c>
      <c r="D57">
        <f t="shared" si="1"/>
        <v>41</v>
      </c>
      <c r="E57">
        <v>376.61</v>
      </c>
      <c r="F57">
        <v>408</v>
      </c>
      <c r="G57" s="2">
        <v>8.65</v>
      </c>
      <c r="J57" t="str">
        <f t="shared" si="2"/>
        <v/>
      </c>
      <c r="K57" t="str">
        <f t="shared" si="3"/>
        <v>new TabelaItem(idTabelaItem: 41, idTabela: 12, intervaloInicial: 376.61, intervaloFinal: 408.00, valorAliquota: 8.65, valorDeducao: null),</v>
      </c>
    </row>
    <row r="58" spans="1:11" x14ac:dyDescent="0.25">
      <c r="A58">
        <v>12</v>
      </c>
      <c r="B58">
        <f t="shared" si="0"/>
        <v>12</v>
      </c>
      <c r="C58">
        <v>42</v>
      </c>
      <c r="D58">
        <f t="shared" si="1"/>
        <v>42</v>
      </c>
      <c r="E58">
        <v>408.01</v>
      </c>
      <c r="F58">
        <v>627.66</v>
      </c>
      <c r="G58" s="2">
        <v>9</v>
      </c>
      <c r="J58" t="str">
        <f t="shared" si="2"/>
        <v/>
      </c>
      <c r="K58" t="str">
        <f t="shared" si="3"/>
        <v>new TabelaItem(idTabelaItem: 42, idTabela: 12, intervaloInicial: 408.01, intervaloFinal: 627.66, valorAliquota: 9.00, valorDeducao: null),</v>
      </c>
    </row>
    <row r="59" spans="1:11" x14ac:dyDescent="0.25">
      <c r="A59">
        <v>12</v>
      </c>
      <c r="B59">
        <f t="shared" si="0"/>
        <v>12</v>
      </c>
      <c r="C59">
        <v>43</v>
      </c>
      <c r="D59">
        <f t="shared" si="1"/>
        <v>43</v>
      </c>
      <c r="E59">
        <v>627.66999999999996</v>
      </c>
      <c r="F59" s="2">
        <v>1255.32</v>
      </c>
      <c r="G59" s="2">
        <v>11</v>
      </c>
      <c r="J59" t="str">
        <f t="shared" si="2"/>
        <v/>
      </c>
      <c r="K59" t="str">
        <f t="shared" si="3"/>
        <v>new TabelaItem(idTabelaItem: 43, idTabela: 12, intervaloInicial: 627.67, intervaloFinal: 1255.32, valorAliquota: 11.00, valorDeducao: null),</v>
      </c>
    </row>
    <row r="60" spans="1:11" x14ac:dyDescent="0.25">
      <c r="A60">
        <v>13</v>
      </c>
      <c r="B60">
        <f t="shared" si="0"/>
        <v>13</v>
      </c>
      <c r="D60">
        <f t="shared" si="1"/>
        <v>0</v>
      </c>
      <c r="E60" s="1">
        <v>36342</v>
      </c>
      <c r="F60" t="s">
        <v>16</v>
      </c>
      <c r="J60" t="str">
        <f t="shared" si="2"/>
        <v>new Tabela(idTabela: 13, idTabelaTipo: 1, dataVigenciaInicial: new DateTime(1999, 07, 01), descricao: "INSS a partir de 07/1999", valorDeducaoDependente: null),</v>
      </c>
      <c r="K60" t="str">
        <f t="shared" si="3"/>
        <v/>
      </c>
    </row>
    <row r="61" spans="1:11" x14ac:dyDescent="0.25">
      <c r="A61">
        <v>13</v>
      </c>
      <c r="B61">
        <f t="shared" si="0"/>
        <v>13</v>
      </c>
      <c r="C61">
        <v>44</v>
      </c>
      <c r="D61">
        <f t="shared" si="1"/>
        <v>44</v>
      </c>
      <c r="E61">
        <v>0</v>
      </c>
      <c r="F61">
        <v>376.6</v>
      </c>
      <c r="G61" s="2">
        <v>7.65</v>
      </c>
      <c r="J61" t="str">
        <f t="shared" si="2"/>
        <v/>
      </c>
      <c r="K61" t="str">
        <f t="shared" si="3"/>
        <v>new TabelaItem(idTabelaItem: 44, idTabela: 13, intervaloInicial: 0.00, intervaloFinal: 376.60, valorAliquota: 7.65, valorDeducao: null),</v>
      </c>
    </row>
    <row r="62" spans="1:11" x14ac:dyDescent="0.25">
      <c r="A62">
        <v>13</v>
      </c>
      <c r="B62">
        <f t="shared" si="0"/>
        <v>13</v>
      </c>
      <c r="C62">
        <v>45</v>
      </c>
      <c r="D62">
        <f t="shared" si="1"/>
        <v>45</v>
      </c>
      <c r="E62">
        <v>376.61</v>
      </c>
      <c r="F62">
        <v>408</v>
      </c>
      <c r="G62" s="2">
        <v>8.65</v>
      </c>
      <c r="J62" t="str">
        <f t="shared" si="2"/>
        <v/>
      </c>
      <c r="K62" t="str">
        <f t="shared" si="3"/>
        <v>new TabelaItem(idTabelaItem: 45, idTabela: 13, intervaloInicial: 376.61, intervaloFinal: 408.00, valorAliquota: 8.65, valorDeducao: null),</v>
      </c>
    </row>
    <row r="63" spans="1:11" x14ac:dyDescent="0.25">
      <c r="A63">
        <v>13</v>
      </c>
      <c r="B63">
        <f t="shared" si="0"/>
        <v>13</v>
      </c>
      <c r="C63">
        <v>46</v>
      </c>
      <c r="D63">
        <f t="shared" si="1"/>
        <v>46</v>
      </c>
      <c r="E63">
        <v>408.01</v>
      </c>
      <c r="F63">
        <v>627.66</v>
      </c>
      <c r="G63" s="2">
        <v>9</v>
      </c>
      <c r="J63" t="str">
        <f t="shared" si="2"/>
        <v/>
      </c>
      <c r="K63" t="str">
        <f t="shared" si="3"/>
        <v>new TabelaItem(idTabelaItem: 46, idTabela: 13, intervaloInicial: 408.01, intervaloFinal: 627.66, valorAliquota: 9.00, valorDeducao: null),</v>
      </c>
    </row>
    <row r="64" spans="1:11" x14ac:dyDescent="0.25">
      <c r="A64">
        <v>13</v>
      </c>
      <c r="B64">
        <f t="shared" si="0"/>
        <v>13</v>
      </c>
      <c r="C64">
        <v>47</v>
      </c>
      <c r="D64">
        <f t="shared" si="1"/>
        <v>47</v>
      </c>
      <c r="E64">
        <v>627.66999999999996</v>
      </c>
      <c r="F64" s="2">
        <v>1255.32</v>
      </c>
      <c r="G64" s="2">
        <v>11</v>
      </c>
      <c r="J64" t="str">
        <f t="shared" si="2"/>
        <v/>
      </c>
      <c r="K64" t="str">
        <f t="shared" si="3"/>
        <v>new TabelaItem(idTabelaItem: 47, idTabela: 13, intervaloInicial: 627.67, intervaloFinal: 1255.32, valorAliquota: 11.00, valorDeducao: null),</v>
      </c>
    </row>
    <row r="65" spans="1:11" x14ac:dyDescent="0.25">
      <c r="A65">
        <v>14</v>
      </c>
      <c r="B65">
        <f t="shared" si="0"/>
        <v>14</v>
      </c>
      <c r="D65">
        <f t="shared" si="1"/>
        <v>0</v>
      </c>
      <c r="E65" s="1">
        <v>36617</v>
      </c>
      <c r="F65" t="s">
        <v>17</v>
      </c>
      <c r="J65" t="str">
        <f t="shared" si="2"/>
        <v>new Tabela(idTabela: 14, idTabelaTipo: 1, dataVigenciaInicial: new DateTime(2000, 04, 01), descricao: "INSS a partir de 04/2000", valorDeducaoDependente: null),</v>
      </c>
      <c r="K65" t="str">
        <f t="shared" si="3"/>
        <v/>
      </c>
    </row>
    <row r="66" spans="1:11" x14ac:dyDescent="0.25">
      <c r="A66">
        <v>14</v>
      </c>
      <c r="B66">
        <f t="shared" si="0"/>
        <v>14</v>
      </c>
      <c r="C66">
        <v>48</v>
      </c>
      <c r="D66">
        <f t="shared" si="1"/>
        <v>48</v>
      </c>
      <c r="E66">
        <v>0</v>
      </c>
      <c r="F66">
        <v>376.6</v>
      </c>
      <c r="G66" s="2">
        <v>7.65</v>
      </c>
      <c r="J66" t="str">
        <f t="shared" si="2"/>
        <v/>
      </c>
      <c r="K66" t="str">
        <f t="shared" si="3"/>
        <v>new TabelaItem(idTabelaItem: 48, idTabela: 14, intervaloInicial: 0.00, intervaloFinal: 376.60, valorAliquota: 7.65, valorDeducao: null),</v>
      </c>
    </row>
    <row r="67" spans="1:11" x14ac:dyDescent="0.25">
      <c r="A67">
        <v>14</v>
      </c>
      <c r="B67">
        <f t="shared" si="0"/>
        <v>14</v>
      </c>
      <c r="C67">
        <v>49</v>
      </c>
      <c r="D67">
        <f t="shared" si="1"/>
        <v>49</v>
      </c>
      <c r="E67">
        <v>376.61</v>
      </c>
      <c r="F67">
        <v>450</v>
      </c>
      <c r="G67" s="2">
        <v>8.65</v>
      </c>
      <c r="J67" t="str">
        <f t="shared" si="2"/>
        <v/>
      </c>
      <c r="K67" t="str">
        <f t="shared" si="3"/>
        <v>new TabelaItem(idTabelaItem: 49, idTabela: 14, intervaloInicial: 376.61, intervaloFinal: 450.00, valorAliquota: 8.65, valorDeducao: null),</v>
      </c>
    </row>
    <row r="68" spans="1:11" x14ac:dyDescent="0.25">
      <c r="A68">
        <v>14</v>
      </c>
      <c r="B68">
        <f t="shared" si="0"/>
        <v>14</v>
      </c>
      <c r="C68">
        <v>50</v>
      </c>
      <c r="D68">
        <f t="shared" si="1"/>
        <v>50</v>
      </c>
      <c r="E68">
        <v>450.01</v>
      </c>
      <c r="F68">
        <v>627.66</v>
      </c>
      <c r="G68" s="2">
        <v>9</v>
      </c>
      <c r="J68" t="str">
        <f t="shared" si="2"/>
        <v/>
      </c>
      <c r="K68" t="str">
        <f t="shared" si="3"/>
        <v>new TabelaItem(idTabelaItem: 50, idTabela: 14, intervaloInicial: 450.01, intervaloFinal: 627.66, valorAliquota: 9.00, valorDeducao: null),</v>
      </c>
    </row>
    <row r="69" spans="1:11" x14ac:dyDescent="0.25">
      <c r="A69">
        <v>14</v>
      </c>
      <c r="B69">
        <f t="shared" si="0"/>
        <v>14</v>
      </c>
      <c r="C69">
        <v>51</v>
      </c>
      <c r="D69">
        <f t="shared" si="1"/>
        <v>51</v>
      </c>
      <c r="E69">
        <v>627.66999999999996</v>
      </c>
      <c r="F69" s="2">
        <v>1255.32</v>
      </c>
      <c r="G69" s="2">
        <v>11</v>
      </c>
      <c r="J69" t="str">
        <f t="shared" si="2"/>
        <v/>
      </c>
      <c r="K69" t="str">
        <f t="shared" si="3"/>
        <v>new TabelaItem(idTabelaItem: 51, idTabela: 14, intervaloInicial: 627.67, intervaloFinal: 1255.32, valorAliquota: 11.00, valorDeducao: null),</v>
      </c>
    </row>
    <row r="70" spans="1:11" x14ac:dyDescent="0.25">
      <c r="A70">
        <v>15</v>
      </c>
      <c r="B70">
        <f t="shared" ref="B70:B133" si="4">A70+$A$2</f>
        <v>15</v>
      </c>
      <c r="D70">
        <f t="shared" ref="D70:D133" si="5">C70+$C$2</f>
        <v>0</v>
      </c>
      <c r="E70" s="1">
        <v>36647</v>
      </c>
      <c r="F70" t="s">
        <v>18</v>
      </c>
      <c r="J70" t="str">
        <f t="shared" ref="J70:J133" si="6">IF(ISBLANK(C70),CONCATENATE("new Tabela(idTabela: ",B70,", idTabelaTipo: 1, dataVigenciaInicial: new DateTime(",TEXT(YEAR(E70),"0000"),", ",TEXT(MONTH(E70),"00"),", ",TEXT(DAY(E70),"00"),"), descricao: """,F70,""", valorDeducaoDependente: null),"),"")</f>
        <v>new Tabela(idTabela: 15, idTabelaTipo: 1, dataVigenciaInicial: new DateTime(2000, 05, 01), descricao: "INSS a partir de 05/2000", valorDeducaoDependente: null),</v>
      </c>
      <c r="K70" t="str">
        <f t="shared" ref="K70:K133" si="7">IF(ISBLANK(C70),"",CONCATENATE("new TabelaItem(idTabelaItem: ",D70,", idTabela: ",B70,", intervaloInicial: ",SUBSTITUTE(TEXT(E70,"0,00"),",","."),", intervaloFinal: ",SUBSTITUTE(TEXT(F70,"0,00"),",","."),", valorAliquota: ",SUBSTITUTE(TEXT(G70,"0,00"),",","."),", valorDeducao: null),"))</f>
        <v/>
      </c>
    </row>
    <row r="71" spans="1:11" x14ac:dyDescent="0.25">
      <c r="A71">
        <v>15</v>
      </c>
      <c r="B71">
        <f t="shared" si="4"/>
        <v>15</v>
      </c>
      <c r="C71">
        <v>52</v>
      </c>
      <c r="D71">
        <f t="shared" si="5"/>
        <v>52</v>
      </c>
      <c r="E71">
        <v>0</v>
      </c>
      <c r="F71">
        <v>376.6</v>
      </c>
      <c r="G71" s="2">
        <v>7.65</v>
      </c>
      <c r="J71" t="str">
        <f t="shared" si="6"/>
        <v/>
      </c>
      <c r="K71" t="str">
        <f t="shared" si="7"/>
        <v>new TabelaItem(idTabelaItem: 52, idTabela: 15, intervaloInicial: 0.00, intervaloFinal: 376.60, valorAliquota: 7.65, valorDeducao: null),</v>
      </c>
    </row>
    <row r="72" spans="1:11" x14ac:dyDescent="0.25">
      <c r="A72">
        <v>15</v>
      </c>
      <c r="B72">
        <f t="shared" si="4"/>
        <v>15</v>
      </c>
      <c r="C72">
        <v>53</v>
      </c>
      <c r="D72">
        <f t="shared" si="5"/>
        <v>53</v>
      </c>
      <c r="E72">
        <v>376.61</v>
      </c>
      <c r="F72">
        <v>453</v>
      </c>
      <c r="G72" s="2">
        <v>8.65</v>
      </c>
      <c r="J72" t="str">
        <f t="shared" si="6"/>
        <v/>
      </c>
      <c r="K72" t="str">
        <f t="shared" si="7"/>
        <v>new TabelaItem(idTabelaItem: 53, idTabela: 15, intervaloInicial: 376.61, intervaloFinal: 453.00, valorAliquota: 8.65, valorDeducao: null),</v>
      </c>
    </row>
    <row r="73" spans="1:11" x14ac:dyDescent="0.25">
      <c r="A73">
        <v>15</v>
      </c>
      <c r="B73">
        <f t="shared" si="4"/>
        <v>15</v>
      </c>
      <c r="C73">
        <v>54</v>
      </c>
      <c r="D73">
        <f t="shared" si="5"/>
        <v>54</v>
      </c>
      <c r="E73">
        <v>453.01</v>
      </c>
      <c r="F73">
        <v>627.66</v>
      </c>
      <c r="G73" s="2">
        <v>9</v>
      </c>
      <c r="J73" t="str">
        <f t="shared" si="6"/>
        <v/>
      </c>
      <c r="K73" t="str">
        <f t="shared" si="7"/>
        <v>new TabelaItem(idTabelaItem: 54, idTabela: 15, intervaloInicial: 453.01, intervaloFinal: 627.66, valorAliquota: 9.00, valorDeducao: null),</v>
      </c>
    </row>
    <row r="74" spans="1:11" x14ac:dyDescent="0.25">
      <c r="A74">
        <v>15</v>
      </c>
      <c r="B74">
        <f t="shared" si="4"/>
        <v>15</v>
      </c>
      <c r="C74">
        <v>55</v>
      </c>
      <c r="D74">
        <f t="shared" si="5"/>
        <v>55</v>
      </c>
      <c r="E74">
        <v>627.66999999999996</v>
      </c>
      <c r="F74" s="2">
        <v>1255.32</v>
      </c>
      <c r="G74" s="2">
        <v>11</v>
      </c>
      <c r="J74" t="str">
        <f t="shared" si="6"/>
        <v/>
      </c>
      <c r="K74" t="str">
        <f t="shared" si="7"/>
        <v>new TabelaItem(idTabelaItem: 55, idTabela: 15, intervaloInicial: 627.67, intervaloFinal: 1255.32, valorAliquota: 11.00, valorDeducao: null),</v>
      </c>
    </row>
    <row r="75" spans="1:11" x14ac:dyDescent="0.25">
      <c r="A75">
        <v>16</v>
      </c>
      <c r="B75">
        <f t="shared" si="4"/>
        <v>16</v>
      </c>
      <c r="D75">
        <f t="shared" si="5"/>
        <v>0</v>
      </c>
      <c r="E75" s="1">
        <v>36678</v>
      </c>
      <c r="F75" t="s">
        <v>19</v>
      </c>
      <c r="J75" t="str">
        <f t="shared" si="6"/>
        <v>new Tabela(idTabela: 16, idTabelaTipo: 1, dataVigenciaInicial: new DateTime(2000, 06, 01), descricao: "INSS a partir de 06/2000", valorDeducaoDependente: null),</v>
      </c>
      <c r="K75" t="str">
        <f t="shared" si="7"/>
        <v/>
      </c>
    </row>
    <row r="76" spans="1:11" x14ac:dyDescent="0.25">
      <c r="A76">
        <v>16</v>
      </c>
      <c r="B76">
        <f t="shared" si="4"/>
        <v>16</v>
      </c>
      <c r="C76">
        <v>56</v>
      </c>
      <c r="D76">
        <f t="shared" si="5"/>
        <v>56</v>
      </c>
      <c r="E76">
        <v>0</v>
      </c>
      <c r="F76">
        <v>398.48</v>
      </c>
      <c r="G76" s="2">
        <v>7.72</v>
      </c>
      <c r="J76" t="str">
        <f t="shared" si="6"/>
        <v/>
      </c>
      <c r="K76" t="str">
        <f t="shared" si="7"/>
        <v>new TabelaItem(idTabelaItem: 56, idTabela: 16, intervaloInicial: 0.00, intervaloFinal: 398.48, valorAliquota: 7.72, valorDeducao: null),</v>
      </c>
    </row>
    <row r="77" spans="1:11" x14ac:dyDescent="0.25">
      <c r="A77">
        <v>16</v>
      </c>
      <c r="B77">
        <f t="shared" si="4"/>
        <v>16</v>
      </c>
      <c r="C77">
        <v>57</v>
      </c>
      <c r="D77">
        <f t="shared" si="5"/>
        <v>57</v>
      </c>
      <c r="E77">
        <v>398.49</v>
      </c>
      <c r="F77">
        <v>453</v>
      </c>
      <c r="G77" s="2">
        <v>8.73</v>
      </c>
      <c r="J77" t="str">
        <f t="shared" si="6"/>
        <v/>
      </c>
      <c r="K77" t="str">
        <f t="shared" si="7"/>
        <v>new TabelaItem(idTabelaItem: 57, idTabela: 16, intervaloInicial: 398.49, intervaloFinal: 453.00, valorAliquota: 8.73, valorDeducao: null),</v>
      </c>
    </row>
    <row r="78" spans="1:11" x14ac:dyDescent="0.25">
      <c r="A78">
        <v>16</v>
      </c>
      <c r="B78">
        <f t="shared" si="4"/>
        <v>16</v>
      </c>
      <c r="C78">
        <v>58</v>
      </c>
      <c r="D78">
        <f t="shared" si="5"/>
        <v>58</v>
      </c>
      <c r="E78">
        <v>453.01</v>
      </c>
      <c r="F78">
        <v>664.13</v>
      </c>
      <c r="G78" s="2">
        <v>9</v>
      </c>
      <c r="J78" t="str">
        <f t="shared" si="6"/>
        <v/>
      </c>
      <c r="K78" t="str">
        <f t="shared" si="7"/>
        <v>new TabelaItem(idTabelaItem: 58, idTabela: 16, intervaloInicial: 453.01, intervaloFinal: 664.13, valorAliquota: 9.00, valorDeducao: null),</v>
      </c>
    </row>
    <row r="79" spans="1:11" x14ac:dyDescent="0.25">
      <c r="A79">
        <v>16</v>
      </c>
      <c r="B79">
        <f t="shared" si="4"/>
        <v>16</v>
      </c>
      <c r="C79">
        <v>59</v>
      </c>
      <c r="D79">
        <f t="shared" si="5"/>
        <v>59</v>
      </c>
      <c r="E79">
        <v>664.14</v>
      </c>
      <c r="F79" s="2">
        <v>1328.25</v>
      </c>
      <c r="G79" s="2">
        <v>11</v>
      </c>
      <c r="J79" t="str">
        <f t="shared" si="6"/>
        <v/>
      </c>
      <c r="K79" t="str">
        <f t="shared" si="7"/>
        <v>new TabelaItem(idTabelaItem: 59, idTabela: 16, intervaloInicial: 664.14, intervaloFinal: 1328.25, valorAliquota: 11.00, valorDeducao: null),</v>
      </c>
    </row>
    <row r="80" spans="1:11" x14ac:dyDescent="0.25">
      <c r="A80">
        <v>17</v>
      </c>
      <c r="B80">
        <f t="shared" si="4"/>
        <v>17</v>
      </c>
      <c r="D80">
        <f t="shared" si="5"/>
        <v>0</v>
      </c>
      <c r="E80" s="1">
        <v>36708</v>
      </c>
      <c r="F80" t="s">
        <v>20</v>
      </c>
      <c r="J80" t="str">
        <f t="shared" si="6"/>
        <v>new Tabela(idTabela: 17, idTabelaTipo: 1, dataVigenciaInicial: new DateTime(2000, 07, 01), descricao: "INSS a partir de 07/2000", valorDeducaoDependente: null),</v>
      </c>
      <c r="K80" t="str">
        <f t="shared" si="7"/>
        <v/>
      </c>
    </row>
    <row r="81" spans="1:11" x14ac:dyDescent="0.25">
      <c r="A81">
        <v>17</v>
      </c>
      <c r="B81">
        <f t="shared" si="4"/>
        <v>17</v>
      </c>
      <c r="C81">
        <v>60</v>
      </c>
      <c r="D81">
        <f t="shared" si="5"/>
        <v>60</v>
      </c>
      <c r="E81">
        <v>0</v>
      </c>
      <c r="F81">
        <v>398.48</v>
      </c>
      <c r="G81" s="2">
        <v>7.72</v>
      </c>
      <c r="J81" t="str">
        <f t="shared" si="6"/>
        <v/>
      </c>
      <c r="K81" t="str">
        <f t="shared" si="7"/>
        <v>new TabelaItem(idTabelaItem: 60, idTabela: 17, intervaloInicial: 0.00, intervaloFinal: 398.48, valorAliquota: 7.72, valorDeducao: null),</v>
      </c>
    </row>
    <row r="82" spans="1:11" x14ac:dyDescent="0.25">
      <c r="A82">
        <v>17</v>
      </c>
      <c r="B82">
        <f t="shared" si="4"/>
        <v>17</v>
      </c>
      <c r="C82">
        <v>61</v>
      </c>
      <c r="D82">
        <f t="shared" si="5"/>
        <v>61</v>
      </c>
      <c r="E82">
        <v>398.49</v>
      </c>
      <c r="F82">
        <v>453</v>
      </c>
      <c r="G82" s="2">
        <v>8.73</v>
      </c>
      <c r="J82" t="str">
        <f t="shared" si="6"/>
        <v/>
      </c>
      <c r="K82" t="str">
        <f t="shared" si="7"/>
        <v>new TabelaItem(idTabelaItem: 61, idTabela: 17, intervaloInicial: 398.49, intervaloFinal: 453.00, valorAliquota: 8.73, valorDeducao: null),</v>
      </c>
    </row>
    <row r="83" spans="1:11" x14ac:dyDescent="0.25">
      <c r="A83">
        <v>17</v>
      </c>
      <c r="B83">
        <f t="shared" si="4"/>
        <v>17</v>
      </c>
      <c r="C83">
        <v>62</v>
      </c>
      <c r="D83">
        <f t="shared" si="5"/>
        <v>62</v>
      </c>
      <c r="E83">
        <v>453.01</v>
      </c>
      <c r="F83">
        <v>664.13</v>
      </c>
      <c r="G83" s="2">
        <v>9</v>
      </c>
      <c r="J83" t="str">
        <f t="shared" si="6"/>
        <v/>
      </c>
      <c r="K83" t="str">
        <f t="shared" si="7"/>
        <v>new TabelaItem(idTabelaItem: 62, idTabela: 17, intervaloInicial: 453.01, intervaloFinal: 664.13, valorAliquota: 9.00, valorDeducao: null),</v>
      </c>
    </row>
    <row r="84" spans="1:11" x14ac:dyDescent="0.25">
      <c r="A84">
        <v>17</v>
      </c>
      <c r="B84">
        <f t="shared" si="4"/>
        <v>17</v>
      </c>
      <c r="C84">
        <v>63</v>
      </c>
      <c r="D84">
        <f t="shared" si="5"/>
        <v>63</v>
      </c>
      <c r="E84">
        <v>664.14</v>
      </c>
      <c r="F84" s="2">
        <v>1328.25</v>
      </c>
      <c r="G84" s="2">
        <v>11</v>
      </c>
      <c r="J84" t="str">
        <f t="shared" si="6"/>
        <v/>
      </c>
      <c r="K84" t="str">
        <f t="shared" si="7"/>
        <v>new TabelaItem(idTabelaItem: 63, idTabela: 17, intervaloInicial: 664.14, intervaloFinal: 1328.25, valorAliquota: 11.00, valorDeducao: null),</v>
      </c>
    </row>
    <row r="85" spans="1:11" x14ac:dyDescent="0.25">
      <c r="A85">
        <v>18</v>
      </c>
      <c r="B85">
        <f t="shared" si="4"/>
        <v>18</v>
      </c>
      <c r="D85">
        <f t="shared" si="5"/>
        <v>0</v>
      </c>
      <c r="E85" s="1">
        <v>36951</v>
      </c>
      <c r="F85" t="s">
        <v>21</v>
      </c>
      <c r="J85" t="str">
        <f t="shared" si="6"/>
        <v>new Tabela(idTabela: 18, idTabelaTipo: 1, dataVigenciaInicial: new DateTime(2001, 03, 01), descricao: "INSS a partir de 03/2001", valorDeducaoDependente: null),</v>
      </c>
      <c r="K85" t="str">
        <f t="shared" si="7"/>
        <v/>
      </c>
    </row>
    <row r="86" spans="1:11" x14ac:dyDescent="0.25">
      <c r="A86">
        <v>18</v>
      </c>
      <c r="B86">
        <f t="shared" si="4"/>
        <v>18</v>
      </c>
      <c r="C86">
        <v>64</v>
      </c>
      <c r="D86">
        <f t="shared" si="5"/>
        <v>64</v>
      </c>
      <c r="E86">
        <v>0</v>
      </c>
      <c r="F86">
        <v>398.48</v>
      </c>
      <c r="G86" s="2">
        <v>7.65</v>
      </c>
      <c r="J86" t="str">
        <f t="shared" si="6"/>
        <v/>
      </c>
      <c r="K86" t="str">
        <f t="shared" si="7"/>
        <v>new TabelaItem(idTabelaItem: 64, idTabela: 18, intervaloInicial: 0.00, intervaloFinal: 398.48, valorAliquota: 7.65, valorDeducao: null),</v>
      </c>
    </row>
    <row r="87" spans="1:11" x14ac:dyDescent="0.25">
      <c r="A87">
        <v>18</v>
      </c>
      <c r="B87">
        <f t="shared" si="4"/>
        <v>18</v>
      </c>
      <c r="C87">
        <v>65</v>
      </c>
      <c r="D87">
        <f t="shared" si="5"/>
        <v>65</v>
      </c>
      <c r="E87">
        <v>398.49</v>
      </c>
      <c r="F87">
        <v>453</v>
      </c>
      <c r="G87" s="2">
        <v>8.65</v>
      </c>
      <c r="J87" t="str">
        <f t="shared" si="6"/>
        <v/>
      </c>
      <c r="K87" t="str">
        <f t="shared" si="7"/>
        <v>new TabelaItem(idTabelaItem: 65, idTabela: 18, intervaloInicial: 398.49, intervaloFinal: 453.00, valorAliquota: 8.65, valorDeducao: null),</v>
      </c>
    </row>
    <row r="88" spans="1:11" x14ac:dyDescent="0.25">
      <c r="A88">
        <v>18</v>
      </c>
      <c r="B88">
        <f t="shared" si="4"/>
        <v>18</v>
      </c>
      <c r="C88">
        <v>66</v>
      </c>
      <c r="D88">
        <f t="shared" si="5"/>
        <v>66</v>
      </c>
      <c r="E88">
        <v>453.01</v>
      </c>
      <c r="F88">
        <v>664.13</v>
      </c>
      <c r="G88" s="2">
        <v>9</v>
      </c>
      <c r="J88" t="str">
        <f t="shared" si="6"/>
        <v/>
      </c>
      <c r="K88" t="str">
        <f t="shared" si="7"/>
        <v>new TabelaItem(idTabelaItem: 66, idTabela: 18, intervaloInicial: 453.01, intervaloFinal: 664.13, valorAliquota: 9.00, valorDeducao: null),</v>
      </c>
    </row>
    <row r="89" spans="1:11" x14ac:dyDescent="0.25">
      <c r="A89">
        <v>18</v>
      </c>
      <c r="B89">
        <f t="shared" si="4"/>
        <v>18</v>
      </c>
      <c r="C89">
        <v>67</v>
      </c>
      <c r="D89">
        <f t="shared" si="5"/>
        <v>67</v>
      </c>
      <c r="E89">
        <v>664.14</v>
      </c>
      <c r="F89" s="2">
        <v>1328.25</v>
      </c>
      <c r="G89" s="2">
        <v>11</v>
      </c>
      <c r="J89" t="str">
        <f t="shared" si="6"/>
        <v/>
      </c>
      <c r="K89" t="str">
        <f t="shared" si="7"/>
        <v>new TabelaItem(idTabelaItem: 67, idTabela: 18, intervaloInicial: 664.14, intervaloFinal: 1328.25, valorAliquota: 11.00, valorDeducao: null),</v>
      </c>
    </row>
    <row r="90" spans="1:11" x14ac:dyDescent="0.25">
      <c r="A90">
        <v>19</v>
      </c>
      <c r="B90">
        <f t="shared" si="4"/>
        <v>19</v>
      </c>
      <c r="D90">
        <f t="shared" si="5"/>
        <v>0</v>
      </c>
      <c r="E90" s="1">
        <v>36982</v>
      </c>
      <c r="F90" t="s">
        <v>22</v>
      </c>
      <c r="J90" t="str">
        <f t="shared" si="6"/>
        <v>new Tabela(idTabela: 19, idTabelaTipo: 1, dataVigenciaInicial: new DateTime(2001, 04, 01), descricao: "INSS a partir de 04/2001", valorDeducaoDependente: null),</v>
      </c>
      <c r="K90" t="str">
        <f t="shared" si="7"/>
        <v/>
      </c>
    </row>
    <row r="91" spans="1:11" x14ac:dyDescent="0.25">
      <c r="A91">
        <v>19</v>
      </c>
      <c r="B91">
        <f t="shared" si="4"/>
        <v>19</v>
      </c>
      <c r="C91">
        <v>68</v>
      </c>
      <c r="D91">
        <f t="shared" si="5"/>
        <v>68</v>
      </c>
      <c r="E91">
        <v>0</v>
      </c>
      <c r="F91">
        <v>398.48</v>
      </c>
      <c r="G91" s="2">
        <v>7.65</v>
      </c>
      <c r="J91" t="str">
        <f t="shared" si="6"/>
        <v/>
      </c>
      <c r="K91" t="str">
        <f t="shared" si="7"/>
        <v>new TabelaItem(idTabelaItem: 68, idTabela: 19, intervaloInicial: 0.00, intervaloFinal: 398.48, valorAliquota: 7.65, valorDeducao: null),</v>
      </c>
    </row>
    <row r="92" spans="1:11" x14ac:dyDescent="0.25">
      <c r="A92">
        <v>19</v>
      </c>
      <c r="B92">
        <f t="shared" si="4"/>
        <v>19</v>
      </c>
      <c r="C92">
        <v>69</v>
      </c>
      <c r="D92">
        <f t="shared" si="5"/>
        <v>69</v>
      </c>
      <c r="E92">
        <v>398.49</v>
      </c>
      <c r="F92">
        <v>540</v>
      </c>
      <c r="G92" s="2">
        <v>8.65</v>
      </c>
      <c r="J92" t="str">
        <f t="shared" si="6"/>
        <v/>
      </c>
      <c r="K92" t="str">
        <f t="shared" si="7"/>
        <v>new TabelaItem(idTabelaItem: 69, idTabela: 19, intervaloInicial: 398.49, intervaloFinal: 540.00, valorAliquota: 8.65, valorDeducao: null),</v>
      </c>
    </row>
    <row r="93" spans="1:11" x14ac:dyDescent="0.25">
      <c r="A93">
        <v>19</v>
      </c>
      <c r="B93">
        <f t="shared" si="4"/>
        <v>19</v>
      </c>
      <c r="C93">
        <v>70</v>
      </c>
      <c r="D93">
        <f t="shared" si="5"/>
        <v>70</v>
      </c>
      <c r="E93">
        <v>540.01</v>
      </c>
      <c r="F93">
        <v>664.13</v>
      </c>
      <c r="G93" s="2">
        <v>9</v>
      </c>
      <c r="J93" t="str">
        <f t="shared" si="6"/>
        <v/>
      </c>
      <c r="K93" t="str">
        <f t="shared" si="7"/>
        <v>new TabelaItem(idTabelaItem: 70, idTabela: 19, intervaloInicial: 540.01, intervaloFinal: 664.13, valorAliquota: 9.00, valorDeducao: null),</v>
      </c>
    </row>
    <row r="94" spans="1:11" x14ac:dyDescent="0.25">
      <c r="A94">
        <v>19</v>
      </c>
      <c r="B94">
        <f t="shared" si="4"/>
        <v>19</v>
      </c>
      <c r="C94">
        <v>71</v>
      </c>
      <c r="D94">
        <f t="shared" si="5"/>
        <v>71</v>
      </c>
      <c r="E94">
        <v>664.14</v>
      </c>
      <c r="F94" s="2">
        <v>1328.25</v>
      </c>
      <c r="G94" s="2">
        <v>11</v>
      </c>
      <c r="J94" t="str">
        <f t="shared" si="6"/>
        <v/>
      </c>
      <c r="K94" t="str">
        <f t="shared" si="7"/>
        <v>new TabelaItem(idTabelaItem: 71, idTabela: 19, intervaloInicial: 664.14, intervaloFinal: 1328.25, valorAliquota: 11.00, valorDeducao: null),</v>
      </c>
    </row>
    <row r="95" spans="1:11" x14ac:dyDescent="0.25">
      <c r="A95">
        <v>20</v>
      </c>
      <c r="B95">
        <f t="shared" si="4"/>
        <v>20</v>
      </c>
      <c r="D95">
        <f t="shared" si="5"/>
        <v>0</v>
      </c>
      <c r="E95" s="1">
        <v>37043</v>
      </c>
      <c r="F95" t="s">
        <v>23</v>
      </c>
      <c r="J95" t="str">
        <f t="shared" si="6"/>
        <v>new Tabela(idTabela: 20, idTabelaTipo: 1, dataVigenciaInicial: new DateTime(2001, 06, 01), descricao: "INSS a partir de 06/2001", valorDeducaoDependente: null),</v>
      </c>
      <c r="K95" t="str">
        <f t="shared" si="7"/>
        <v/>
      </c>
    </row>
    <row r="96" spans="1:11" x14ac:dyDescent="0.25">
      <c r="A96">
        <v>20</v>
      </c>
      <c r="B96">
        <f t="shared" si="4"/>
        <v>20</v>
      </c>
      <c r="C96">
        <v>72</v>
      </c>
      <c r="D96">
        <f t="shared" si="5"/>
        <v>72</v>
      </c>
      <c r="E96">
        <v>0</v>
      </c>
      <c r="F96">
        <v>429</v>
      </c>
      <c r="G96" s="2">
        <v>7.65</v>
      </c>
      <c r="J96" t="str">
        <f t="shared" si="6"/>
        <v/>
      </c>
      <c r="K96" t="str">
        <f t="shared" si="7"/>
        <v>new TabelaItem(idTabelaItem: 72, idTabela: 20, intervaloInicial: 0.00, intervaloFinal: 429.00, valorAliquota: 7.65, valorDeducao: null),</v>
      </c>
    </row>
    <row r="97" spans="1:11" x14ac:dyDescent="0.25">
      <c r="A97">
        <v>20</v>
      </c>
      <c r="B97">
        <f t="shared" si="4"/>
        <v>20</v>
      </c>
      <c r="C97">
        <v>73</v>
      </c>
      <c r="D97">
        <f t="shared" si="5"/>
        <v>73</v>
      </c>
      <c r="E97">
        <v>429.01</v>
      </c>
      <c r="F97">
        <v>540</v>
      </c>
      <c r="G97" s="2">
        <v>8.65</v>
      </c>
      <c r="J97" t="str">
        <f t="shared" si="6"/>
        <v/>
      </c>
      <c r="K97" t="str">
        <f t="shared" si="7"/>
        <v>new TabelaItem(idTabelaItem: 73, idTabela: 20, intervaloInicial: 429.01, intervaloFinal: 540.00, valorAliquota: 8.65, valorDeducao: null),</v>
      </c>
    </row>
    <row r="98" spans="1:11" x14ac:dyDescent="0.25">
      <c r="A98">
        <v>20</v>
      </c>
      <c r="B98">
        <f t="shared" si="4"/>
        <v>20</v>
      </c>
      <c r="C98">
        <v>74</v>
      </c>
      <c r="D98">
        <f t="shared" si="5"/>
        <v>74</v>
      </c>
      <c r="E98">
        <v>540.01</v>
      </c>
      <c r="F98">
        <v>715</v>
      </c>
      <c r="G98" s="2">
        <v>9</v>
      </c>
      <c r="J98" t="str">
        <f t="shared" si="6"/>
        <v/>
      </c>
      <c r="K98" t="str">
        <f t="shared" si="7"/>
        <v>new TabelaItem(idTabelaItem: 74, idTabela: 20, intervaloInicial: 540.01, intervaloFinal: 715.00, valorAliquota: 9.00, valorDeducao: null),</v>
      </c>
    </row>
    <row r="99" spans="1:11" x14ac:dyDescent="0.25">
      <c r="A99">
        <v>20</v>
      </c>
      <c r="B99">
        <f t="shared" si="4"/>
        <v>20</v>
      </c>
      <c r="C99">
        <v>75</v>
      </c>
      <c r="D99">
        <f t="shared" si="5"/>
        <v>75</v>
      </c>
      <c r="E99">
        <v>715.01</v>
      </c>
      <c r="F99" s="2">
        <v>1430</v>
      </c>
      <c r="G99" s="2">
        <v>11</v>
      </c>
      <c r="J99" t="str">
        <f t="shared" si="6"/>
        <v/>
      </c>
      <c r="K99" t="str">
        <f t="shared" si="7"/>
        <v>new TabelaItem(idTabelaItem: 75, idTabela: 20, intervaloInicial: 715.01, intervaloFinal: 1430.00, valorAliquota: 11.00, valorDeducao: null),</v>
      </c>
    </row>
    <row r="100" spans="1:11" x14ac:dyDescent="0.25">
      <c r="A100">
        <v>21</v>
      </c>
      <c r="B100">
        <f t="shared" si="4"/>
        <v>21</v>
      </c>
      <c r="D100">
        <f t="shared" si="5"/>
        <v>0</v>
      </c>
      <c r="E100" s="1">
        <v>37347</v>
      </c>
      <c r="F100" t="s">
        <v>24</v>
      </c>
      <c r="J100" t="str">
        <f t="shared" si="6"/>
        <v>new Tabela(idTabela: 21, idTabelaTipo: 1, dataVigenciaInicial: new DateTime(2002, 04, 01), descricao: "INSS a partir de 04/2002", valorDeducaoDependente: null),</v>
      </c>
      <c r="K100" t="str">
        <f t="shared" si="7"/>
        <v/>
      </c>
    </row>
    <row r="101" spans="1:11" x14ac:dyDescent="0.25">
      <c r="A101">
        <v>21</v>
      </c>
      <c r="B101">
        <f t="shared" si="4"/>
        <v>21</v>
      </c>
      <c r="C101">
        <v>76</v>
      </c>
      <c r="D101">
        <f t="shared" si="5"/>
        <v>76</v>
      </c>
      <c r="E101">
        <v>0</v>
      </c>
      <c r="F101">
        <v>429</v>
      </c>
      <c r="G101" s="2">
        <v>7.65</v>
      </c>
      <c r="J101" t="str">
        <f t="shared" si="6"/>
        <v/>
      </c>
      <c r="K101" t="str">
        <f t="shared" si="7"/>
        <v>new TabelaItem(idTabelaItem: 76, idTabela: 21, intervaloInicial: 0.00, intervaloFinal: 429.00, valorAliquota: 7.65, valorDeducao: null),</v>
      </c>
    </row>
    <row r="102" spans="1:11" x14ac:dyDescent="0.25">
      <c r="A102">
        <v>21</v>
      </c>
      <c r="B102">
        <f t="shared" si="4"/>
        <v>21</v>
      </c>
      <c r="C102">
        <v>77</v>
      </c>
      <c r="D102">
        <f t="shared" si="5"/>
        <v>77</v>
      </c>
      <c r="E102">
        <v>429.01</v>
      </c>
      <c r="F102">
        <v>600</v>
      </c>
      <c r="G102" s="2">
        <v>8.65</v>
      </c>
      <c r="J102" t="str">
        <f t="shared" si="6"/>
        <v/>
      </c>
      <c r="K102" t="str">
        <f t="shared" si="7"/>
        <v>new TabelaItem(idTabelaItem: 77, idTabela: 21, intervaloInicial: 429.01, intervaloFinal: 600.00, valorAliquota: 8.65, valorDeducao: null),</v>
      </c>
    </row>
    <row r="103" spans="1:11" x14ac:dyDescent="0.25">
      <c r="A103">
        <v>21</v>
      </c>
      <c r="B103">
        <f t="shared" si="4"/>
        <v>21</v>
      </c>
      <c r="C103">
        <v>78</v>
      </c>
      <c r="D103">
        <f t="shared" si="5"/>
        <v>78</v>
      </c>
      <c r="E103">
        <v>600.01</v>
      </c>
      <c r="F103">
        <v>715</v>
      </c>
      <c r="G103" s="2">
        <v>9</v>
      </c>
      <c r="J103" t="str">
        <f t="shared" si="6"/>
        <v/>
      </c>
      <c r="K103" t="str">
        <f t="shared" si="7"/>
        <v>new TabelaItem(idTabelaItem: 78, idTabela: 21, intervaloInicial: 600.01, intervaloFinal: 715.00, valorAliquota: 9.00, valorDeducao: null),</v>
      </c>
    </row>
    <row r="104" spans="1:11" x14ac:dyDescent="0.25">
      <c r="A104">
        <v>21</v>
      </c>
      <c r="B104">
        <f t="shared" si="4"/>
        <v>21</v>
      </c>
      <c r="C104">
        <v>79</v>
      </c>
      <c r="D104">
        <f t="shared" si="5"/>
        <v>79</v>
      </c>
      <c r="E104">
        <v>715.01</v>
      </c>
      <c r="F104" s="2">
        <v>1430</v>
      </c>
      <c r="G104" s="2">
        <v>11</v>
      </c>
      <c r="J104" t="str">
        <f t="shared" si="6"/>
        <v/>
      </c>
      <c r="K104" t="str">
        <f t="shared" si="7"/>
        <v>new TabelaItem(idTabelaItem: 79, idTabela: 21, intervaloInicial: 715.01, intervaloFinal: 1430.00, valorAliquota: 11.00, valorDeducao: null),</v>
      </c>
    </row>
    <row r="105" spans="1:11" x14ac:dyDescent="0.25">
      <c r="A105">
        <v>22</v>
      </c>
      <c r="B105">
        <f t="shared" si="4"/>
        <v>22</v>
      </c>
      <c r="D105">
        <f t="shared" si="5"/>
        <v>0</v>
      </c>
      <c r="E105" s="1">
        <v>37408</v>
      </c>
      <c r="F105" t="s">
        <v>25</v>
      </c>
      <c r="J105" t="str">
        <f t="shared" si="6"/>
        <v>new Tabela(idTabela: 22, idTabelaTipo: 1, dataVigenciaInicial: new DateTime(2002, 06, 01), descricao: "INSS a partir de 06/2002", valorDeducaoDependente: null),</v>
      </c>
      <c r="K105" t="str">
        <f t="shared" si="7"/>
        <v/>
      </c>
    </row>
    <row r="106" spans="1:11" x14ac:dyDescent="0.25">
      <c r="A106">
        <v>22</v>
      </c>
      <c r="B106">
        <f t="shared" si="4"/>
        <v>22</v>
      </c>
      <c r="C106">
        <v>80</v>
      </c>
      <c r="D106">
        <f t="shared" si="5"/>
        <v>80</v>
      </c>
      <c r="E106">
        <v>0</v>
      </c>
      <c r="F106">
        <v>468.47</v>
      </c>
      <c r="G106" s="2">
        <v>7.65</v>
      </c>
      <c r="J106" t="str">
        <f t="shared" si="6"/>
        <v/>
      </c>
      <c r="K106" t="str">
        <f t="shared" si="7"/>
        <v>new TabelaItem(idTabelaItem: 80, idTabela: 22, intervaloInicial: 0.00, intervaloFinal: 468.47, valorAliquota: 7.65, valorDeducao: null),</v>
      </c>
    </row>
    <row r="107" spans="1:11" x14ac:dyDescent="0.25">
      <c r="A107">
        <v>22</v>
      </c>
      <c r="B107">
        <f t="shared" si="4"/>
        <v>22</v>
      </c>
      <c r="C107">
        <v>81</v>
      </c>
      <c r="D107">
        <f t="shared" si="5"/>
        <v>81</v>
      </c>
      <c r="E107">
        <v>468.48</v>
      </c>
      <c r="F107">
        <v>600</v>
      </c>
      <c r="G107" s="2">
        <v>8.65</v>
      </c>
      <c r="J107" t="str">
        <f t="shared" si="6"/>
        <v/>
      </c>
      <c r="K107" t="str">
        <f t="shared" si="7"/>
        <v>new TabelaItem(idTabelaItem: 81, idTabela: 22, intervaloInicial: 468.48, intervaloFinal: 600.00, valorAliquota: 8.65, valorDeducao: null),</v>
      </c>
    </row>
    <row r="108" spans="1:11" x14ac:dyDescent="0.25">
      <c r="A108">
        <v>22</v>
      </c>
      <c r="B108">
        <f t="shared" si="4"/>
        <v>22</v>
      </c>
      <c r="C108">
        <v>82</v>
      </c>
      <c r="D108">
        <f t="shared" si="5"/>
        <v>82</v>
      </c>
      <c r="E108">
        <v>600.01</v>
      </c>
      <c r="F108">
        <v>780.78</v>
      </c>
      <c r="G108" s="2">
        <v>9</v>
      </c>
      <c r="J108" t="str">
        <f t="shared" si="6"/>
        <v/>
      </c>
      <c r="K108" t="str">
        <f t="shared" si="7"/>
        <v>new TabelaItem(idTabelaItem: 82, idTabela: 22, intervaloInicial: 600.01, intervaloFinal: 780.78, valorAliquota: 9.00, valorDeducao: null),</v>
      </c>
    </row>
    <row r="109" spans="1:11" x14ac:dyDescent="0.25">
      <c r="A109">
        <v>22</v>
      </c>
      <c r="B109">
        <f t="shared" si="4"/>
        <v>22</v>
      </c>
      <c r="C109">
        <v>83</v>
      </c>
      <c r="D109">
        <f t="shared" si="5"/>
        <v>83</v>
      </c>
      <c r="E109">
        <v>780.79</v>
      </c>
      <c r="F109" s="2">
        <v>1561.56</v>
      </c>
      <c r="G109" s="2">
        <v>11</v>
      </c>
      <c r="J109" t="str">
        <f t="shared" si="6"/>
        <v/>
      </c>
      <c r="K109" t="str">
        <f t="shared" si="7"/>
        <v>new TabelaItem(idTabelaItem: 83, idTabela: 22, intervaloInicial: 780.79, intervaloFinal: 1561.56, valorAliquota: 11.00, valorDeducao: null),</v>
      </c>
    </row>
    <row r="110" spans="1:11" x14ac:dyDescent="0.25">
      <c r="A110">
        <v>23</v>
      </c>
      <c r="B110">
        <f t="shared" si="4"/>
        <v>23</v>
      </c>
      <c r="D110">
        <f t="shared" si="5"/>
        <v>0</v>
      </c>
      <c r="E110" s="1">
        <v>37712</v>
      </c>
      <c r="F110" t="s">
        <v>26</v>
      </c>
      <c r="J110" t="str">
        <f t="shared" si="6"/>
        <v>new Tabela(idTabela: 23, idTabelaTipo: 1, dataVigenciaInicial: new DateTime(2003, 04, 01), descricao: "INSS a partir de 04/2003", valorDeducaoDependente: null),</v>
      </c>
      <c r="K110" t="str">
        <f t="shared" si="7"/>
        <v/>
      </c>
    </row>
    <row r="111" spans="1:11" x14ac:dyDescent="0.25">
      <c r="A111">
        <v>23</v>
      </c>
      <c r="B111">
        <f t="shared" si="4"/>
        <v>23</v>
      </c>
      <c r="C111">
        <v>84</v>
      </c>
      <c r="D111">
        <f t="shared" si="5"/>
        <v>84</v>
      </c>
      <c r="E111">
        <v>0</v>
      </c>
      <c r="F111">
        <v>468.47</v>
      </c>
      <c r="G111" s="2">
        <v>7.65</v>
      </c>
      <c r="J111" t="str">
        <f t="shared" si="6"/>
        <v/>
      </c>
      <c r="K111" t="str">
        <f t="shared" si="7"/>
        <v>new TabelaItem(idTabelaItem: 84, idTabela: 23, intervaloInicial: 0.00, intervaloFinal: 468.47, valorAliquota: 7.65, valorDeducao: null),</v>
      </c>
    </row>
    <row r="112" spans="1:11" x14ac:dyDescent="0.25">
      <c r="A112">
        <v>23</v>
      </c>
      <c r="B112">
        <f t="shared" si="4"/>
        <v>23</v>
      </c>
      <c r="C112">
        <v>85</v>
      </c>
      <c r="D112">
        <f t="shared" si="5"/>
        <v>85</v>
      </c>
      <c r="E112">
        <v>468.48</v>
      </c>
      <c r="F112">
        <v>720</v>
      </c>
      <c r="G112" s="2">
        <v>8.65</v>
      </c>
      <c r="J112" t="str">
        <f t="shared" si="6"/>
        <v/>
      </c>
      <c r="K112" t="str">
        <f t="shared" si="7"/>
        <v>new TabelaItem(idTabelaItem: 85, idTabela: 23, intervaloInicial: 468.48, intervaloFinal: 720.00, valorAliquota: 8.65, valorDeducao: null),</v>
      </c>
    </row>
    <row r="113" spans="1:11" x14ac:dyDescent="0.25">
      <c r="A113">
        <v>23</v>
      </c>
      <c r="B113">
        <f t="shared" si="4"/>
        <v>23</v>
      </c>
      <c r="C113">
        <v>86</v>
      </c>
      <c r="D113">
        <f t="shared" si="5"/>
        <v>86</v>
      </c>
      <c r="E113">
        <v>720.01</v>
      </c>
      <c r="F113">
        <v>780.78</v>
      </c>
      <c r="G113" s="2">
        <v>9</v>
      </c>
      <c r="J113" t="str">
        <f t="shared" si="6"/>
        <v/>
      </c>
      <c r="K113" t="str">
        <f t="shared" si="7"/>
        <v>new TabelaItem(idTabelaItem: 86, idTabela: 23, intervaloInicial: 720.01, intervaloFinal: 780.78, valorAliquota: 9.00, valorDeducao: null),</v>
      </c>
    </row>
    <row r="114" spans="1:11" x14ac:dyDescent="0.25">
      <c r="A114">
        <v>23</v>
      </c>
      <c r="B114">
        <f t="shared" si="4"/>
        <v>23</v>
      </c>
      <c r="C114">
        <v>87</v>
      </c>
      <c r="D114">
        <f t="shared" si="5"/>
        <v>87</v>
      </c>
      <c r="E114">
        <v>780.79</v>
      </c>
      <c r="F114" s="2">
        <v>1561.56</v>
      </c>
      <c r="G114" s="2">
        <v>11</v>
      </c>
      <c r="J114" t="str">
        <f t="shared" si="6"/>
        <v/>
      </c>
      <c r="K114" t="str">
        <f t="shared" si="7"/>
        <v>new TabelaItem(idTabelaItem: 87, idTabela: 23, intervaloInicial: 780.79, intervaloFinal: 1561.56, valorAliquota: 11.00, valorDeducao: null),</v>
      </c>
    </row>
    <row r="115" spans="1:11" x14ac:dyDescent="0.25">
      <c r="A115">
        <v>24</v>
      </c>
      <c r="B115">
        <f t="shared" si="4"/>
        <v>24</v>
      </c>
      <c r="D115">
        <f t="shared" si="5"/>
        <v>0</v>
      </c>
      <c r="E115" s="1">
        <v>37773</v>
      </c>
      <c r="F115" t="s">
        <v>27</v>
      </c>
      <c r="J115" t="str">
        <f t="shared" si="6"/>
        <v>new Tabela(idTabela: 24, idTabelaTipo: 1, dataVigenciaInicial: new DateTime(2003, 06, 01), descricao: "INSS a partir de 06/2003", valorDeducaoDependente: null),</v>
      </c>
      <c r="K115" t="str">
        <f t="shared" si="7"/>
        <v/>
      </c>
    </row>
    <row r="116" spans="1:11" x14ac:dyDescent="0.25">
      <c r="A116">
        <v>24</v>
      </c>
      <c r="B116">
        <f t="shared" si="4"/>
        <v>24</v>
      </c>
      <c r="C116">
        <v>88</v>
      </c>
      <c r="D116">
        <f t="shared" si="5"/>
        <v>88</v>
      </c>
      <c r="E116">
        <v>0</v>
      </c>
      <c r="F116">
        <v>560.80999999999995</v>
      </c>
      <c r="G116" s="2">
        <v>7.65</v>
      </c>
      <c r="J116" t="str">
        <f t="shared" si="6"/>
        <v/>
      </c>
      <c r="K116" t="str">
        <f t="shared" si="7"/>
        <v>new TabelaItem(idTabelaItem: 88, idTabela: 24, intervaloInicial: 0.00, intervaloFinal: 560.81, valorAliquota: 7.65, valorDeducao: null),</v>
      </c>
    </row>
    <row r="117" spans="1:11" x14ac:dyDescent="0.25">
      <c r="A117">
        <v>24</v>
      </c>
      <c r="B117">
        <f t="shared" si="4"/>
        <v>24</v>
      </c>
      <c r="C117">
        <v>89</v>
      </c>
      <c r="D117">
        <f t="shared" si="5"/>
        <v>89</v>
      </c>
      <c r="E117">
        <v>560.82000000000005</v>
      </c>
      <c r="F117">
        <v>720</v>
      </c>
      <c r="G117" s="2">
        <v>8.65</v>
      </c>
      <c r="J117" t="str">
        <f t="shared" si="6"/>
        <v/>
      </c>
      <c r="K117" t="str">
        <f t="shared" si="7"/>
        <v>new TabelaItem(idTabelaItem: 89, idTabela: 24, intervaloInicial: 560.82, intervaloFinal: 720.00, valorAliquota: 8.65, valorDeducao: null),</v>
      </c>
    </row>
    <row r="118" spans="1:11" x14ac:dyDescent="0.25">
      <c r="A118">
        <v>24</v>
      </c>
      <c r="B118">
        <f t="shared" si="4"/>
        <v>24</v>
      </c>
      <c r="C118">
        <v>90</v>
      </c>
      <c r="D118">
        <f t="shared" si="5"/>
        <v>90</v>
      </c>
      <c r="E118">
        <v>720.01</v>
      </c>
      <c r="F118">
        <v>934.67</v>
      </c>
      <c r="G118" s="2">
        <v>9</v>
      </c>
      <c r="J118" t="str">
        <f t="shared" si="6"/>
        <v/>
      </c>
      <c r="K118" t="str">
        <f t="shared" si="7"/>
        <v>new TabelaItem(idTabelaItem: 90, idTabela: 24, intervaloInicial: 720.01, intervaloFinal: 934.67, valorAliquota: 9.00, valorDeducao: null),</v>
      </c>
    </row>
    <row r="119" spans="1:11" x14ac:dyDescent="0.25">
      <c r="A119">
        <v>24</v>
      </c>
      <c r="B119">
        <f t="shared" si="4"/>
        <v>24</v>
      </c>
      <c r="C119">
        <v>91</v>
      </c>
      <c r="D119">
        <f t="shared" si="5"/>
        <v>91</v>
      </c>
      <c r="E119">
        <v>934.68</v>
      </c>
      <c r="F119" s="2">
        <v>1869.34</v>
      </c>
      <c r="G119" s="2">
        <v>11</v>
      </c>
      <c r="J119" t="str">
        <f t="shared" si="6"/>
        <v/>
      </c>
      <c r="K119" t="str">
        <f t="shared" si="7"/>
        <v>new TabelaItem(idTabelaItem: 91, idTabela: 24, intervaloInicial: 934.68, intervaloFinal: 1869.34, valorAliquota: 11.00, valorDeducao: null),</v>
      </c>
    </row>
    <row r="120" spans="1:11" x14ac:dyDescent="0.25">
      <c r="A120">
        <v>25</v>
      </c>
      <c r="B120">
        <f t="shared" si="4"/>
        <v>25</v>
      </c>
      <c r="D120">
        <f t="shared" si="5"/>
        <v>0</v>
      </c>
      <c r="E120" s="1">
        <v>37987</v>
      </c>
      <c r="F120" t="s">
        <v>28</v>
      </c>
      <c r="J120" t="str">
        <f t="shared" si="6"/>
        <v>new Tabela(idTabela: 25, idTabelaTipo: 1, dataVigenciaInicial: new DateTime(2004, 01, 01), descricao: "INSS a partir de 01/2004", valorDeducaoDependente: null),</v>
      </c>
      <c r="K120" t="str">
        <f t="shared" si="7"/>
        <v/>
      </c>
    </row>
    <row r="121" spans="1:11" x14ac:dyDescent="0.25">
      <c r="A121">
        <v>25</v>
      </c>
      <c r="B121">
        <f t="shared" si="4"/>
        <v>25</v>
      </c>
      <c r="C121">
        <v>92</v>
      </c>
      <c r="D121">
        <f t="shared" si="5"/>
        <v>92</v>
      </c>
      <c r="E121">
        <v>0</v>
      </c>
      <c r="F121">
        <v>720</v>
      </c>
      <c r="G121" s="2">
        <v>7.65</v>
      </c>
      <c r="J121" t="str">
        <f t="shared" si="6"/>
        <v/>
      </c>
      <c r="K121" t="str">
        <f t="shared" si="7"/>
        <v>new TabelaItem(idTabelaItem: 92, idTabela: 25, intervaloInicial: 0.00, intervaloFinal: 720.00, valorAliquota: 7.65, valorDeducao: null),</v>
      </c>
    </row>
    <row r="122" spans="1:11" x14ac:dyDescent="0.25">
      <c r="A122">
        <v>25</v>
      </c>
      <c r="B122">
        <f t="shared" si="4"/>
        <v>25</v>
      </c>
      <c r="C122">
        <v>93</v>
      </c>
      <c r="D122">
        <f t="shared" si="5"/>
        <v>93</v>
      </c>
      <c r="E122">
        <v>720.01</v>
      </c>
      <c r="F122" s="2">
        <v>1200</v>
      </c>
      <c r="G122" s="2">
        <v>9</v>
      </c>
      <c r="J122" t="str">
        <f t="shared" si="6"/>
        <v/>
      </c>
      <c r="K122" t="str">
        <f t="shared" si="7"/>
        <v>new TabelaItem(idTabelaItem: 93, idTabela: 25, intervaloInicial: 720.01, intervaloFinal: 1200.00, valorAliquota: 9.00, valorDeducao: null),</v>
      </c>
    </row>
    <row r="123" spans="1:11" x14ac:dyDescent="0.25">
      <c r="A123">
        <v>25</v>
      </c>
      <c r="B123">
        <f t="shared" si="4"/>
        <v>25</v>
      </c>
      <c r="C123">
        <v>94</v>
      </c>
      <c r="D123">
        <f t="shared" si="5"/>
        <v>94</v>
      </c>
      <c r="E123" s="2">
        <v>1200.01</v>
      </c>
      <c r="F123" s="2">
        <v>2400</v>
      </c>
      <c r="G123" s="2">
        <v>11</v>
      </c>
      <c r="J123" t="str">
        <f t="shared" si="6"/>
        <v/>
      </c>
      <c r="K123" t="str">
        <f t="shared" si="7"/>
        <v>new TabelaItem(idTabelaItem: 94, idTabela: 25, intervaloInicial: 1200.01, intervaloFinal: 2400.00, valorAliquota: 11.00, valorDeducao: null),</v>
      </c>
    </row>
    <row r="124" spans="1:11" x14ac:dyDescent="0.25">
      <c r="A124">
        <v>26</v>
      </c>
      <c r="B124">
        <f t="shared" si="4"/>
        <v>26</v>
      </c>
      <c r="D124">
        <f t="shared" si="5"/>
        <v>0</v>
      </c>
      <c r="E124" s="1">
        <v>38108</v>
      </c>
      <c r="F124" t="s">
        <v>29</v>
      </c>
      <c r="J124" t="str">
        <f t="shared" si="6"/>
        <v>new Tabela(idTabela: 26, idTabelaTipo: 1, dataVigenciaInicial: new DateTime(2004, 05, 01), descricao: "INSS a partir de 05/2004", valorDeducaoDependente: null),</v>
      </c>
      <c r="K124" t="str">
        <f t="shared" si="7"/>
        <v/>
      </c>
    </row>
    <row r="125" spans="1:11" x14ac:dyDescent="0.25">
      <c r="A125">
        <v>26</v>
      </c>
      <c r="B125">
        <f t="shared" si="4"/>
        <v>26</v>
      </c>
      <c r="C125">
        <v>95</v>
      </c>
      <c r="D125">
        <f t="shared" si="5"/>
        <v>95</v>
      </c>
      <c r="E125">
        <v>0</v>
      </c>
      <c r="F125">
        <v>752.62</v>
      </c>
      <c r="G125" s="2">
        <v>7.65</v>
      </c>
      <c r="J125" t="str">
        <f t="shared" si="6"/>
        <v/>
      </c>
      <c r="K125" t="str">
        <f t="shared" si="7"/>
        <v>new TabelaItem(idTabelaItem: 95, idTabela: 26, intervaloInicial: 0.00, intervaloFinal: 752.62, valorAliquota: 7.65, valorDeducao: null),</v>
      </c>
    </row>
    <row r="126" spans="1:11" x14ac:dyDescent="0.25">
      <c r="A126">
        <v>26</v>
      </c>
      <c r="B126">
        <f t="shared" si="4"/>
        <v>26</v>
      </c>
      <c r="C126">
        <v>96</v>
      </c>
      <c r="D126">
        <f t="shared" si="5"/>
        <v>96</v>
      </c>
      <c r="E126">
        <v>752.63</v>
      </c>
      <c r="F126">
        <v>780</v>
      </c>
      <c r="G126" s="2">
        <v>8.65</v>
      </c>
      <c r="J126" t="str">
        <f t="shared" si="6"/>
        <v/>
      </c>
      <c r="K126" t="str">
        <f t="shared" si="7"/>
        <v>new TabelaItem(idTabelaItem: 96, idTabela: 26, intervaloInicial: 752.63, intervaloFinal: 780.00, valorAliquota: 8.65, valorDeducao: null),</v>
      </c>
    </row>
    <row r="127" spans="1:11" x14ac:dyDescent="0.25">
      <c r="A127">
        <v>26</v>
      </c>
      <c r="B127">
        <f t="shared" si="4"/>
        <v>26</v>
      </c>
      <c r="C127">
        <v>97</v>
      </c>
      <c r="D127">
        <f t="shared" si="5"/>
        <v>97</v>
      </c>
      <c r="E127">
        <v>780.01</v>
      </c>
      <c r="F127" s="2">
        <v>1254.3599999999999</v>
      </c>
      <c r="G127" s="2">
        <v>9</v>
      </c>
      <c r="J127" t="str">
        <f t="shared" si="6"/>
        <v/>
      </c>
      <c r="K127" t="str">
        <f t="shared" si="7"/>
        <v>new TabelaItem(idTabelaItem: 97, idTabela: 26, intervaloInicial: 780.01, intervaloFinal: 1254.36, valorAliquota: 9.00, valorDeducao: null),</v>
      </c>
    </row>
    <row r="128" spans="1:11" x14ac:dyDescent="0.25">
      <c r="A128">
        <v>26</v>
      </c>
      <c r="B128">
        <f t="shared" si="4"/>
        <v>26</v>
      </c>
      <c r="C128">
        <v>98</v>
      </c>
      <c r="D128">
        <f t="shared" si="5"/>
        <v>98</v>
      </c>
      <c r="E128" s="2">
        <v>1254.3699999999999</v>
      </c>
      <c r="F128" s="2">
        <v>2508.7199999999998</v>
      </c>
      <c r="G128" s="2">
        <v>11</v>
      </c>
      <c r="J128" t="str">
        <f t="shared" si="6"/>
        <v/>
      </c>
      <c r="K128" t="str">
        <f t="shared" si="7"/>
        <v>new TabelaItem(idTabelaItem: 98, idTabela: 26, intervaloInicial: 1254.37, intervaloFinal: 2508.72, valorAliquota: 11.00, valorDeducao: null),</v>
      </c>
    </row>
    <row r="129" spans="1:11" x14ac:dyDescent="0.25">
      <c r="A129">
        <v>27</v>
      </c>
      <c r="B129">
        <f t="shared" si="4"/>
        <v>27</v>
      </c>
      <c r="D129">
        <f t="shared" si="5"/>
        <v>0</v>
      </c>
      <c r="E129" s="1">
        <v>38473</v>
      </c>
      <c r="F129" t="s">
        <v>30</v>
      </c>
      <c r="J129" t="str">
        <f t="shared" si="6"/>
        <v>new Tabela(idTabela: 27, idTabelaTipo: 1, dataVigenciaInicial: new DateTime(2005, 05, 01), descricao: "INSS a partir de 05/2005", valorDeducaoDependente: null),</v>
      </c>
      <c r="K129" t="str">
        <f t="shared" si="7"/>
        <v/>
      </c>
    </row>
    <row r="130" spans="1:11" x14ac:dyDescent="0.25">
      <c r="A130">
        <v>27</v>
      </c>
      <c r="B130">
        <f t="shared" si="4"/>
        <v>27</v>
      </c>
      <c r="C130">
        <v>99</v>
      </c>
      <c r="D130">
        <f t="shared" si="5"/>
        <v>99</v>
      </c>
      <c r="E130">
        <v>0</v>
      </c>
      <c r="F130">
        <v>800.45</v>
      </c>
      <c r="G130" s="2">
        <v>7.65</v>
      </c>
      <c r="J130" t="str">
        <f t="shared" si="6"/>
        <v/>
      </c>
      <c r="K130" t="str">
        <f t="shared" si="7"/>
        <v>new TabelaItem(idTabelaItem: 99, idTabela: 27, intervaloInicial: 0.00, intervaloFinal: 800.45, valorAliquota: 7.65, valorDeducao: null),</v>
      </c>
    </row>
    <row r="131" spans="1:11" x14ac:dyDescent="0.25">
      <c r="A131">
        <v>27</v>
      </c>
      <c r="B131">
        <f t="shared" si="4"/>
        <v>27</v>
      </c>
      <c r="C131">
        <v>100</v>
      </c>
      <c r="D131">
        <f t="shared" si="5"/>
        <v>100</v>
      </c>
      <c r="E131">
        <v>800.46</v>
      </c>
      <c r="F131">
        <v>900</v>
      </c>
      <c r="G131" s="2">
        <v>8.65</v>
      </c>
      <c r="J131" t="str">
        <f t="shared" si="6"/>
        <v/>
      </c>
      <c r="K131" t="str">
        <f t="shared" si="7"/>
        <v>new TabelaItem(idTabelaItem: 100, idTabela: 27, intervaloInicial: 800.46, intervaloFinal: 900.00, valorAliquota: 8.65, valorDeducao: null),</v>
      </c>
    </row>
    <row r="132" spans="1:11" x14ac:dyDescent="0.25">
      <c r="A132">
        <v>27</v>
      </c>
      <c r="B132">
        <f t="shared" si="4"/>
        <v>27</v>
      </c>
      <c r="C132">
        <v>101</v>
      </c>
      <c r="D132">
        <f t="shared" si="5"/>
        <v>101</v>
      </c>
      <c r="E132">
        <v>900.01</v>
      </c>
      <c r="F132" s="2">
        <v>1334.07</v>
      </c>
      <c r="G132" s="2">
        <v>9</v>
      </c>
      <c r="J132" t="str">
        <f t="shared" si="6"/>
        <v/>
      </c>
      <c r="K132" t="str">
        <f t="shared" si="7"/>
        <v>new TabelaItem(idTabelaItem: 101, idTabela: 27, intervaloInicial: 900.01, intervaloFinal: 1334.07, valorAliquota: 9.00, valorDeducao: null),</v>
      </c>
    </row>
    <row r="133" spans="1:11" x14ac:dyDescent="0.25">
      <c r="A133">
        <v>27</v>
      </c>
      <c r="B133">
        <f t="shared" si="4"/>
        <v>27</v>
      </c>
      <c r="C133">
        <v>102</v>
      </c>
      <c r="D133">
        <f t="shared" si="5"/>
        <v>102</v>
      </c>
      <c r="E133" s="2">
        <v>1334.08</v>
      </c>
      <c r="F133" s="2">
        <v>2668.15</v>
      </c>
      <c r="G133" s="2">
        <v>11</v>
      </c>
      <c r="J133" t="str">
        <f t="shared" si="6"/>
        <v/>
      </c>
      <c r="K133" t="str">
        <f t="shared" si="7"/>
        <v>new TabelaItem(idTabelaItem: 102, idTabela: 27, intervaloInicial: 1334.08, intervaloFinal: 2668.15, valorAliquota: 11.00, valorDeducao: null),</v>
      </c>
    </row>
    <row r="134" spans="1:11" x14ac:dyDescent="0.25">
      <c r="A134">
        <v>28</v>
      </c>
      <c r="B134">
        <f t="shared" ref="B134:B197" si="8">A134+$A$2</f>
        <v>28</v>
      </c>
      <c r="D134">
        <f t="shared" ref="D134:D197" si="9">C134+$C$2</f>
        <v>0</v>
      </c>
      <c r="E134" s="1">
        <v>38808</v>
      </c>
      <c r="F134" t="s">
        <v>31</v>
      </c>
      <c r="J134" t="str">
        <f t="shared" ref="J134:J197" si="10">IF(ISBLANK(C134),CONCATENATE("new Tabela(idTabela: ",B134,", idTabelaTipo: 1, dataVigenciaInicial: new DateTime(",TEXT(YEAR(E134),"0000"),", ",TEXT(MONTH(E134),"00"),", ",TEXT(DAY(E134),"00"),"), descricao: """,F134,""", valorDeducaoDependente: null),"),"")</f>
        <v>new Tabela(idTabela: 28, idTabelaTipo: 1, dataVigenciaInicial: new DateTime(2006, 04, 01), descricao: "INSS a partir de 04/2006", valorDeducaoDependente: null),</v>
      </c>
      <c r="K134" t="str">
        <f t="shared" ref="K134:K197" si="11">IF(ISBLANK(C134),"",CONCATENATE("new TabelaItem(idTabelaItem: ",D134,", idTabela: ",B134,", intervaloInicial: ",SUBSTITUTE(TEXT(E134,"0,00"),",","."),", intervaloFinal: ",SUBSTITUTE(TEXT(F134,"0,00"),",","."),", valorAliquota: ",SUBSTITUTE(TEXT(G134,"0,00"),",","."),", valorDeducao: null),"))</f>
        <v/>
      </c>
    </row>
    <row r="135" spans="1:11" x14ac:dyDescent="0.25">
      <c r="A135">
        <v>28</v>
      </c>
      <c r="B135">
        <f t="shared" si="8"/>
        <v>28</v>
      </c>
      <c r="C135">
        <v>103</v>
      </c>
      <c r="D135">
        <f t="shared" si="9"/>
        <v>103</v>
      </c>
      <c r="E135">
        <v>0</v>
      </c>
      <c r="F135">
        <v>840.47</v>
      </c>
      <c r="G135" s="2">
        <v>7.65</v>
      </c>
      <c r="J135" t="str">
        <f t="shared" si="10"/>
        <v/>
      </c>
      <c r="K135" t="str">
        <f t="shared" si="11"/>
        <v>new TabelaItem(idTabelaItem: 103, idTabela: 28, intervaloInicial: 0.00, intervaloFinal: 840.47, valorAliquota: 7.65, valorDeducao: null),</v>
      </c>
    </row>
    <row r="136" spans="1:11" x14ac:dyDescent="0.25">
      <c r="A136">
        <v>28</v>
      </c>
      <c r="B136">
        <f t="shared" si="8"/>
        <v>28</v>
      </c>
      <c r="C136">
        <v>104</v>
      </c>
      <c r="D136">
        <f t="shared" si="9"/>
        <v>104</v>
      </c>
      <c r="E136">
        <v>840.48</v>
      </c>
      <c r="F136" s="2">
        <v>1050</v>
      </c>
      <c r="G136" s="2">
        <v>8.65</v>
      </c>
      <c r="J136" t="str">
        <f t="shared" si="10"/>
        <v/>
      </c>
      <c r="K136" t="str">
        <f t="shared" si="11"/>
        <v>new TabelaItem(idTabelaItem: 104, idTabela: 28, intervaloInicial: 840.48, intervaloFinal: 1050.00, valorAliquota: 8.65, valorDeducao: null),</v>
      </c>
    </row>
    <row r="137" spans="1:11" x14ac:dyDescent="0.25">
      <c r="A137">
        <v>28</v>
      </c>
      <c r="B137">
        <f t="shared" si="8"/>
        <v>28</v>
      </c>
      <c r="C137">
        <v>105</v>
      </c>
      <c r="D137">
        <f t="shared" si="9"/>
        <v>105</v>
      </c>
      <c r="E137" s="2">
        <v>1050.01</v>
      </c>
      <c r="F137" s="2">
        <v>1400.77</v>
      </c>
      <c r="G137" s="2">
        <v>9</v>
      </c>
      <c r="J137" t="str">
        <f t="shared" si="10"/>
        <v/>
      </c>
      <c r="K137" t="str">
        <f t="shared" si="11"/>
        <v>new TabelaItem(idTabelaItem: 105, idTabela: 28, intervaloInicial: 1050.01, intervaloFinal: 1400.77, valorAliquota: 9.00, valorDeducao: null),</v>
      </c>
    </row>
    <row r="138" spans="1:11" x14ac:dyDescent="0.25">
      <c r="A138">
        <v>28</v>
      </c>
      <c r="B138">
        <f t="shared" si="8"/>
        <v>28</v>
      </c>
      <c r="C138">
        <v>106</v>
      </c>
      <c r="D138">
        <f t="shared" si="9"/>
        <v>106</v>
      </c>
      <c r="E138" s="2">
        <v>1400.78</v>
      </c>
      <c r="F138" s="2">
        <v>2801.56</v>
      </c>
      <c r="G138" s="2">
        <v>11</v>
      </c>
      <c r="J138" t="str">
        <f t="shared" si="10"/>
        <v/>
      </c>
      <c r="K138" t="str">
        <f t="shared" si="11"/>
        <v>new TabelaItem(idTabelaItem: 106, idTabela: 28, intervaloInicial: 1400.78, intervaloFinal: 2801.56, valorAliquota: 11.00, valorDeducao: null),</v>
      </c>
    </row>
    <row r="139" spans="1:11" x14ac:dyDescent="0.25">
      <c r="A139">
        <v>29</v>
      </c>
      <c r="B139">
        <f t="shared" si="8"/>
        <v>29</v>
      </c>
      <c r="D139">
        <f t="shared" si="9"/>
        <v>0</v>
      </c>
      <c r="E139" s="1">
        <v>38930</v>
      </c>
      <c r="F139" t="s">
        <v>32</v>
      </c>
      <c r="J139" t="str">
        <f t="shared" si="10"/>
        <v>new Tabela(idTabela: 29, idTabelaTipo: 1, dataVigenciaInicial: new DateTime(2006, 08, 01), descricao: "INSS a partir de 08/2006", valorDeducaoDependente: null),</v>
      </c>
      <c r="K139" t="str">
        <f t="shared" si="11"/>
        <v/>
      </c>
    </row>
    <row r="140" spans="1:11" x14ac:dyDescent="0.25">
      <c r="A140">
        <v>29</v>
      </c>
      <c r="B140">
        <f t="shared" si="8"/>
        <v>29</v>
      </c>
      <c r="C140">
        <v>107</v>
      </c>
      <c r="D140">
        <f t="shared" si="9"/>
        <v>107</v>
      </c>
      <c r="E140">
        <v>0</v>
      </c>
      <c r="F140">
        <v>840.55</v>
      </c>
      <c r="G140" s="2">
        <v>7.65</v>
      </c>
      <c r="J140" t="str">
        <f t="shared" si="10"/>
        <v/>
      </c>
      <c r="K140" t="str">
        <f t="shared" si="11"/>
        <v>new TabelaItem(idTabelaItem: 107, idTabela: 29, intervaloInicial: 0.00, intervaloFinal: 840.55, valorAliquota: 7.65, valorDeducao: null),</v>
      </c>
    </row>
    <row r="141" spans="1:11" x14ac:dyDescent="0.25">
      <c r="A141">
        <v>29</v>
      </c>
      <c r="B141">
        <f t="shared" si="8"/>
        <v>29</v>
      </c>
      <c r="C141">
        <v>108</v>
      </c>
      <c r="D141">
        <f t="shared" si="9"/>
        <v>108</v>
      </c>
      <c r="E141">
        <v>840.56</v>
      </c>
      <c r="F141" s="2">
        <v>1050</v>
      </c>
      <c r="G141" s="2">
        <v>8.65</v>
      </c>
      <c r="J141" t="str">
        <f t="shared" si="10"/>
        <v/>
      </c>
      <c r="K141" t="str">
        <f t="shared" si="11"/>
        <v>new TabelaItem(idTabelaItem: 108, idTabela: 29, intervaloInicial: 840.56, intervaloFinal: 1050.00, valorAliquota: 8.65, valorDeducao: null),</v>
      </c>
    </row>
    <row r="142" spans="1:11" x14ac:dyDescent="0.25">
      <c r="A142">
        <v>29</v>
      </c>
      <c r="B142">
        <f t="shared" si="8"/>
        <v>29</v>
      </c>
      <c r="C142">
        <v>109</v>
      </c>
      <c r="D142">
        <f t="shared" si="9"/>
        <v>109</v>
      </c>
      <c r="E142" s="2">
        <v>1050.01</v>
      </c>
      <c r="F142" s="2">
        <v>1400.91</v>
      </c>
      <c r="G142" s="2">
        <v>9</v>
      </c>
      <c r="J142" t="str">
        <f t="shared" si="10"/>
        <v/>
      </c>
      <c r="K142" t="str">
        <f t="shared" si="11"/>
        <v>new TabelaItem(idTabelaItem: 109, idTabela: 29, intervaloInicial: 1050.01, intervaloFinal: 1400.91, valorAliquota: 9.00, valorDeducao: null),</v>
      </c>
    </row>
    <row r="143" spans="1:11" x14ac:dyDescent="0.25">
      <c r="A143">
        <v>29</v>
      </c>
      <c r="B143">
        <f t="shared" si="8"/>
        <v>29</v>
      </c>
      <c r="C143">
        <v>110</v>
      </c>
      <c r="D143">
        <f t="shared" si="9"/>
        <v>110</v>
      </c>
      <c r="E143" s="2">
        <v>1400.92</v>
      </c>
      <c r="F143" s="2">
        <v>2801.82</v>
      </c>
      <c r="G143" s="2">
        <v>11</v>
      </c>
      <c r="J143" t="str">
        <f t="shared" si="10"/>
        <v/>
      </c>
      <c r="K143" t="str">
        <f t="shared" si="11"/>
        <v>new TabelaItem(idTabelaItem: 110, idTabela: 29, intervaloInicial: 1400.92, intervaloFinal: 2801.82, valorAliquota: 11.00, valorDeducao: null),</v>
      </c>
    </row>
    <row r="144" spans="1:11" x14ac:dyDescent="0.25">
      <c r="A144">
        <v>30</v>
      </c>
      <c r="B144">
        <f t="shared" si="8"/>
        <v>30</v>
      </c>
      <c r="D144">
        <f t="shared" si="9"/>
        <v>0</v>
      </c>
      <c r="E144" s="1">
        <v>39173</v>
      </c>
      <c r="F144" t="s">
        <v>33</v>
      </c>
      <c r="J144" t="str">
        <f t="shared" si="10"/>
        <v>new Tabela(idTabela: 30, idTabelaTipo: 1, dataVigenciaInicial: new DateTime(2007, 04, 01), descricao: "INSS a partir de 04/2007", valorDeducaoDependente: null),</v>
      </c>
      <c r="K144" t="str">
        <f t="shared" si="11"/>
        <v/>
      </c>
    </row>
    <row r="145" spans="1:11" x14ac:dyDescent="0.25">
      <c r="A145">
        <v>30</v>
      </c>
      <c r="B145">
        <f t="shared" si="8"/>
        <v>30</v>
      </c>
      <c r="C145">
        <v>111</v>
      </c>
      <c r="D145">
        <f t="shared" si="9"/>
        <v>111</v>
      </c>
      <c r="E145">
        <v>0</v>
      </c>
      <c r="F145">
        <v>868.29</v>
      </c>
      <c r="G145" s="2">
        <v>7.65</v>
      </c>
      <c r="J145" t="str">
        <f t="shared" si="10"/>
        <v/>
      </c>
      <c r="K145" t="str">
        <f t="shared" si="11"/>
        <v>new TabelaItem(idTabelaItem: 111, idTabela: 30, intervaloInicial: 0.00, intervaloFinal: 868.29, valorAliquota: 7.65, valorDeducao: null),</v>
      </c>
    </row>
    <row r="146" spans="1:11" x14ac:dyDescent="0.25">
      <c r="A146">
        <v>30</v>
      </c>
      <c r="B146">
        <f t="shared" si="8"/>
        <v>30</v>
      </c>
      <c r="C146">
        <v>112</v>
      </c>
      <c r="D146">
        <f t="shared" si="9"/>
        <v>112</v>
      </c>
      <c r="E146">
        <v>868.3</v>
      </c>
      <c r="F146" s="2">
        <v>1140</v>
      </c>
      <c r="G146" s="2">
        <v>8.65</v>
      </c>
      <c r="J146" t="str">
        <f t="shared" si="10"/>
        <v/>
      </c>
      <c r="K146" t="str">
        <f t="shared" si="11"/>
        <v>new TabelaItem(idTabelaItem: 112, idTabela: 30, intervaloInicial: 868.30, intervaloFinal: 1140.00, valorAliquota: 8.65, valorDeducao: null),</v>
      </c>
    </row>
    <row r="147" spans="1:11" x14ac:dyDescent="0.25">
      <c r="A147">
        <v>30</v>
      </c>
      <c r="B147">
        <f t="shared" si="8"/>
        <v>30</v>
      </c>
      <c r="C147">
        <v>113</v>
      </c>
      <c r="D147">
        <f t="shared" si="9"/>
        <v>113</v>
      </c>
      <c r="E147" s="2">
        <v>1140.01</v>
      </c>
      <c r="F147" s="2">
        <v>1447.14</v>
      </c>
      <c r="G147" s="2">
        <v>9</v>
      </c>
      <c r="J147" t="str">
        <f t="shared" si="10"/>
        <v/>
      </c>
      <c r="K147" t="str">
        <f t="shared" si="11"/>
        <v>new TabelaItem(idTabelaItem: 113, idTabela: 30, intervaloInicial: 1140.01, intervaloFinal: 1447.14, valorAliquota: 9.00, valorDeducao: null),</v>
      </c>
    </row>
    <row r="148" spans="1:11" x14ac:dyDescent="0.25">
      <c r="A148">
        <v>30</v>
      </c>
      <c r="B148">
        <f t="shared" si="8"/>
        <v>30</v>
      </c>
      <c r="C148">
        <v>114</v>
      </c>
      <c r="D148">
        <f t="shared" si="9"/>
        <v>114</v>
      </c>
      <c r="E148" s="2">
        <v>1447.15</v>
      </c>
      <c r="F148" s="2">
        <v>2894.28</v>
      </c>
      <c r="G148" s="2">
        <v>11</v>
      </c>
      <c r="J148" t="str">
        <f t="shared" si="10"/>
        <v/>
      </c>
      <c r="K148" t="str">
        <f t="shared" si="11"/>
        <v>new TabelaItem(idTabelaItem: 114, idTabela: 30, intervaloInicial: 1447.15, intervaloFinal: 2894.28, valorAliquota: 11.00, valorDeducao: null),</v>
      </c>
    </row>
    <row r="149" spans="1:11" x14ac:dyDescent="0.25">
      <c r="A149">
        <v>31</v>
      </c>
      <c r="B149">
        <f t="shared" si="8"/>
        <v>31</v>
      </c>
      <c r="D149">
        <f t="shared" si="9"/>
        <v>0</v>
      </c>
      <c r="E149" s="1">
        <v>39448</v>
      </c>
      <c r="F149" t="s">
        <v>34</v>
      </c>
      <c r="J149" t="str">
        <f t="shared" si="10"/>
        <v>new Tabela(idTabela: 31, idTabelaTipo: 1, dataVigenciaInicial: new DateTime(2008, 01, 01), descricao: "INSS a partir de 01/2008", valorDeducaoDependente: null),</v>
      </c>
      <c r="K149" t="str">
        <f t="shared" si="11"/>
        <v/>
      </c>
    </row>
    <row r="150" spans="1:11" x14ac:dyDescent="0.25">
      <c r="A150">
        <v>31</v>
      </c>
      <c r="B150">
        <f t="shared" si="8"/>
        <v>31</v>
      </c>
      <c r="C150">
        <v>115</v>
      </c>
      <c r="D150">
        <f t="shared" si="9"/>
        <v>115</v>
      </c>
      <c r="E150">
        <v>0</v>
      </c>
      <c r="F150">
        <v>868.29</v>
      </c>
      <c r="G150" s="2">
        <v>8</v>
      </c>
      <c r="J150" t="str">
        <f t="shared" si="10"/>
        <v/>
      </c>
      <c r="K150" t="str">
        <f t="shared" si="11"/>
        <v>new TabelaItem(idTabelaItem: 115, idTabela: 31, intervaloInicial: 0.00, intervaloFinal: 868.29, valorAliquota: 8.00, valorDeducao: null),</v>
      </c>
    </row>
    <row r="151" spans="1:11" x14ac:dyDescent="0.25">
      <c r="A151">
        <v>31</v>
      </c>
      <c r="B151">
        <f t="shared" si="8"/>
        <v>31</v>
      </c>
      <c r="C151">
        <v>116</v>
      </c>
      <c r="D151">
        <f t="shared" si="9"/>
        <v>116</v>
      </c>
      <c r="E151">
        <v>868.3</v>
      </c>
      <c r="F151" s="2">
        <v>1447.14</v>
      </c>
      <c r="G151" s="2">
        <v>9</v>
      </c>
      <c r="J151" t="str">
        <f t="shared" si="10"/>
        <v/>
      </c>
      <c r="K151" t="str">
        <f t="shared" si="11"/>
        <v>new TabelaItem(idTabelaItem: 116, idTabela: 31, intervaloInicial: 868.30, intervaloFinal: 1447.14, valorAliquota: 9.00, valorDeducao: null),</v>
      </c>
    </row>
    <row r="152" spans="1:11" x14ac:dyDescent="0.25">
      <c r="A152">
        <v>31</v>
      </c>
      <c r="B152">
        <f t="shared" si="8"/>
        <v>31</v>
      </c>
      <c r="C152">
        <v>117</v>
      </c>
      <c r="D152">
        <f t="shared" si="9"/>
        <v>117</v>
      </c>
      <c r="E152" s="2">
        <v>1447.15</v>
      </c>
      <c r="F152" s="2">
        <v>2894.28</v>
      </c>
      <c r="G152" s="2">
        <v>11</v>
      </c>
      <c r="J152" t="str">
        <f t="shared" si="10"/>
        <v/>
      </c>
      <c r="K152" t="str">
        <f t="shared" si="11"/>
        <v>new TabelaItem(idTabelaItem: 117, idTabela: 31, intervaloInicial: 1447.15, intervaloFinal: 2894.28, valorAliquota: 11.00, valorDeducao: null),</v>
      </c>
    </row>
    <row r="153" spans="1:11" x14ac:dyDescent="0.25">
      <c r="A153">
        <v>32</v>
      </c>
      <c r="B153">
        <f t="shared" si="8"/>
        <v>32</v>
      </c>
      <c r="D153">
        <f t="shared" si="9"/>
        <v>0</v>
      </c>
      <c r="E153" s="1">
        <v>39508</v>
      </c>
      <c r="F153" t="s">
        <v>35</v>
      </c>
      <c r="J153" t="str">
        <f t="shared" si="10"/>
        <v>new Tabela(idTabela: 32, idTabelaTipo: 1, dataVigenciaInicial: new DateTime(2008, 03, 01), descricao: "INSS a partir de 03/2008", valorDeducaoDependente: null),</v>
      </c>
      <c r="K153" t="str">
        <f t="shared" si="11"/>
        <v/>
      </c>
    </row>
    <row r="154" spans="1:11" x14ac:dyDescent="0.25">
      <c r="A154">
        <v>32</v>
      </c>
      <c r="B154">
        <f t="shared" si="8"/>
        <v>32</v>
      </c>
      <c r="C154">
        <v>118</v>
      </c>
      <c r="D154">
        <f t="shared" si="9"/>
        <v>118</v>
      </c>
      <c r="E154">
        <v>0</v>
      </c>
      <c r="F154">
        <v>911.7</v>
      </c>
      <c r="G154" s="2">
        <v>8</v>
      </c>
      <c r="J154" t="str">
        <f t="shared" si="10"/>
        <v/>
      </c>
      <c r="K154" t="str">
        <f t="shared" si="11"/>
        <v>new TabelaItem(idTabelaItem: 118, idTabela: 32, intervaloInicial: 0.00, intervaloFinal: 911.70, valorAliquota: 8.00, valorDeducao: null),</v>
      </c>
    </row>
    <row r="155" spans="1:11" x14ac:dyDescent="0.25">
      <c r="A155">
        <v>32</v>
      </c>
      <c r="B155">
        <f t="shared" si="8"/>
        <v>32</v>
      </c>
      <c r="C155">
        <v>119</v>
      </c>
      <c r="D155">
        <f t="shared" si="9"/>
        <v>119</v>
      </c>
      <c r="E155">
        <v>911.71</v>
      </c>
      <c r="F155" s="2">
        <v>1519.5</v>
      </c>
      <c r="G155" s="2">
        <v>9</v>
      </c>
      <c r="J155" t="str">
        <f t="shared" si="10"/>
        <v/>
      </c>
      <c r="K155" t="str">
        <f t="shared" si="11"/>
        <v>new TabelaItem(idTabelaItem: 119, idTabela: 32, intervaloInicial: 911.71, intervaloFinal: 1519.50, valorAliquota: 9.00, valorDeducao: null),</v>
      </c>
    </row>
    <row r="156" spans="1:11" x14ac:dyDescent="0.25">
      <c r="A156">
        <v>32</v>
      </c>
      <c r="B156">
        <f t="shared" si="8"/>
        <v>32</v>
      </c>
      <c r="C156">
        <v>120</v>
      </c>
      <c r="D156">
        <f t="shared" si="9"/>
        <v>120</v>
      </c>
      <c r="E156" s="2">
        <v>1519.51</v>
      </c>
      <c r="F156" s="2">
        <v>3038.99</v>
      </c>
      <c r="G156" s="2">
        <v>11</v>
      </c>
      <c r="J156" t="str">
        <f t="shared" si="10"/>
        <v/>
      </c>
      <c r="K156" t="str">
        <f t="shared" si="11"/>
        <v>new TabelaItem(idTabelaItem: 120, idTabela: 32, intervaloInicial: 1519.51, intervaloFinal: 3038.99, valorAliquota: 11.00, valorDeducao: null),</v>
      </c>
    </row>
    <row r="157" spans="1:11" x14ac:dyDescent="0.25">
      <c r="A157">
        <v>33</v>
      </c>
      <c r="B157">
        <f t="shared" si="8"/>
        <v>33</v>
      </c>
      <c r="D157">
        <f t="shared" si="9"/>
        <v>0</v>
      </c>
      <c r="E157" s="1">
        <v>39845</v>
      </c>
      <c r="F157" t="s">
        <v>36</v>
      </c>
      <c r="J157" t="str">
        <f t="shared" si="10"/>
        <v>new Tabela(idTabela: 33, idTabelaTipo: 1, dataVigenciaInicial: new DateTime(2009, 02, 01), descricao: "INSS a partir de 02/2009", valorDeducaoDependente: null),</v>
      </c>
      <c r="K157" t="str">
        <f t="shared" si="11"/>
        <v/>
      </c>
    </row>
    <row r="158" spans="1:11" x14ac:dyDescent="0.25">
      <c r="A158">
        <v>33</v>
      </c>
      <c r="B158">
        <f t="shared" si="8"/>
        <v>33</v>
      </c>
      <c r="C158">
        <v>121</v>
      </c>
      <c r="D158">
        <f t="shared" si="9"/>
        <v>121</v>
      </c>
      <c r="E158">
        <v>0</v>
      </c>
      <c r="F158">
        <v>965.67</v>
      </c>
      <c r="G158" s="2">
        <v>8</v>
      </c>
      <c r="J158" t="str">
        <f t="shared" si="10"/>
        <v/>
      </c>
      <c r="K158" t="str">
        <f t="shared" si="11"/>
        <v>new TabelaItem(idTabelaItem: 121, idTabela: 33, intervaloInicial: 0.00, intervaloFinal: 965.67, valorAliquota: 8.00, valorDeducao: null),</v>
      </c>
    </row>
    <row r="159" spans="1:11" x14ac:dyDescent="0.25">
      <c r="A159">
        <v>33</v>
      </c>
      <c r="B159">
        <f t="shared" si="8"/>
        <v>33</v>
      </c>
      <c r="C159">
        <v>122</v>
      </c>
      <c r="D159">
        <f t="shared" si="9"/>
        <v>122</v>
      </c>
      <c r="E159">
        <v>965.68</v>
      </c>
      <c r="F159" s="2">
        <v>1609.45</v>
      </c>
      <c r="G159" s="2">
        <v>9</v>
      </c>
      <c r="J159" t="str">
        <f t="shared" si="10"/>
        <v/>
      </c>
      <c r="K159" t="str">
        <f t="shared" si="11"/>
        <v>new TabelaItem(idTabelaItem: 122, idTabela: 33, intervaloInicial: 965.68, intervaloFinal: 1609.45, valorAliquota: 9.00, valorDeducao: null),</v>
      </c>
    </row>
    <row r="160" spans="1:11" x14ac:dyDescent="0.25">
      <c r="A160">
        <v>33</v>
      </c>
      <c r="B160">
        <f t="shared" si="8"/>
        <v>33</v>
      </c>
      <c r="C160">
        <v>123</v>
      </c>
      <c r="D160">
        <f t="shared" si="9"/>
        <v>123</v>
      </c>
      <c r="E160" s="2">
        <v>1609.46</v>
      </c>
      <c r="F160" s="2">
        <v>3218.9</v>
      </c>
      <c r="G160" s="2">
        <v>11</v>
      </c>
      <c r="J160" t="str">
        <f t="shared" si="10"/>
        <v/>
      </c>
      <c r="K160" t="str">
        <f t="shared" si="11"/>
        <v>new TabelaItem(idTabelaItem: 123, idTabela: 33, intervaloInicial: 1609.46, intervaloFinal: 3218.90, valorAliquota: 11.00, valorDeducao: null),</v>
      </c>
    </row>
    <row r="161" spans="1:11" x14ac:dyDescent="0.25">
      <c r="A161">
        <v>34</v>
      </c>
      <c r="B161">
        <f t="shared" si="8"/>
        <v>34</v>
      </c>
      <c r="D161">
        <f t="shared" si="9"/>
        <v>0</v>
      </c>
      <c r="E161" s="1">
        <v>40179</v>
      </c>
      <c r="F161" t="s">
        <v>37</v>
      </c>
      <c r="J161" t="str">
        <f t="shared" si="10"/>
        <v>new Tabela(idTabela: 34, idTabelaTipo: 1, dataVigenciaInicial: new DateTime(2010, 01, 01), descricao: "INSS a partir de 01/2010", valorDeducaoDependente: null),</v>
      </c>
      <c r="K161" t="str">
        <f t="shared" si="11"/>
        <v/>
      </c>
    </row>
    <row r="162" spans="1:11" x14ac:dyDescent="0.25">
      <c r="A162">
        <v>34</v>
      </c>
      <c r="B162">
        <f t="shared" si="8"/>
        <v>34</v>
      </c>
      <c r="C162">
        <v>124</v>
      </c>
      <c r="D162">
        <f t="shared" si="9"/>
        <v>124</v>
      </c>
      <c r="E162">
        <v>0</v>
      </c>
      <c r="F162" s="2">
        <v>1024.97</v>
      </c>
      <c r="G162" s="2">
        <v>8</v>
      </c>
      <c r="J162" t="str">
        <f t="shared" si="10"/>
        <v/>
      </c>
      <c r="K162" t="str">
        <f t="shared" si="11"/>
        <v>new TabelaItem(idTabelaItem: 124, idTabela: 34, intervaloInicial: 0.00, intervaloFinal: 1024.97, valorAliquota: 8.00, valorDeducao: null),</v>
      </c>
    </row>
    <row r="163" spans="1:11" x14ac:dyDescent="0.25">
      <c r="A163">
        <v>34</v>
      </c>
      <c r="B163">
        <f t="shared" si="8"/>
        <v>34</v>
      </c>
      <c r="C163">
        <v>125</v>
      </c>
      <c r="D163">
        <f t="shared" si="9"/>
        <v>125</v>
      </c>
      <c r="E163" s="2">
        <v>1024.98</v>
      </c>
      <c r="F163" s="2">
        <v>1708.27</v>
      </c>
      <c r="G163" s="2">
        <v>9</v>
      </c>
      <c r="J163" t="str">
        <f t="shared" si="10"/>
        <v/>
      </c>
      <c r="K163" t="str">
        <f t="shared" si="11"/>
        <v>new TabelaItem(idTabelaItem: 125, idTabela: 34, intervaloInicial: 1024.98, intervaloFinal: 1708.27, valorAliquota: 9.00, valorDeducao: null),</v>
      </c>
    </row>
    <row r="164" spans="1:11" x14ac:dyDescent="0.25">
      <c r="A164">
        <v>34</v>
      </c>
      <c r="B164">
        <f t="shared" si="8"/>
        <v>34</v>
      </c>
      <c r="C164">
        <v>126</v>
      </c>
      <c r="D164">
        <f t="shared" si="9"/>
        <v>126</v>
      </c>
      <c r="E164" s="2">
        <v>1708.28</v>
      </c>
      <c r="F164" s="2">
        <v>3416.24</v>
      </c>
      <c r="G164" s="2">
        <v>11</v>
      </c>
      <c r="J164" t="str">
        <f t="shared" si="10"/>
        <v/>
      </c>
      <c r="K164" t="str">
        <f t="shared" si="11"/>
        <v>new TabelaItem(idTabelaItem: 126, idTabela: 34, intervaloInicial: 1708.28, intervaloFinal: 3416.24, valorAliquota: 11.00, valorDeducao: null),</v>
      </c>
    </row>
    <row r="165" spans="1:11" x14ac:dyDescent="0.25">
      <c r="A165">
        <v>35</v>
      </c>
      <c r="B165">
        <f t="shared" si="8"/>
        <v>35</v>
      </c>
      <c r="D165">
        <f t="shared" si="9"/>
        <v>0</v>
      </c>
      <c r="E165" s="1">
        <v>40330</v>
      </c>
      <c r="F165" t="s">
        <v>38</v>
      </c>
      <c r="J165" t="str">
        <f t="shared" si="10"/>
        <v>new Tabela(idTabela: 35, idTabelaTipo: 1, dataVigenciaInicial: new DateTime(2010, 06, 01), descricao: "INSS a partir de 06/2010", valorDeducaoDependente: null),</v>
      </c>
      <c r="K165" t="str">
        <f t="shared" si="11"/>
        <v/>
      </c>
    </row>
    <row r="166" spans="1:11" x14ac:dyDescent="0.25">
      <c r="A166">
        <v>35</v>
      </c>
      <c r="B166">
        <f t="shared" si="8"/>
        <v>35</v>
      </c>
      <c r="C166">
        <v>127</v>
      </c>
      <c r="D166">
        <f t="shared" si="9"/>
        <v>127</v>
      </c>
      <c r="E166">
        <v>0</v>
      </c>
      <c r="F166" s="2">
        <v>1040.22</v>
      </c>
      <c r="G166" s="2">
        <v>8</v>
      </c>
      <c r="J166" t="str">
        <f t="shared" si="10"/>
        <v/>
      </c>
      <c r="K166" t="str">
        <f t="shared" si="11"/>
        <v>new TabelaItem(idTabelaItem: 127, idTabela: 35, intervaloInicial: 0.00, intervaloFinal: 1040.22, valorAliquota: 8.00, valorDeducao: null),</v>
      </c>
    </row>
    <row r="167" spans="1:11" x14ac:dyDescent="0.25">
      <c r="A167">
        <v>35</v>
      </c>
      <c r="B167">
        <f t="shared" si="8"/>
        <v>35</v>
      </c>
      <c r="C167">
        <v>128</v>
      </c>
      <c r="D167">
        <f t="shared" si="9"/>
        <v>128</v>
      </c>
      <c r="E167" s="2">
        <v>1040.23</v>
      </c>
      <c r="F167" s="2">
        <v>1733.7</v>
      </c>
      <c r="G167" s="2">
        <v>9</v>
      </c>
      <c r="J167" t="str">
        <f t="shared" si="10"/>
        <v/>
      </c>
      <c r="K167" t="str">
        <f t="shared" si="11"/>
        <v>new TabelaItem(idTabelaItem: 128, idTabela: 35, intervaloInicial: 1040.23, intervaloFinal: 1733.70, valorAliquota: 9.00, valorDeducao: null),</v>
      </c>
    </row>
    <row r="168" spans="1:11" x14ac:dyDescent="0.25">
      <c r="A168">
        <v>35</v>
      </c>
      <c r="B168">
        <f t="shared" si="8"/>
        <v>35</v>
      </c>
      <c r="C168">
        <v>129</v>
      </c>
      <c r="D168">
        <f t="shared" si="9"/>
        <v>129</v>
      </c>
      <c r="E168" s="2">
        <v>1733.71</v>
      </c>
      <c r="F168" s="2">
        <v>3467.4</v>
      </c>
      <c r="G168" s="2">
        <v>11</v>
      </c>
      <c r="J168" t="str">
        <f t="shared" si="10"/>
        <v/>
      </c>
      <c r="K168" t="str">
        <f t="shared" si="11"/>
        <v>new TabelaItem(idTabelaItem: 129, idTabela: 35, intervaloInicial: 1733.71, intervaloFinal: 3467.40, valorAliquota: 11.00, valorDeducao: null),</v>
      </c>
    </row>
    <row r="169" spans="1:11" x14ac:dyDescent="0.25">
      <c r="A169">
        <v>36</v>
      </c>
      <c r="B169">
        <f t="shared" si="8"/>
        <v>36</v>
      </c>
      <c r="D169">
        <f t="shared" si="9"/>
        <v>0</v>
      </c>
      <c r="E169" s="1">
        <v>40544</v>
      </c>
      <c r="F169" t="s">
        <v>39</v>
      </c>
      <c r="J169" t="str">
        <f t="shared" si="10"/>
        <v>new Tabela(idTabela: 36, idTabelaTipo: 1, dataVigenciaInicial: new DateTime(2011, 01, 01), descricao: "INSS a partir de 01/2011", valorDeducaoDependente: null),</v>
      </c>
      <c r="K169" t="str">
        <f t="shared" si="11"/>
        <v/>
      </c>
    </row>
    <row r="170" spans="1:11" x14ac:dyDescent="0.25">
      <c r="A170">
        <v>36</v>
      </c>
      <c r="B170">
        <f t="shared" si="8"/>
        <v>36</v>
      </c>
      <c r="C170">
        <v>130</v>
      </c>
      <c r="D170">
        <f t="shared" si="9"/>
        <v>130</v>
      </c>
      <c r="E170">
        <v>0</v>
      </c>
      <c r="F170" s="2">
        <v>1106.9000000000001</v>
      </c>
      <c r="G170" s="2">
        <v>8</v>
      </c>
      <c r="J170" t="str">
        <f t="shared" si="10"/>
        <v/>
      </c>
      <c r="K170" t="str">
        <f t="shared" si="11"/>
        <v>new TabelaItem(idTabelaItem: 130, idTabela: 36, intervaloInicial: 0.00, intervaloFinal: 1106.90, valorAliquota: 8.00, valorDeducao: null),</v>
      </c>
    </row>
    <row r="171" spans="1:11" x14ac:dyDescent="0.25">
      <c r="A171">
        <v>36</v>
      </c>
      <c r="B171">
        <f t="shared" si="8"/>
        <v>36</v>
      </c>
      <c r="C171">
        <v>131</v>
      </c>
      <c r="D171">
        <f t="shared" si="9"/>
        <v>131</v>
      </c>
      <c r="E171" s="2">
        <v>1106.9100000000001</v>
      </c>
      <c r="F171" s="2">
        <v>1844.83</v>
      </c>
      <c r="G171" s="2">
        <v>9</v>
      </c>
      <c r="J171" t="str">
        <f t="shared" si="10"/>
        <v/>
      </c>
      <c r="K171" t="str">
        <f t="shared" si="11"/>
        <v>new TabelaItem(idTabelaItem: 131, idTabela: 36, intervaloInicial: 1106.91, intervaloFinal: 1844.83, valorAliquota: 9.00, valorDeducao: null),</v>
      </c>
    </row>
    <row r="172" spans="1:11" x14ac:dyDescent="0.25">
      <c r="A172">
        <v>36</v>
      </c>
      <c r="B172">
        <f t="shared" si="8"/>
        <v>36</v>
      </c>
      <c r="C172">
        <v>132</v>
      </c>
      <c r="D172">
        <f t="shared" si="9"/>
        <v>132</v>
      </c>
      <c r="E172" s="2">
        <v>1844.84</v>
      </c>
      <c r="F172" s="2">
        <v>3689.66</v>
      </c>
      <c r="G172" s="2">
        <v>11</v>
      </c>
      <c r="J172" t="str">
        <f t="shared" si="10"/>
        <v/>
      </c>
      <c r="K172" t="str">
        <f t="shared" si="11"/>
        <v>new TabelaItem(idTabelaItem: 132, idTabela: 36, intervaloInicial: 1844.84, intervaloFinal: 3689.66, valorAliquota: 11.00, valorDeducao: null),</v>
      </c>
    </row>
    <row r="173" spans="1:11" x14ac:dyDescent="0.25">
      <c r="A173">
        <v>37</v>
      </c>
      <c r="B173">
        <f t="shared" si="8"/>
        <v>37</v>
      </c>
      <c r="D173">
        <f t="shared" si="9"/>
        <v>0</v>
      </c>
      <c r="E173" s="1">
        <v>40725</v>
      </c>
      <c r="F173" t="s">
        <v>40</v>
      </c>
      <c r="J173" t="str">
        <f t="shared" si="10"/>
        <v>new Tabela(idTabela: 37, idTabelaTipo: 1, dataVigenciaInicial: new DateTime(2011, 07, 01), descricao: "INSS a partir de 07/2011", valorDeducaoDependente: null),</v>
      </c>
      <c r="K173" t="str">
        <f t="shared" si="11"/>
        <v/>
      </c>
    </row>
    <row r="174" spans="1:11" x14ac:dyDescent="0.25">
      <c r="A174">
        <v>37</v>
      </c>
      <c r="B174">
        <f t="shared" si="8"/>
        <v>37</v>
      </c>
      <c r="C174">
        <v>133</v>
      </c>
      <c r="D174">
        <f t="shared" si="9"/>
        <v>133</v>
      </c>
      <c r="E174">
        <v>0</v>
      </c>
      <c r="F174" s="2">
        <v>1107.52</v>
      </c>
      <c r="G174" s="2">
        <v>8</v>
      </c>
      <c r="J174" t="str">
        <f t="shared" si="10"/>
        <v/>
      </c>
      <c r="K174" t="str">
        <f t="shared" si="11"/>
        <v>new TabelaItem(idTabelaItem: 133, idTabela: 37, intervaloInicial: 0.00, intervaloFinal: 1107.52, valorAliquota: 8.00, valorDeducao: null),</v>
      </c>
    </row>
    <row r="175" spans="1:11" x14ac:dyDescent="0.25">
      <c r="A175">
        <v>37</v>
      </c>
      <c r="B175">
        <f t="shared" si="8"/>
        <v>37</v>
      </c>
      <c r="C175">
        <v>134</v>
      </c>
      <c r="D175">
        <f t="shared" si="9"/>
        <v>134</v>
      </c>
      <c r="E175" s="2">
        <v>1107.53</v>
      </c>
      <c r="F175" s="2">
        <v>1845.87</v>
      </c>
      <c r="G175" s="2">
        <v>9</v>
      </c>
      <c r="J175" t="str">
        <f t="shared" si="10"/>
        <v/>
      </c>
      <c r="K175" t="str">
        <f t="shared" si="11"/>
        <v>new TabelaItem(idTabelaItem: 134, idTabela: 37, intervaloInicial: 1107.53, intervaloFinal: 1845.87, valorAliquota: 9.00, valorDeducao: null),</v>
      </c>
    </row>
    <row r="176" spans="1:11" x14ac:dyDescent="0.25">
      <c r="A176">
        <v>37</v>
      </c>
      <c r="B176">
        <f t="shared" si="8"/>
        <v>37</v>
      </c>
      <c r="C176">
        <v>135</v>
      </c>
      <c r="D176">
        <f t="shared" si="9"/>
        <v>135</v>
      </c>
      <c r="E176" s="2">
        <v>1845.88</v>
      </c>
      <c r="F176" s="2">
        <v>3691.74</v>
      </c>
      <c r="G176" s="2">
        <v>11</v>
      </c>
      <c r="J176" t="str">
        <f t="shared" si="10"/>
        <v/>
      </c>
      <c r="K176" t="str">
        <f t="shared" si="11"/>
        <v>new TabelaItem(idTabelaItem: 135, idTabela: 37, intervaloInicial: 1845.88, intervaloFinal: 3691.74, valorAliquota: 11.00, valorDeducao: null),</v>
      </c>
    </row>
    <row r="177" spans="1:11" x14ac:dyDescent="0.25">
      <c r="A177">
        <v>38</v>
      </c>
      <c r="B177">
        <f t="shared" si="8"/>
        <v>38</v>
      </c>
      <c r="D177">
        <f t="shared" si="9"/>
        <v>0</v>
      </c>
      <c r="E177" s="1">
        <v>40909</v>
      </c>
      <c r="F177" t="s">
        <v>41</v>
      </c>
      <c r="J177" t="str">
        <f t="shared" si="10"/>
        <v>new Tabela(idTabela: 38, idTabelaTipo: 1, dataVigenciaInicial: new DateTime(2012, 01, 01), descricao: "INSS a partir de 01/2012", valorDeducaoDependente: null),</v>
      </c>
      <c r="K177" t="str">
        <f t="shared" si="11"/>
        <v/>
      </c>
    </row>
    <row r="178" spans="1:11" x14ac:dyDescent="0.25">
      <c r="A178">
        <v>38</v>
      </c>
      <c r="B178">
        <f t="shared" si="8"/>
        <v>38</v>
      </c>
      <c r="C178">
        <v>136</v>
      </c>
      <c r="D178">
        <f t="shared" si="9"/>
        <v>136</v>
      </c>
      <c r="E178">
        <v>0</v>
      </c>
      <c r="F178" s="2">
        <v>1174.8599999999999</v>
      </c>
      <c r="G178" s="2">
        <v>8</v>
      </c>
      <c r="J178" t="str">
        <f t="shared" si="10"/>
        <v/>
      </c>
      <c r="K178" t="str">
        <f t="shared" si="11"/>
        <v>new TabelaItem(idTabelaItem: 136, idTabela: 38, intervaloInicial: 0.00, intervaloFinal: 1174.86, valorAliquota: 8.00, valorDeducao: null),</v>
      </c>
    </row>
    <row r="179" spans="1:11" x14ac:dyDescent="0.25">
      <c r="A179">
        <v>38</v>
      </c>
      <c r="B179">
        <f t="shared" si="8"/>
        <v>38</v>
      </c>
      <c r="C179">
        <v>137</v>
      </c>
      <c r="D179">
        <f t="shared" si="9"/>
        <v>137</v>
      </c>
      <c r="E179" s="2">
        <v>1174.8699999999999</v>
      </c>
      <c r="F179" s="2">
        <v>1958.1</v>
      </c>
      <c r="G179" s="2">
        <v>9</v>
      </c>
      <c r="J179" t="str">
        <f t="shared" si="10"/>
        <v/>
      </c>
      <c r="K179" t="str">
        <f t="shared" si="11"/>
        <v>new TabelaItem(idTabelaItem: 137, idTabela: 38, intervaloInicial: 1174.87, intervaloFinal: 1958.10, valorAliquota: 9.00, valorDeducao: null),</v>
      </c>
    </row>
    <row r="180" spans="1:11" x14ac:dyDescent="0.25">
      <c r="A180">
        <v>38</v>
      </c>
      <c r="B180">
        <f t="shared" si="8"/>
        <v>38</v>
      </c>
      <c r="C180">
        <v>138</v>
      </c>
      <c r="D180">
        <f t="shared" si="9"/>
        <v>138</v>
      </c>
      <c r="E180" s="2">
        <v>1958.11</v>
      </c>
      <c r="F180" s="2">
        <v>3916.2</v>
      </c>
      <c r="G180" s="2">
        <v>11</v>
      </c>
      <c r="J180" t="str">
        <f t="shared" si="10"/>
        <v/>
      </c>
      <c r="K180" t="str">
        <f t="shared" si="11"/>
        <v>new TabelaItem(idTabelaItem: 138, idTabela: 38, intervaloInicial: 1958.11, intervaloFinal: 3916.20, valorAliquota: 11.00, valorDeducao: null),</v>
      </c>
    </row>
    <row r="181" spans="1:11" x14ac:dyDescent="0.25">
      <c r="A181">
        <v>39</v>
      </c>
      <c r="B181">
        <f t="shared" si="8"/>
        <v>39</v>
      </c>
      <c r="D181">
        <f t="shared" si="9"/>
        <v>0</v>
      </c>
      <c r="E181" s="1">
        <v>41275</v>
      </c>
      <c r="F181" t="s">
        <v>42</v>
      </c>
      <c r="J181" t="str">
        <f t="shared" si="10"/>
        <v>new Tabela(idTabela: 39, idTabelaTipo: 1, dataVigenciaInicial: new DateTime(2013, 01, 01), descricao: "INSS a partir de 01/2013", valorDeducaoDependente: null),</v>
      </c>
      <c r="K181" t="str">
        <f t="shared" si="11"/>
        <v/>
      </c>
    </row>
    <row r="182" spans="1:11" x14ac:dyDescent="0.25">
      <c r="A182">
        <v>39</v>
      </c>
      <c r="B182">
        <f t="shared" si="8"/>
        <v>39</v>
      </c>
      <c r="C182">
        <v>139</v>
      </c>
      <c r="D182">
        <f t="shared" si="9"/>
        <v>139</v>
      </c>
      <c r="E182">
        <v>0</v>
      </c>
      <c r="F182" s="2">
        <v>1247.7</v>
      </c>
      <c r="G182" s="2">
        <v>8</v>
      </c>
      <c r="J182" t="str">
        <f t="shared" si="10"/>
        <v/>
      </c>
      <c r="K182" t="str">
        <f t="shared" si="11"/>
        <v>new TabelaItem(idTabelaItem: 139, idTabela: 39, intervaloInicial: 0.00, intervaloFinal: 1247.70, valorAliquota: 8.00, valorDeducao: null),</v>
      </c>
    </row>
    <row r="183" spans="1:11" x14ac:dyDescent="0.25">
      <c r="A183">
        <v>39</v>
      </c>
      <c r="B183">
        <f t="shared" si="8"/>
        <v>39</v>
      </c>
      <c r="C183">
        <v>140</v>
      </c>
      <c r="D183">
        <f t="shared" si="9"/>
        <v>140</v>
      </c>
      <c r="E183" s="2">
        <v>1247.71</v>
      </c>
      <c r="F183" s="2">
        <v>2079.5</v>
      </c>
      <c r="G183" s="2">
        <v>9</v>
      </c>
      <c r="J183" t="str">
        <f t="shared" si="10"/>
        <v/>
      </c>
      <c r="K183" t="str">
        <f t="shared" si="11"/>
        <v>new TabelaItem(idTabelaItem: 140, idTabela: 39, intervaloInicial: 1247.71, intervaloFinal: 2079.50, valorAliquota: 9.00, valorDeducao: null),</v>
      </c>
    </row>
    <row r="184" spans="1:11" x14ac:dyDescent="0.25">
      <c r="A184">
        <v>39</v>
      </c>
      <c r="B184">
        <f t="shared" si="8"/>
        <v>39</v>
      </c>
      <c r="C184">
        <v>141</v>
      </c>
      <c r="D184">
        <f t="shared" si="9"/>
        <v>141</v>
      </c>
      <c r="E184" s="2">
        <v>2079.5100000000002</v>
      </c>
      <c r="F184" s="2">
        <v>4159</v>
      </c>
      <c r="G184" s="2">
        <v>11</v>
      </c>
      <c r="J184" t="str">
        <f t="shared" si="10"/>
        <v/>
      </c>
      <c r="K184" t="str">
        <f t="shared" si="11"/>
        <v>new TabelaItem(idTabelaItem: 141, idTabela: 39, intervaloInicial: 2079.51, intervaloFinal: 4159.00, valorAliquota: 11.00, valorDeducao: null),</v>
      </c>
    </row>
    <row r="185" spans="1:11" x14ac:dyDescent="0.25">
      <c r="A185">
        <v>40</v>
      </c>
      <c r="B185">
        <f t="shared" si="8"/>
        <v>40</v>
      </c>
      <c r="D185">
        <f t="shared" si="9"/>
        <v>0</v>
      </c>
      <c r="E185" s="1">
        <v>41640</v>
      </c>
      <c r="F185" t="s">
        <v>43</v>
      </c>
      <c r="J185" t="str">
        <f t="shared" si="10"/>
        <v>new Tabela(idTabela: 40, idTabelaTipo: 1, dataVigenciaInicial: new DateTime(2014, 01, 01), descricao: "INSS a partir de 01/2014", valorDeducaoDependente: null),</v>
      </c>
      <c r="K185" t="str">
        <f t="shared" si="11"/>
        <v/>
      </c>
    </row>
    <row r="186" spans="1:11" x14ac:dyDescent="0.25">
      <c r="A186">
        <v>40</v>
      </c>
      <c r="B186">
        <f t="shared" si="8"/>
        <v>40</v>
      </c>
      <c r="C186">
        <v>142</v>
      </c>
      <c r="D186">
        <f t="shared" si="9"/>
        <v>142</v>
      </c>
      <c r="E186">
        <v>0</v>
      </c>
      <c r="F186" s="2">
        <v>1317.07</v>
      </c>
      <c r="G186" s="2">
        <v>8</v>
      </c>
      <c r="J186" t="str">
        <f t="shared" si="10"/>
        <v/>
      </c>
      <c r="K186" t="str">
        <f t="shared" si="11"/>
        <v>new TabelaItem(idTabelaItem: 142, idTabela: 40, intervaloInicial: 0.00, intervaloFinal: 1317.07, valorAliquota: 8.00, valorDeducao: null),</v>
      </c>
    </row>
    <row r="187" spans="1:11" x14ac:dyDescent="0.25">
      <c r="A187">
        <v>40</v>
      </c>
      <c r="B187">
        <f t="shared" si="8"/>
        <v>40</v>
      </c>
      <c r="C187">
        <v>143</v>
      </c>
      <c r="D187">
        <f t="shared" si="9"/>
        <v>143</v>
      </c>
      <c r="E187" s="2">
        <v>1317.08</v>
      </c>
      <c r="F187" s="2">
        <v>2195.12</v>
      </c>
      <c r="G187" s="2">
        <v>9</v>
      </c>
      <c r="J187" t="str">
        <f t="shared" si="10"/>
        <v/>
      </c>
      <c r="K187" t="str">
        <f t="shared" si="11"/>
        <v>new TabelaItem(idTabelaItem: 143, idTabela: 40, intervaloInicial: 1317.08, intervaloFinal: 2195.12, valorAliquota: 9.00, valorDeducao: null),</v>
      </c>
    </row>
    <row r="188" spans="1:11" x14ac:dyDescent="0.25">
      <c r="A188">
        <v>40</v>
      </c>
      <c r="B188">
        <f t="shared" si="8"/>
        <v>40</v>
      </c>
      <c r="C188">
        <v>144</v>
      </c>
      <c r="D188">
        <f t="shared" si="9"/>
        <v>144</v>
      </c>
      <c r="E188" s="2">
        <v>2195.13</v>
      </c>
      <c r="F188" s="2">
        <v>4390.24</v>
      </c>
      <c r="G188" s="2">
        <v>11</v>
      </c>
      <c r="J188" t="str">
        <f t="shared" si="10"/>
        <v/>
      </c>
      <c r="K188" t="str">
        <f t="shared" si="11"/>
        <v>new TabelaItem(idTabelaItem: 144, idTabela: 40, intervaloInicial: 2195.13, intervaloFinal: 4390.24, valorAliquota: 11.00, valorDeducao: null),</v>
      </c>
    </row>
    <row r="189" spans="1:11" x14ac:dyDescent="0.25">
      <c r="A189">
        <v>41</v>
      </c>
      <c r="B189">
        <f t="shared" si="8"/>
        <v>41</v>
      </c>
      <c r="D189">
        <f t="shared" si="9"/>
        <v>0</v>
      </c>
      <c r="E189" s="1">
        <v>42005</v>
      </c>
      <c r="F189" t="s">
        <v>44</v>
      </c>
      <c r="J189" t="str">
        <f t="shared" si="10"/>
        <v>new Tabela(idTabela: 41, idTabelaTipo: 1, dataVigenciaInicial: new DateTime(2015, 01, 01), descricao: "INSS a partir de 01/2015", valorDeducaoDependente: null),</v>
      </c>
      <c r="K189" t="str">
        <f t="shared" si="11"/>
        <v/>
      </c>
    </row>
    <row r="190" spans="1:11" x14ac:dyDescent="0.25">
      <c r="A190">
        <v>41</v>
      </c>
      <c r="B190">
        <f t="shared" si="8"/>
        <v>41</v>
      </c>
      <c r="C190">
        <v>145</v>
      </c>
      <c r="D190">
        <f t="shared" si="9"/>
        <v>145</v>
      </c>
      <c r="E190">
        <v>0</v>
      </c>
      <c r="F190" s="2">
        <v>1399.12</v>
      </c>
      <c r="G190" s="2">
        <v>8</v>
      </c>
      <c r="J190" t="str">
        <f t="shared" si="10"/>
        <v/>
      </c>
      <c r="K190" t="str">
        <f t="shared" si="11"/>
        <v>new TabelaItem(idTabelaItem: 145, idTabela: 41, intervaloInicial: 0.00, intervaloFinal: 1399.12, valorAliquota: 8.00, valorDeducao: null),</v>
      </c>
    </row>
    <row r="191" spans="1:11" x14ac:dyDescent="0.25">
      <c r="A191">
        <v>41</v>
      </c>
      <c r="B191">
        <f t="shared" si="8"/>
        <v>41</v>
      </c>
      <c r="C191">
        <v>146</v>
      </c>
      <c r="D191">
        <f t="shared" si="9"/>
        <v>146</v>
      </c>
      <c r="E191" s="2">
        <v>1399.13</v>
      </c>
      <c r="F191" s="2">
        <v>2331.88</v>
      </c>
      <c r="G191" s="2">
        <v>9</v>
      </c>
      <c r="J191" t="str">
        <f t="shared" si="10"/>
        <v/>
      </c>
      <c r="K191" t="str">
        <f t="shared" si="11"/>
        <v>new TabelaItem(idTabelaItem: 146, idTabela: 41, intervaloInicial: 1399.13, intervaloFinal: 2331.88, valorAliquota: 9.00, valorDeducao: null),</v>
      </c>
    </row>
    <row r="192" spans="1:11" x14ac:dyDescent="0.25">
      <c r="A192">
        <v>41</v>
      </c>
      <c r="B192">
        <f t="shared" si="8"/>
        <v>41</v>
      </c>
      <c r="C192">
        <v>147</v>
      </c>
      <c r="D192">
        <f t="shared" si="9"/>
        <v>147</v>
      </c>
      <c r="E192" s="2">
        <v>2331.89</v>
      </c>
      <c r="F192" s="2">
        <v>4663.75</v>
      </c>
      <c r="G192" s="2">
        <v>11</v>
      </c>
      <c r="J192" t="str">
        <f t="shared" si="10"/>
        <v/>
      </c>
      <c r="K192" t="str">
        <f t="shared" si="11"/>
        <v>new TabelaItem(idTabelaItem: 147, idTabela: 41, intervaloInicial: 2331.89, intervaloFinal: 4663.75, valorAliquota: 11.00, valorDeducao: null),</v>
      </c>
    </row>
    <row r="193" spans="1:11" x14ac:dyDescent="0.25">
      <c r="A193">
        <v>42</v>
      </c>
      <c r="B193">
        <f t="shared" si="8"/>
        <v>42</v>
      </c>
      <c r="D193">
        <f t="shared" si="9"/>
        <v>0</v>
      </c>
      <c r="E193" s="1">
        <v>42370</v>
      </c>
      <c r="F193" t="s">
        <v>45</v>
      </c>
      <c r="J193" t="str">
        <f t="shared" si="10"/>
        <v>new Tabela(idTabela: 42, idTabelaTipo: 1, dataVigenciaInicial: new DateTime(2016, 01, 01), descricao: "INSS a partir de 01/2016", valorDeducaoDependente: null),</v>
      </c>
      <c r="K193" t="str">
        <f t="shared" si="11"/>
        <v/>
      </c>
    </row>
    <row r="194" spans="1:11" x14ac:dyDescent="0.25">
      <c r="A194">
        <v>42</v>
      </c>
      <c r="B194">
        <f t="shared" si="8"/>
        <v>42</v>
      </c>
      <c r="C194">
        <v>148</v>
      </c>
      <c r="D194">
        <f t="shared" si="9"/>
        <v>148</v>
      </c>
      <c r="E194">
        <v>0</v>
      </c>
      <c r="F194" s="2">
        <v>1556.94</v>
      </c>
      <c r="G194" s="2">
        <v>8</v>
      </c>
      <c r="J194" t="str">
        <f t="shared" si="10"/>
        <v/>
      </c>
      <c r="K194" t="str">
        <f t="shared" si="11"/>
        <v>new TabelaItem(idTabelaItem: 148, idTabela: 42, intervaloInicial: 0.00, intervaloFinal: 1556.94, valorAliquota: 8.00, valorDeducao: null),</v>
      </c>
    </row>
    <row r="195" spans="1:11" x14ac:dyDescent="0.25">
      <c r="A195">
        <v>42</v>
      </c>
      <c r="B195">
        <f t="shared" si="8"/>
        <v>42</v>
      </c>
      <c r="C195">
        <v>149</v>
      </c>
      <c r="D195">
        <f t="shared" si="9"/>
        <v>149</v>
      </c>
      <c r="E195" s="2">
        <v>1556.95</v>
      </c>
      <c r="F195" s="2">
        <v>2594.92</v>
      </c>
      <c r="G195" s="2">
        <v>9</v>
      </c>
      <c r="J195" t="str">
        <f t="shared" si="10"/>
        <v/>
      </c>
      <c r="K195" t="str">
        <f t="shared" si="11"/>
        <v>new TabelaItem(idTabelaItem: 149, idTabela: 42, intervaloInicial: 1556.95, intervaloFinal: 2594.92, valorAliquota: 9.00, valorDeducao: null),</v>
      </c>
    </row>
    <row r="196" spans="1:11" x14ac:dyDescent="0.25">
      <c r="A196">
        <v>42</v>
      </c>
      <c r="B196">
        <f t="shared" si="8"/>
        <v>42</v>
      </c>
      <c r="C196">
        <v>150</v>
      </c>
      <c r="D196">
        <f t="shared" si="9"/>
        <v>150</v>
      </c>
      <c r="E196" s="2">
        <v>2594.9299999999998</v>
      </c>
      <c r="F196" s="2">
        <v>5189.82</v>
      </c>
      <c r="G196" s="2">
        <v>11</v>
      </c>
      <c r="J196" t="str">
        <f t="shared" si="10"/>
        <v/>
      </c>
      <c r="K196" t="str">
        <f t="shared" si="11"/>
        <v>new TabelaItem(idTabelaItem: 150, idTabela: 42, intervaloInicial: 2594.93, intervaloFinal: 5189.82, valorAliquota: 11.00, valorDeducao: null),</v>
      </c>
    </row>
    <row r="197" spans="1:11" x14ac:dyDescent="0.25">
      <c r="A197">
        <v>43</v>
      </c>
      <c r="B197">
        <f t="shared" si="8"/>
        <v>43</v>
      </c>
      <c r="D197">
        <f t="shared" si="9"/>
        <v>0</v>
      </c>
      <c r="E197" s="1">
        <v>42736</v>
      </c>
      <c r="F197" t="s">
        <v>46</v>
      </c>
      <c r="J197" t="str">
        <f t="shared" si="10"/>
        <v>new Tabela(idTabela: 43, idTabelaTipo: 1, dataVigenciaInicial: new DateTime(2017, 01, 01), descricao: "INSS a partir de 01/2017", valorDeducaoDependente: null),</v>
      </c>
      <c r="K197" t="str">
        <f t="shared" si="11"/>
        <v/>
      </c>
    </row>
    <row r="198" spans="1:11" x14ac:dyDescent="0.25">
      <c r="A198">
        <v>43</v>
      </c>
      <c r="B198">
        <f t="shared" ref="B198:B227" si="12">A198+$A$2</f>
        <v>43</v>
      </c>
      <c r="C198">
        <v>151</v>
      </c>
      <c r="D198">
        <f t="shared" ref="D198:D227" si="13">C198+$C$2</f>
        <v>151</v>
      </c>
      <c r="E198">
        <v>0</v>
      </c>
      <c r="F198" s="2">
        <v>1659.38</v>
      </c>
      <c r="G198" s="2">
        <v>8</v>
      </c>
      <c r="J198" t="str">
        <f t="shared" ref="J198:J227" si="14">IF(ISBLANK(C198),CONCATENATE("new Tabela(idTabela: ",B198,", idTabelaTipo: 1, dataVigenciaInicial: new DateTime(",TEXT(YEAR(E198),"0000"),", ",TEXT(MONTH(E198),"00"),", ",TEXT(DAY(E198),"00"),"), descricao: """,F198,""", valorDeducaoDependente: null),"),"")</f>
        <v/>
      </c>
      <c r="K198" t="str">
        <f t="shared" ref="K198:K227" si="15">IF(ISBLANK(C198),"",CONCATENATE("new TabelaItem(idTabelaItem: ",D198,", idTabela: ",B198,", intervaloInicial: ",SUBSTITUTE(TEXT(E198,"0,00"),",","."),", intervaloFinal: ",SUBSTITUTE(TEXT(F198,"0,00"),",","."),", valorAliquota: ",SUBSTITUTE(TEXT(G198,"0,00"),",","."),", valorDeducao: null),"))</f>
        <v>new TabelaItem(idTabelaItem: 151, idTabela: 43, intervaloInicial: 0.00, intervaloFinal: 1659.38, valorAliquota: 8.00, valorDeducao: null),</v>
      </c>
    </row>
    <row r="199" spans="1:11" x14ac:dyDescent="0.25">
      <c r="A199">
        <v>43</v>
      </c>
      <c r="B199">
        <f t="shared" si="12"/>
        <v>43</v>
      </c>
      <c r="C199">
        <v>152</v>
      </c>
      <c r="D199">
        <f t="shared" si="13"/>
        <v>152</v>
      </c>
      <c r="E199" s="2">
        <v>1659.39</v>
      </c>
      <c r="F199" s="2">
        <v>2765.66</v>
      </c>
      <c r="G199" s="2">
        <v>9</v>
      </c>
      <c r="J199" t="str">
        <f t="shared" si="14"/>
        <v/>
      </c>
      <c r="K199" t="str">
        <f t="shared" si="15"/>
        <v>new TabelaItem(idTabelaItem: 152, idTabela: 43, intervaloInicial: 1659.39, intervaloFinal: 2765.66, valorAliquota: 9.00, valorDeducao: null),</v>
      </c>
    </row>
    <row r="200" spans="1:11" x14ac:dyDescent="0.25">
      <c r="A200">
        <v>43</v>
      </c>
      <c r="B200">
        <f t="shared" si="12"/>
        <v>43</v>
      </c>
      <c r="C200">
        <v>153</v>
      </c>
      <c r="D200">
        <f t="shared" si="13"/>
        <v>153</v>
      </c>
      <c r="E200" s="2">
        <v>2765.67</v>
      </c>
      <c r="F200" s="2">
        <v>5531.31</v>
      </c>
      <c r="G200" s="2">
        <v>11</v>
      </c>
      <c r="J200" t="str">
        <f t="shared" si="14"/>
        <v/>
      </c>
      <c r="K200" t="str">
        <f t="shared" si="15"/>
        <v>new TabelaItem(idTabelaItem: 153, idTabela: 43, intervaloInicial: 2765.67, intervaloFinal: 5531.31, valorAliquota: 11.00, valorDeducao: null),</v>
      </c>
    </row>
    <row r="201" spans="1:11" x14ac:dyDescent="0.25">
      <c r="A201">
        <v>44</v>
      </c>
      <c r="B201">
        <f t="shared" si="12"/>
        <v>44</v>
      </c>
      <c r="D201">
        <f t="shared" si="13"/>
        <v>0</v>
      </c>
      <c r="E201" s="1">
        <v>43101</v>
      </c>
      <c r="F201" t="s">
        <v>47</v>
      </c>
      <c r="J201" t="str">
        <f t="shared" si="14"/>
        <v>new Tabela(idTabela: 44, idTabelaTipo: 1, dataVigenciaInicial: new DateTime(2018, 01, 01), descricao: "INSS a partir de 01/2018", valorDeducaoDependente: null),</v>
      </c>
      <c r="K201" t="str">
        <f t="shared" si="15"/>
        <v/>
      </c>
    </row>
    <row r="202" spans="1:11" x14ac:dyDescent="0.25">
      <c r="A202">
        <v>44</v>
      </c>
      <c r="B202">
        <f t="shared" si="12"/>
        <v>44</v>
      </c>
      <c r="C202">
        <v>154</v>
      </c>
      <c r="D202">
        <f t="shared" si="13"/>
        <v>154</v>
      </c>
      <c r="E202">
        <v>0</v>
      </c>
      <c r="F202" s="2">
        <v>1693.72</v>
      </c>
      <c r="G202" s="2">
        <v>8</v>
      </c>
      <c r="J202" t="str">
        <f t="shared" si="14"/>
        <v/>
      </c>
      <c r="K202" t="str">
        <f t="shared" si="15"/>
        <v>new TabelaItem(idTabelaItem: 154, idTabela: 44, intervaloInicial: 0.00, intervaloFinal: 1693.72, valorAliquota: 8.00, valorDeducao: null),</v>
      </c>
    </row>
    <row r="203" spans="1:11" x14ac:dyDescent="0.25">
      <c r="A203">
        <v>44</v>
      </c>
      <c r="B203">
        <f t="shared" si="12"/>
        <v>44</v>
      </c>
      <c r="C203">
        <v>155</v>
      </c>
      <c r="D203">
        <f t="shared" si="13"/>
        <v>155</v>
      </c>
      <c r="E203" s="2">
        <v>1693.73</v>
      </c>
      <c r="F203" s="2">
        <v>2822.9</v>
      </c>
      <c r="G203" s="2">
        <v>9</v>
      </c>
      <c r="J203" t="str">
        <f t="shared" si="14"/>
        <v/>
      </c>
      <c r="K203" t="str">
        <f t="shared" si="15"/>
        <v>new TabelaItem(idTabelaItem: 155, idTabela: 44, intervaloInicial: 1693.73, intervaloFinal: 2822.90, valorAliquota: 9.00, valorDeducao: null),</v>
      </c>
    </row>
    <row r="204" spans="1:11" x14ac:dyDescent="0.25">
      <c r="A204">
        <v>44</v>
      </c>
      <c r="B204">
        <f t="shared" si="12"/>
        <v>44</v>
      </c>
      <c r="C204">
        <v>156</v>
      </c>
      <c r="D204">
        <f t="shared" si="13"/>
        <v>156</v>
      </c>
      <c r="E204" s="2">
        <v>2822.91</v>
      </c>
      <c r="F204" s="2">
        <v>5645.8</v>
      </c>
      <c r="G204" s="2">
        <v>11</v>
      </c>
      <c r="J204" t="str">
        <f t="shared" si="14"/>
        <v/>
      </c>
      <c r="K204" t="str">
        <f t="shared" si="15"/>
        <v>new TabelaItem(idTabelaItem: 156, idTabela: 44, intervaloInicial: 2822.91, intervaloFinal: 5645.80, valorAliquota: 11.00, valorDeducao: null),</v>
      </c>
    </row>
    <row r="205" spans="1:11" x14ac:dyDescent="0.25">
      <c r="A205">
        <v>45</v>
      </c>
      <c r="B205">
        <f t="shared" si="12"/>
        <v>45</v>
      </c>
      <c r="D205">
        <f t="shared" si="13"/>
        <v>0</v>
      </c>
      <c r="E205" s="1">
        <v>43466</v>
      </c>
      <c r="F205" t="s">
        <v>48</v>
      </c>
      <c r="J205" t="str">
        <f t="shared" si="14"/>
        <v>new Tabela(idTabela: 45, idTabelaTipo: 1, dataVigenciaInicial: new DateTime(2019, 01, 01), descricao: "INSS a partir de 01/2019", valorDeducaoDependente: null),</v>
      </c>
      <c r="K205" t="str">
        <f t="shared" si="15"/>
        <v/>
      </c>
    </row>
    <row r="206" spans="1:11" x14ac:dyDescent="0.25">
      <c r="A206">
        <v>45</v>
      </c>
      <c r="B206">
        <f t="shared" si="12"/>
        <v>45</v>
      </c>
      <c r="C206">
        <v>157</v>
      </c>
      <c r="D206">
        <f t="shared" si="13"/>
        <v>157</v>
      </c>
      <c r="E206">
        <v>0</v>
      </c>
      <c r="F206" s="2">
        <v>1751.81</v>
      </c>
      <c r="G206" s="2">
        <v>8</v>
      </c>
      <c r="J206" t="str">
        <f t="shared" si="14"/>
        <v/>
      </c>
      <c r="K206" t="str">
        <f t="shared" si="15"/>
        <v>new TabelaItem(idTabelaItem: 157, idTabela: 45, intervaloInicial: 0.00, intervaloFinal: 1751.81, valorAliquota: 8.00, valorDeducao: null),</v>
      </c>
    </row>
    <row r="207" spans="1:11" x14ac:dyDescent="0.25">
      <c r="A207">
        <v>45</v>
      </c>
      <c r="B207">
        <f t="shared" si="12"/>
        <v>45</v>
      </c>
      <c r="C207">
        <v>158</v>
      </c>
      <c r="D207">
        <f t="shared" si="13"/>
        <v>158</v>
      </c>
      <c r="E207" s="2">
        <v>1751.82</v>
      </c>
      <c r="F207" s="2">
        <v>2919.72</v>
      </c>
      <c r="G207" s="2">
        <v>9</v>
      </c>
      <c r="J207" t="str">
        <f t="shared" si="14"/>
        <v/>
      </c>
      <c r="K207" t="str">
        <f t="shared" si="15"/>
        <v>new TabelaItem(idTabelaItem: 158, idTabela: 45, intervaloInicial: 1751.82, intervaloFinal: 2919.72, valorAliquota: 9.00, valorDeducao: null),</v>
      </c>
    </row>
    <row r="208" spans="1:11" x14ac:dyDescent="0.25">
      <c r="A208">
        <v>45</v>
      </c>
      <c r="B208">
        <f t="shared" si="12"/>
        <v>45</v>
      </c>
      <c r="C208">
        <v>159</v>
      </c>
      <c r="D208">
        <f t="shared" si="13"/>
        <v>159</v>
      </c>
      <c r="E208" s="2">
        <v>2919.73</v>
      </c>
      <c r="F208" s="2">
        <v>5839.45</v>
      </c>
      <c r="G208" s="2">
        <v>11</v>
      </c>
      <c r="J208" t="str">
        <f t="shared" si="14"/>
        <v/>
      </c>
      <c r="K208" t="str">
        <f t="shared" si="15"/>
        <v>new TabelaItem(idTabelaItem: 159, idTabela: 45, intervaloInicial: 2919.73, intervaloFinal: 5839.45, valorAliquota: 11.00, valorDeducao: null),</v>
      </c>
    </row>
    <row r="209" spans="1:11" x14ac:dyDescent="0.25">
      <c r="A209">
        <v>46</v>
      </c>
      <c r="B209">
        <f t="shared" si="12"/>
        <v>46</v>
      </c>
      <c r="D209">
        <f t="shared" si="13"/>
        <v>0</v>
      </c>
      <c r="E209" s="1">
        <v>43831</v>
      </c>
      <c r="F209" t="s">
        <v>49</v>
      </c>
      <c r="J209" t="str">
        <f t="shared" si="14"/>
        <v>new Tabela(idTabela: 46, idTabelaTipo: 1, dataVigenciaInicial: new DateTime(2020, 01, 01), descricao: "INSS a partir de 01/2020", valorDeducaoDependente: null),</v>
      </c>
      <c r="K209" t="str">
        <f t="shared" si="15"/>
        <v/>
      </c>
    </row>
    <row r="210" spans="1:11" x14ac:dyDescent="0.25">
      <c r="A210">
        <v>46</v>
      </c>
      <c r="B210">
        <f t="shared" si="12"/>
        <v>46</v>
      </c>
      <c r="C210">
        <v>160</v>
      </c>
      <c r="D210">
        <f t="shared" si="13"/>
        <v>160</v>
      </c>
      <c r="E210">
        <v>0</v>
      </c>
      <c r="F210" s="2">
        <v>1830.29</v>
      </c>
      <c r="G210" s="2">
        <v>8</v>
      </c>
      <c r="J210" t="str">
        <f t="shared" si="14"/>
        <v/>
      </c>
      <c r="K210" t="str">
        <f t="shared" si="15"/>
        <v>new TabelaItem(idTabelaItem: 160, idTabela: 46, intervaloInicial: 0.00, intervaloFinal: 1830.29, valorAliquota: 8.00, valorDeducao: null),</v>
      </c>
    </row>
    <row r="211" spans="1:11" x14ac:dyDescent="0.25">
      <c r="A211">
        <v>46</v>
      </c>
      <c r="B211">
        <f t="shared" si="12"/>
        <v>46</v>
      </c>
      <c r="C211">
        <v>161</v>
      </c>
      <c r="D211">
        <f t="shared" si="13"/>
        <v>161</v>
      </c>
      <c r="E211" s="2">
        <v>1830.3</v>
      </c>
      <c r="F211" s="2">
        <v>3050.52</v>
      </c>
      <c r="G211" s="2">
        <v>9</v>
      </c>
      <c r="J211" t="str">
        <f t="shared" si="14"/>
        <v/>
      </c>
      <c r="K211" t="str">
        <f t="shared" si="15"/>
        <v>new TabelaItem(idTabelaItem: 161, idTabela: 46, intervaloInicial: 1830.30, intervaloFinal: 3050.52, valorAliquota: 9.00, valorDeducao: null),</v>
      </c>
    </row>
    <row r="212" spans="1:11" x14ac:dyDescent="0.25">
      <c r="A212">
        <v>46</v>
      </c>
      <c r="B212">
        <f t="shared" si="12"/>
        <v>46</v>
      </c>
      <c r="C212">
        <v>162</v>
      </c>
      <c r="D212">
        <f t="shared" si="13"/>
        <v>162</v>
      </c>
      <c r="E212" s="2">
        <v>3050.53</v>
      </c>
      <c r="F212" s="2">
        <v>6101.06</v>
      </c>
      <c r="G212" s="2">
        <v>11</v>
      </c>
      <c r="J212" t="str">
        <f t="shared" si="14"/>
        <v/>
      </c>
      <c r="K212" t="str">
        <f t="shared" si="15"/>
        <v>new TabelaItem(idTabelaItem: 162, idTabela: 46, intervaloInicial: 3050.53, intervaloFinal: 6101.06, valorAliquota: 11.00, valorDeducao: null),</v>
      </c>
    </row>
    <row r="213" spans="1:11" x14ac:dyDescent="0.25">
      <c r="A213">
        <v>47</v>
      </c>
      <c r="B213">
        <f t="shared" si="12"/>
        <v>47</v>
      </c>
      <c r="D213">
        <f t="shared" si="13"/>
        <v>0</v>
      </c>
      <c r="E213" s="1">
        <v>43891</v>
      </c>
      <c r="F213" t="s">
        <v>50</v>
      </c>
      <c r="J213" t="str">
        <f t="shared" si="14"/>
        <v>new Tabela(idTabela: 47, idTabelaTipo: 1, dataVigenciaInicial: new DateTime(2020, 03, 01), descricao: "INSS a partir de 03/2020", valorDeducaoDependente: null),</v>
      </c>
      <c r="K213" t="str">
        <f t="shared" si="15"/>
        <v/>
      </c>
    </row>
    <row r="214" spans="1:11" x14ac:dyDescent="0.25">
      <c r="A214">
        <v>47</v>
      </c>
      <c r="B214">
        <f t="shared" si="12"/>
        <v>47</v>
      </c>
      <c r="C214">
        <v>163</v>
      </c>
      <c r="D214">
        <f t="shared" si="13"/>
        <v>163</v>
      </c>
      <c r="E214">
        <v>0</v>
      </c>
      <c r="F214" s="2">
        <v>1045</v>
      </c>
      <c r="G214" s="2">
        <v>7.5</v>
      </c>
      <c r="J214" t="str">
        <f t="shared" si="14"/>
        <v/>
      </c>
      <c r="K214" t="str">
        <f t="shared" si="15"/>
        <v>new TabelaItem(idTabelaItem: 163, idTabela: 47, intervaloInicial: 0.00, intervaloFinal: 1045.00, valorAliquota: 7.50, valorDeducao: null),</v>
      </c>
    </row>
    <row r="215" spans="1:11" x14ac:dyDescent="0.25">
      <c r="A215">
        <v>47</v>
      </c>
      <c r="B215">
        <f t="shared" si="12"/>
        <v>47</v>
      </c>
      <c r="C215">
        <v>164</v>
      </c>
      <c r="D215">
        <f t="shared" si="13"/>
        <v>164</v>
      </c>
      <c r="E215" s="2">
        <v>1045.01</v>
      </c>
      <c r="F215" s="2">
        <v>2089.6</v>
      </c>
      <c r="G215" s="2">
        <v>9</v>
      </c>
      <c r="J215" t="str">
        <f t="shared" si="14"/>
        <v/>
      </c>
      <c r="K215" t="str">
        <f t="shared" si="15"/>
        <v>new TabelaItem(idTabelaItem: 164, idTabela: 47, intervaloInicial: 1045.01, intervaloFinal: 2089.60, valorAliquota: 9.00, valorDeducao: null),</v>
      </c>
    </row>
    <row r="216" spans="1:11" x14ac:dyDescent="0.25">
      <c r="A216">
        <v>47</v>
      </c>
      <c r="B216">
        <f t="shared" si="12"/>
        <v>47</v>
      </c>
      <c r="C216">
        <v>165</v>
      </c>
      <c r="D216">
        <f t="shared" si="13"/>
        <v>165</v>
      </c>
      <c r="E216" s="2">
        <v>2089.61</v>
      </c>
      <c r="F216" s="2">
        <v>3134.4</v>
      </c>
      <c r="G216" s="2">
        <v>12</v>
      </c>
      <c r="J216" t="str">
        <f t="shared" si="14"/>
        <v/>
      </c>
      <c r="K216" t="str">
        <f t="shared" si="15"/>
        <v>new TabelaItem(idTabelaItem: 165, idTabela: 47, intervaloInicial: 2089.61, intervaloFinal: 3134.40, valorAliquota: 12.00, valorDeducao: null),</v>
      </c>
    </row>
    <row r="217" spans="1:11" x14ac:dyDescent="0.25">
      <c r="A217">
        <v>47</v>
      </c>
      <c r="B217">
        <f t="shared" si="12"/>
        <v>47</v>
      </c>
      <c r="C217">
        <v>166</v>
      </c>
      <c r="D217">
        <f t="shared" si="13"/>
        <v>166</v>
      </c>
      <c r="E217" s="2">
        <v>3134.41</v>
      </c>
      <c r="F217" s="2">
        <v>6101.06</v>
      </c>
      <c r="G217" s="2">
        <v>14</v>
      </c>
      <c r="J217" t="str">
        <f t="shared" si="14"/>
        <v/>
      </c>
      <c r="K217" t="str">
        <f t="shared" si="15"/>
        <v>new TabelaItem(idTabelaItem: 166, idTabela: 47, intervaloInicial: 3134.41, intervaloFinal: 6101.06, valorAliquota: 14.00, valorDeducao: null),</v>
      </c>
    </row>
    <row r="218" spans="1:11" x14ac:dyDescent="0.25">
      <c r="A218">
        <v>48</v>
      </c>
      <c r="B218">
        <f t="shared" si="12"/>
        <v>48</v>
      </c>
      <c r="D218">
        <f t="shared" si="13"/>
        <v>0</v>
      </c>
      <c r="E218" s="1">
        <v>44197</v>
      </c>
      <c r="F218" t="s">
        <v>51</v>
      </c>
      <c r="J218" t="str">
        <f t="shared" si="14"/>
        <v>new Tabela(idTabela: 48, idTabelaTipo: 1, dataVigenciaInicial: new DateTime(2021, 01, 01), descricao: "INSS a partir de 01/2021", valorDeducaoDependente: null),</v>
      </c>
      <c r="K218" t="str">
        <f t="shared" si="15"/>
        <v/>
      </c>
    </row>
    <row r="219" spans="1:11" x14ac:dyDescent="0.25">
      <c r="A219">
        <v>48</v>
      </c>
      <c r="B219">
        <f t="shared" si="12"/>
        <v>48</v>
      </c>
      <c r="C219">
        <v>167</v>
      </c>
      <c r="D219">
        <f t="shared" si="13"/>
        <v>167</v>
      </c>
      <c r="E219">
        <v>0</v>
      </c>
      <c r="F219" s="2">
        <v>1100</v>
      </c>
      <c r="G219" s="2">
        <v>7.5</v>
      </c>
      <c r="J219" t="str">
        <f t="shared" si="14"/>
        <v/>
      </c>
      <c r="K219" t="str">
        <f t="shared" si="15"/>
        <v>new TabelaItem(idTabelaItem: 167, idTabela: 48, intervaloInicial: 0.00, intervaloFinal: 1100.00, valorAliquota: 7.50, valorDeducao: null),</v>
      </c>
    </row>
    <row r="220" spans="1:11" x14ac:dyDescent="0.25">
      <c r="A220">
        <v>48</v>
      </c>
      <c r="B220">
        <f t="shared" si="12"/>
        <v>48</v>
      </c>
      <c r="C220">
        <v>168</v>
      </c>
      <c r="D220">
        <f t="shared" si="13"/>
        <v>168</v>
      </c>
      <c r="E220" s="2">
        <v>1100.01</v>
      </c>
      <c r="F220" s="2">
        <v>2203.48</v>
      </c>
      <c r="G220" s="2">
        <v>9</v>
      </c>
      <c r="J220" t="str">
        <f t="shared" si="14"/>
        <v/>
      </c>
      <c r="K220" t="str">
        <f t="shared" si="15"/>
        <v>new TabelaItem(idTabelaItem: 168, idTabela: 48, intervaloInicial: 1100.01, intervaloFinal: 2203.48, valorAliquota: 9.00, valorDeducao: null),</v>
      </c>
    </row>
    <row r="221" spans="1:11" x14ac:dyDescent="0.25">
      <c r="A221">
        <v>48</v>
      </c>
      <c r="B221">
        <f t="shared" si="12"/>
        <v>48</v>
      </c>
      <c r="C221">
        <v>169</v>
      </c>
      <c r="D221">
        <f t="shared" si="13"/>
        <v>169</v>
      </c>
      <c r="E221" s="2">
        <v>2203.4899999999998</v>
      </c>
      <c r="F221" s="2">
        <v>3305.22</v>
      </c>
      <c r="G221" s="2">
        <v>12</v>
      </c>
      <c r="J221" t="str">
        <f t="shared" si="14"/>
        <v/>
      </c>
      <c r="K221" t="str">
        <f t="shared" si="15"/>
        <v>new TabelaItem(idTabelaItem: 169, idTabela: 48, intervaloInicial: 2203.49, intervaloFinal: 3305.22, valorAliquota: 12.00, valorDeducao: null),</v>
      </c>
    </row>
    <row r="222" spans="1:11" x14ac:dyDescent="0.25">
      <c r="A222">
        <v>48</v>
      </c>
      <c r="B222">
        <f t="shared" si="12"/>
        <v>48</v>
      </c>
      <c r="C222">
        <v>170</v>
      </c>
      <c r="D222">
        <f t="shared" si="13"/>
        <v>170</v>
      </c>
      <c r="E222" s="2">
        <v>3305.23</v>
      </c>
      <c r="F222" s="2">
        <v>6433.57</v>
      </c>
      <c r="G222" s="2">
        <v>14</v>
      </c>
      <c r="J222" t="str">
        <f t="shared" si="14"/>
        <v/>
      </c>
      <c r="K222" t="str">
        <f t="shared" si="15"/>
        <v>new TabelaItem(idTabelaItem: 170, idTabela: 48, intervaloInicial: 3305.23, intervaloFinal: 6433.57, valorAliquota: 14.00, valorDeducao: null),</v>
      </c>
    </row>
    <row r="223" spans="1:11" x14ac:dyDescent="0.25">
      <c r="A223">
        <v>49</v>
      </c>
      <c r="B223">
        <f t="shared" si="12"/>
        <v>49</v>
      </c>
      <c r="D223">
        <f t="shared" si="13"/>
        <v>0</v>
      </c>
      <c r="E223" s="1">
        <v>44562</v>
      </c>
      <c r="F223" t="s">
        <v>52</v>
      </c>
      <c r="J223" t="str">
        <f t="shared" si="14"/>
        <v>new Tabela(idTabela: 49, idTabelaTipo: 1, dataVigenciaInicial: new DateTime(2022, 01, 01), descricao: "INSS a partir de 01/2022", valorDeducaoDependente: null),</v>
      </c>
      <c r="K223" t="str">
        <f t="shared" si="15"/>
        <v/>
      </c>
    </row>
    <row r="224" spans="1:11" x14ac:dyDescent="0.25">
      <c r="A224">
        <v>49</v>
      </c>
      <c r="B224">
        <f t="shared" si="12"/>
        <v>49</v>
      </c>
      <c r="C224">
        <v>171</v>
      </c>
      <c r="D224">
        <f t="shared" si="13"/>
        <v>171</v>
      </c>
      <c r="E224">
        <v>0</v>
      </c>
      <c r="F224" s="2">
        <v>1212</v>
      </c>
      <c r="G224" s="2">
        <v>7.5</v>
      </c>
      <c r="J224" t="str">
        <f t="shared" si="14"/>
        <v/>
      </c>
      <c r="K224" t="str">
        <f t="shared" si="15"/>
        <v>new TabelaItem(idTabelaItem: 171, idTabela: 49, intervaloInicial: 0.00, intervaloFinal: 1212.00, valorAliquota: 7.50, valorDeducao: null),</v>
      </c>
    </row>
    <row r="225" spans="1:11" x14ac:dyDescent="0.25">
      <c r="A225">
        <v>49</v>
      </c>
      <c r="B225">
        <f t="shared" si="12"/>
        <v>49</v>
      </c>
      <c r="C225">
        <v>172</v>
      </c>
      <c r="D225">
        <f t="shared" si="13"/>
        <v>172</v>
      </c>
      <c r="E225" s="2">
        <v>1212.01</v>
      </c>
      <c r="F225" s="2">
        <v>2427.79</v>
      </c>
      <c r="G225" s="2">
        <v>9</v>
      </c>
      <c r="J225" t="str">
        <f t="shared" si="14"/>
        <v/>
      </c>
      <c r="K225" t="str">
        <f t="shared" si="15"/>
        <v>new TabelaItem(idTabelaItem: 172, idTabela: 49, intervaloInicial: 1212.01, intervaloFinal: 2427.79, valorAliquota: 9.00, valorDeducao: null),</v>
      </c>
    </row>
    <row r="226" spans="1:11" x14ac:dyDescent="0.25">
      <c r="A226">
        <v>49</v>
      </c>
      <c r="B226">
        <f t="shared" si="12"/>
        <v>49</v>
      </c>
      <c r="C226">
        <v>173</v>
      </c>
      <c r="D226">
        <f t="shared" si="13"/>
        <v>173</v>
      </c>
      <c r="E226" s="2">
        <v>2427.8000000000002</v>
      </c>
      <c r="F226" s="2">
        <v>3641.69</v>
      </c>
      <c r="G226" s="2">
        <v>12</v>
      </c>
      <c r="J226" t="str">
        <f t="shared" si="14"/>
        <v/>
      </c>
      <c r="K226" t="str">
        <f t="shared" si="15"/>
        <v>new TabelaItem(idTabelaItem: 173, idTabela: 49, intervaloInicial: 2427.80, intervaloFinal: 3641.69, valorAliquota: 12.00, valorDeducao: null),</v>
      </c>
    </row>
    <row r="227" spans="1:11" x14ac:dyDescent="0.25">
      <c r="A227">
        <v>49</v>
      </c>
      <c r="B227">
        <f t="shared" si="12"/>
        <v>49</v>
      </c>
      <c r="C227">
        <v>174</v>
      </c>
      <c r="D227">
        <f t="shared" si="13"/>
        <v>174</v>
      </c>
      <c r="E227" s="2">
        <v>3641.7</v>
      </c>
      <c r="F227" s="2">
        <v>7088.5</v>
      </c>
      <c r="G227" s="2">
        <v>14</v>
      </c>
      <c r="J227" t="str">
        <f t="shared" si="14"/>
        <v/>
      </c>
      <c r="K227" t="str">
        <f t="shared" si="15"/>
        <v>new TabelaItem(idTabelaItem: 174, idTabela: 49, intervaloInicial: 3641.70, intervaloFinal: 7088.50, valorAliquota: 14.00, valorDeducao: null),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F3438-77A7-4356-AE04-6DA26C7069A5}">
  <dimension ref="A1:L124"/>
  <sheetViews>
    <sheetView tabSelected="1" workbookViewId="0"/>
  </sheetViews>
  <sheetFormatPr defaultRowHeight="15" x14ac:dyDescent="0.25"/>
  <cols>
    <col min="1" max="1" width="8.5703125" bestFit="1" customWidth="1"/>
    <col min="2" max="2" width="8.5703125" customWidth="1"/>
    <col min="3" max="3" width="12.7109375" bestFit="1" customWidth="1"/>
    <col min="4" max="4" width="12.7109375" customWidth="1"/>
    <col min="5" max="5" width="18.140625" bestFit="1" customWidth="1"/>
    <col min="6" max="6" width="33.28515625" bestFit="1" customWidth="1"/>
    <col min="7" max="7" width="25" style="2" bestFit="1" customWidth="1"/>
    <col min="8" max="8" width="13.5703125" style="2" bestFit="1" customWidth="1"/>
    <col min="11" max="11" width="160.7109375" bestFit="1" customWidth="1"/>
    <col min="12" max="12" width="133.85546875" bestFit="1" customWidth="1"/>
  </cols>
  <sheetData>
    <row r="1" spans="1:12" s="3" customFormat="1" ht="30" x14ac:dyDescent="0.25">
      <c r="A1" s="7" t="s">
        <v>84</v>
      </c>
      <c r="C1" s="7" t="s">
        <v>84</v>
      </c>
      <c r="G1" s="4"/>
      <c r="H1" s="4"/>
    </row>
    <row r="2" spans="1:12" s="3" customFormat="1" x14ac:dyDescent="0.25">
      <c r="A2" s="3">
        <v>49</v>
      </c>
      <c r="C2" s="3">
        <v>174</v>
      </c>
      <c r="G2" s="4"/>
      <c r="H2" s="4"/>
    </row>
    <row r="3" spans="1:12" s="3" customFormat="1" x14ac:dyDescent="0.25">
      <c r="G3" s="4"/>
      <c r="H3" s="4"/>
    </row>
    <row r="4" spans="1:12" s="3" customFormat="1" ht="30" x14ac:dyDescent="0.25">
      <c r="A4" s="3" t="s">
        <v>53</v>
      </c>
      <c r="B4" s="3" t="s">
        <v>53</v>
      </c>
      <c r="C4" s="3" t="s">
        <v>54</v>
      </c>
      <c r="D4" s="3" t="s">
        <v>54</v>
      </c>
      <c r="E4" s="5" t="s">
        <v>55</v>
      </c>
      <c r="F4" s="5" t="s">
        <v>57</v>
      </c>
      <c r="G4" s="6" t="s">
        <v>59</v>
      </c>
      <c r="H4" s="4" t="s">
        <v>58</v>
      </c>
      <c r="K4" s="3" t="s">
        <v>3</v>
      </c>
      <c r="L4" s="3" t="s">
        <v>3</v>
      </c>
    </row>
    <row r="5" spans="1:12" x14ac:dyDescent="0.25">
      <c r="A5">
        <v>1</v>
      </c>
      <c r="B5">
        <f>A5+$A$2</f>
        <v>50</v>
      </c>
      <c r="D5">
        <f>C5+$C$2</f>
        <v>174</v>
      </c>
      <c r="E5" s="1">
        <v>34516</v>
      </c>
      <c r="F5" t="s">
        <v>60</v>
      </c>
      <c r="G5" s="2">
        <v>22.47</v>
      </c>
      <c r="K5" t="str">
        <f>IF(ISBLANK(C5),CONCATENATE("new Tabela(idTabela: ",B5,", idTabelaTipo: 2, dataVigenciaInicial: new DateTime(",TEXT(YEAR(E5),"0000"),", ",TEXT(MONTH(E5),"00"),", ",TEXT(DAY(E5),"00"),"), descricao: """,F5,""", valorDeducaoDependente: ",SUBSTITUTE(TEXT(G5,"0,00"),",","."),"),"),"")</f>
        <v>new Tabela(idTabela: 50, idTabelaTipo: 2, dataVigenciaInicial: new DateTime(1994, 07, 01), descricao: "Tabela de IRRF de 07/1994 a 07/1994", valorDeducaoDependente: 22.47),</v>
      </c>
      <c r="L5" t="str">
        <f>IF(ISBLANK(C5),"",CONCATENATE("new TabelaItem(idTabelaItem: ",D5,", idTabela: ",B5,", intervaloInicial: ",SUBSTITUTE(TEXT(E5,"0,00"),",","."),", intervaloFinal: ",SUBSTITUTE(TEXT(F5,"0,00"),",","."),", valorAliquota: ",SUBSTITUTE(TEXT(G5,"0,00"),",","."),", valorDeducao: ",SUBSTITUTE(TEXT(H5,"0,00"),",","."),"),"))</f>
        <v/>
      </c>
    </row>
    <row r="6" spans="1:12" x14ac:dyDescent="0.25">
      <c r="A6">
        <v>1</v>
      </c>
      <c r="B6">
        <f t="shared" ref="B6:B69" si="0">A6+$A$2</f>
        <v>50</v>
      </c>
      <c r="C6">
        <v>1</v>
      </c>
      <c r="D6">
        <f t="shared" ref="D6:D69" si="1">C6+$C$2</f>
        <v>175</v>
      </c>
      <c r="E6">
        <v>0</v>
      </c>
      <c r="F6">
        <v>561.79999999999995</v>
      </c>
      <c r="G6" s="2">
        <v>0</v>
      </c>
      <c r="H6" s="2">
        <v>0</v>
      </c>
      <c r="K6" t="str">
        <f t="shared" ref="K6:K69" si="2">IF(ISBLANK(C6),CONCATENATE("new Tabela(idTabela: ",B6,", idTabelaTipo: 2, dataVigenciaInicial: new DateTime(",TEXT(YEAR(E6),"0000"),", ",TEXT(MONTH(E6),"00"),", ",TEXT(DAY(E6),"00"),"), descricao: """,F6,""", valorDeducaoDependente: ",SUBSTITUTE(TEXT(G6,"0,00"),",","."),"),"),"")</f>
        <v/>
      </c>
      <c r="L6" t="str">
        <f t="shared" ref="L6:L69" si="3">IF(ISBLANK(C6),"",CONCATENATE("new TabelaItem(idTabelaItem: ",D6,", idTabela: ",B6,", intervaloInicial: ",SUBSTITUTE(TEXT(E6,"0,00"),",","."),", intervaloFinal: ",SUBSTITUTE(TEXT(F6,"0,00"),",","."),", valorAliquota: ",SUBSTITUTE(TEXT(G6,"0,00"),",","."),", valorDeducao: ",SUBSTITUTE(TEXT(H6,"0,00"),",","."),"),"))</f>
        <v>new TabelaItem(idTabelaItem: 175, idTabela: 50, intervaloInicial: 0.00, intervaloFinal: 561.80, valorAliquota: 0.00, valorDeducao: 0.00),</v>
      </c>
    </row>
    <row r="7" spans="1:12" x14ac:dyDescent="0.25">
      <c r="A7">
        <v>1</v>
      </c>
      <c r="B7">
        <f t="shared" si="0"/>
        <v>50</v>
      </c>
      <c r="C7">
        <v>2</v>
      </c>
      <c r="D7">
        <f t="shared" si="1"/>
        <v>176</v>
      </c>
      <c r="E7">
        <v>561.80999999999995</v>
      </c>
      <c r="F7" s="2">
        <v>1095.51</v>
      </c>
      <c r="G7" s="2">
        <v>15</v>
      </c>
      <c r="H7" s="2">
        <v>84.27</v>
      </c>
      <c r="K7" t="str">
        <f t="shared" si="2"/>
        <v/>
      </c>
      <c r="L7" t="str">
        <f t="shared" si="3"/>
        <v>new TabelaItem(idTabelaItem: 176, idTabela: 50, intervaloInicial: 561.81, intervaloFinal: 1095.51, valorAliquota: 15.00, valorDeducao: 84.27),</v>
      </c>
    </row>
    <row r="8" spans="1:12" x14ac:dyDescent="0.25">
      <c r="A8">
        <v>1</v>
      </c>
      <c r="B8">
        <f t="shared" si="0"/>
        <v>50</v>
      </c>
      <c r="C8">
        <v>3</v>
      </c>
      <c r="D8">
        <f t="shared" si="1"/>
        <v>177</v>
      </c>
      <c r="E8" s="2">
        <v>1095.52</v>
      </c>
      <c r="F8" s="2">
        <v>10112.4</v>
      </c>
      <c r="G8" s="2">
        <v>26.6</v>
      </c>
      <c r="H8" s="2">
        <v>211.46</v>
      </c>
      <c r="K8" t="str">
        <f t="shared" si="2"/>
        <v/>
      </c>
      <c r="L8" t="str">
        <f t="shared" si="3"/>
        <v>new TabelaItem(idTabelaItem: 177, idTabela: 50, intervaloInicial: 1095.52, intervaloFinal: 10112.40, valorAliquota: 26.60, valorDeducao: 211.46),</v>
      </c>
    </row>
    <row r="9" spans="1:12" x14ac:dyDescent="0.25">
      <c r="A9">
        <v>1</v>
      </c>
      <c r="B9">
        <f t="shared" si="0"/>
        <v>50</v>
      </c>
      <c r="C9">
        <v>4</v>
      </c>
      <c r="D9">
        <f t="shared" si="1"/>
        <v>178</v>
      </c>
      <c r="E9" s="2">
        <v>10112.41</v>
      </c>
      <c r="F9" s="2">
        <v>999999.99</v>
      </c>
      <c r="G9" s="2">
        <v>35</v>
      </c>
      <c r="H9" s="2">
        <v>1060.82</v>
      </c>
      <c r="K9" t="str">
        <f t="shared" si="2"/>
        <v/>
      </c>
      <c r="L9" t="str">
        <f t="shared" si="3"/>
        <v>new TabelaItem(idTabelaItem: 178, idTabela: 50, intervaloInicial: 10112.41, intervaloFinal: 999999.99, valorAliquota: 35.00, valorDeducao: 1060.82),</v>
      </c>
    </row>
    <row r="10" spans="1:12" x14ac:dyDescent="0.25">
      <c r="A10">
        <v>2</v>
      </c>
      <c r="B10">
        <f t="shared" si="0"/>
        <v>51</v>
      </c>
      <c r="D10">
        <f t="shared" si="1"/>
        <v>174</v>
      </c>
      <c r="E10" s="1">
        <v>34547</v>
      </c>
      <c r="F10" t="s">
        <v>61</v>
      </c>
      <c r="G10" s="2">
        <v>23.64</v>
      </c>
      <c r="K10" t="str">
        <f t="shared" si="2"/>
        <v>new Tabela(idTabela: 51, idTabelaTipo: 2, dataVigenciaInicial: new DateTime(1994, 08, 01), descricao: "Tabela de IRRF de 08/1994 a 08/1994", valorDeducaoDependente: 23.64),</v>
      </c>
      <c r="L10" t="str">
        <f t="shared" si="3"/>
        <v/>
      </c>
    </row>
    <row r="11" spans="1:12" x14ac:dyDescent="0.25">
      <c r="A11">
        <v>2</v>
      </c>
      <c r="B11">
        <f t="shared" si="0"/>
        <v>51</v>
      </c>
      <c r="C11">
        <v>5</v>
      </c>
      <c r="D11">
        <f t="shared" si="1"/>
        <v>179</v>
      </c>
      <c r="E11">
        <v>0</v>
      </c>
      <c r="F11">
        <v>591.1</v>
      </c>
      <c r="G11" s="2">
        <v>0</v>
      </c>
      <c r="H11" s="2">
        <v>0</v>
      </c>
      <c r="K11" t="str">
        <f t="shared" si="2"/>
        <v/>
      </c>
      <c r="L11" t="str">
        <f t="shared" si="3"/>
        <v>new TabelaItem(idTabelaItem: 179, idTabela: 51, intervaloInicial: 0.00, intervaloFinal: 591.10, valorAliquota: 0.00, valorDeducao: 0.00),</v>
      </c>
    </row>
    <row r="12" spans="1:12" x14ac:dyDescent="0.25">
      <c r="A12">
        <v>2</v>
      </c>
      <c r="B12">
        <f t="shared" si="0"/>
        <v>51</v>
      </c>
      <c r="C12">
        <v>6</v>
      </c>
      <c r="D12">
        <f t="shared" si="1"/>
        <v>180</v>
      </c>
      <c r="E12">
        <v>591.11</v>
      </c>
      <c r="F12" s="2">
        <v>1152.6500000000001</v>
      </c>
      <c r="G12" s="2">
        <v>15</v>
      </c>
      <c r="H12" s="2">
        <v>88.66</v>
      </c>
      <c r="K12" t="str">
        <f t="shared" si="2"/>
        <v/>
      </c>
      <c r="L12" t="str">
        <f t="shared" si="3"/>
        <v>new TabelaItem(idTabelaItem: 180, idTabela: 51, intervaloInicial: 591.11, intervaloFinal: 1152.65, valorAliquota: 15.00, valorDeducao: 88.66),</v>
      </c>
    </row>
    <row r="13" spans="1:12" x14ac:dyDescent="0.25">
      <c r="A13">
        <v>2</v>
      </c>
      <c r="B13">
        <f t="shared" si="0"/>
        <v>51</v>
      </c>
      <c r="C13">
        <v>7</v>
      </c>
      <c r="D13">
        <f t="shared" si="1"/>
        <v>181</v>
      </c>
      <c r="E13" s="2">
        <v>1152.6600000000001</v>
      </c>
      <c r="F13" s="2">
        <v>10639.8</v>
      </c>
      <c r="G13" s="2">
        <v>26.6</v>
      </c>
      <c r="H13" s="2">
        <v>222.49</v>
      </c>
      <c r="K13" t="str">
        <f t="shared" si="2"/>
        <v/>
      </c>
      <c r="L13" t="str">
        <f t="shared" si="3"/>
        <v>new TabelaItem(idTabelaItem: 181, idTabela: 51, intervaloInicial: 1152.66, intervaloFinal: 10639.80, valorAliquota: 26.60, valorDeducao: 222.49),</v>
      </c>
    </row>
    <row r="14" spans="1:12" x14ac:dyDescent="0.25">
      <c r="A14">
        <v>2</v>
      </c>
      <c r="B14">
        <f t="shared" si="0"/>
        <v>51</v>
      </c>
      <c r="C14">
        <v>8</v>
      </c>
      <c r="D14">
        <f t="shared" si="1"/>
        <v>182</v>
      </c>
      <c r="E14" s="2">
        <v>10639.81</v>
      </c>
      <c r="F14" s="2">
        <v>999999.99</v>
      </c>
      <c r="G14" s="2">
        <v>35</v>
      </c>
      <c r="H14" s="2">
        <v>1116.1400000000001</v>
      </c>
      <c r="K14" t="str">
        <f t="shared" si="2"/>
        <v/>
      </c>
      <c r="L14" t="str">
        <f t="shared" si="3"/>
        <v>new TabelaItem(idTabelaItem: 182, idTabela: 51, intervaloInicial: 10639.81, intervaloFinal: 999999.99, valorAliquota: 35.00, valorDeducao: 1116.14),</v>
      </c>
    </row>
    <row r="15" spans="1:12" x14ac:dyDescent="0.25">
      <c r="A15">
        <v>3</v>
      </c>
      <c r="B15">
        <f t="shared" si="0"/>
        <v>52</v>
      </c>
      <c r="D15">
        <f t="shared" si="1"/>
        <v>174</v>
      </c>
      <c r="E15" s="1">
        <v>34578</v>
      </c>
      <c r="F15" t="s">
        <v>62</v>
      </c>
      <c r="G15" s="2">
        <v>62.07</v>
      </c>
      <c r="K15" t="str">
        <f t="shared" si="2"/>
        <v>new Tabela(idTabela: 52, idTabelaTipo: 2, dataVigenciaInicial: new DateTime(1994, 09, 01), descricao: "Tabela de IRRF de 09/1994 a 09/1994", valorDeducaoDependente: 62.07),</v>
      </c>
      <c r="L15" t="str">
        <f t="shared" si="3"/>
        <v/>
      </c>
    </row>
    <row r="16" spans="1:12" x14ac:dyDescent="0.25">
      <c r="A16">
        <v>3</v>
      </c>
      <c r="B16">
        <f t="shared" si="0"/>
        <v>52</v>
      </c>
      <c r="C16">
        <v>9</v>
      </c>
      <c r="D16">
        <f t="shared" si="1"/>
        <v>183</v>
      </c>
      <c r="E16">
        <v>0</v>
      </c>
      <c r="F16">
        <v>620.71</v>
      </c>
      <c r="G16" s="2">
        <v>0</v>
      </c>
      <c r="H16" s="2">
        <v>0</v>
      </c>
      <c r="K16" t="str">
        <f t="shared" si="2"/>
        <v/>
      </c>
      <c r="L16" t="str">
        <f t="shared" si="3"/>
        <v>new TabelaItem(idTabelaItem: 183, idTabela: 52, intervaloInicial: 0.00, intervaloFinal: 620.71, valorAliquota: 0.00, valorDeducao: 0.00),</v>
      </c>
    </row>
    <row r="17" spans="1:12" x14ac:dyDescent="0.25">
      <c r="A17">
        <v>3</v>
      </c>
      <c r="B17">
        <f t="shared" si="0"/>
        <v>52</v>
      </c>
      <c r="C17">
        <v>10</v>
      </c>
      <c r="D17">
        <f t="shared" si="1"/>
        <v>184</v>
      </c>
      <c r="E17">
        <v>620.72</v>
      </c>
      <c r="F17" s="2">
        <v>1210.3599999999999</v>
      </c>
      <c r="G17" s="2">
        <v>15</v>
      </c>
      <c r="H17" s="2">
        <v>93.1</v>
      </c>
      <c r="K17" t="str">
        <f t="shared" si="2"/>
        <v/>
      </c>
      <c r="L17" t="str">
        <f t="shared" si="3"/>
        <v>new TabelaItem(idTabelaItem: 184, idTabela: 52, intervaloInicial: 620.72, intervaloFinal: 1210.36, valorAliquota: 15.00, valorDeducao: 93.10),</v>
      </c>
    </row>
    <row r="18" spans="1:12" x14ac:dyDescent="0.25">
      <c r="A18">
        <v>3</v>
      </c>
      <c r="B18">
        <f t="shared" si="0"/>
        <v>52</v>
      </c>
      <c r="C18">
        <v>11</v>
      </c>
      <c r="D18">
        <f t="shared" si="1"/>
        <v>185</v>
      </c>
      <c r="E18" s="2">
        <v>1210.3699999999999</v>
      </c>
      <c r="F18" s="2">
        <v>11172.6</v>
      </c>
      <c r="G18" s="2">
        <v>26.6</v>
      </c>
      <c r="H18" s="2">
        <v>233.63</v>
      </c>
      <c r="K18" t="str">
        <f t="shared" si="2"/>
        <v/>
      </c>
      <c r="L18" t="str">
        <f t="shared" si="3"/>
        <v>new TabelaItem(idTabelaItem: 185, idTabela: 52, intervaloInicial: 1210.37, intervaloFinal: 11172.60, valorAliquota: 26.60, valorDeducao: 233.63),</v>
      </c>
    </row>
    <row r="19" spans="1:12" x14ac:dyDescent="0.25">
      <c r="A19">
        <v>3</v>
      </c>
      <c r="B19">
        <f t="shared" si="0"/>
        <v>52</v>
      </c>
      <c r="C19">
        <v>12</v>
      </c>
      <c r="D19">
        <f t="shared" si="1"/>
        <v>186</v>
      </c>
      <c r="E19" s="2">
        <v>11172.61</v>
      </c>
      <c r="F19" s="2">
        <v>999999.99</v>
      </c>
      <c r="G19" s="2">
        <v>35</v>
      </c>
      <c r="H19" s="2">
        <v>1172.04</v>
      </c>
      <c r="K19" t="str">
        <f t="shared" si="2"/>
        <v/>
      </c>
      <c r="L19" t="str">
        <f t="shared" si="3"/>
        <v>new TabelaItem(idTabelaItem: 186, idTabela: 52, intervaloInicial: 11172.61, intervaloFinal: 999999.99, valorAliquota: 35.00, valorDeducao: 1172.04),</v>
      </c>
    </row>
    <row r="20" spans="1:12" x14ac:dyDescent="0.25">
      <c r="A20">
        <v>4</v>
      </c>
      <c r="B20">
        <f t="shared" si="0"/>
        <v>53</v>
      </c>
      <c r="D20">
        <f t="shared" si="1"/>
        <v>174</v>
      </c>
      <c r="E20" s="1">
        <v>34608</v>
      </c>
      <c r="F20" t="s">
        <v>63</v>
      </c>
      <c r="G20" s="2">
        <v>63.08</v>
      </c>
      <c r="K20" t="str">
        <f t="shared" si="2"/>
        <v>new Tabela(idTabela: 53, idTabelaTipo: 2, dataVigenciaInicial: new DateTime(1994, 10, 01), descricao: "Tabela de IRRF de 10/1994 a 10/1994", valorDeducaoDependente: 63.08),</v>
      </c>
      <c r="L20" t="str">
        <f t="shared" si="3"/>
        <v/>
      </c>
    </row>
    <row r="21" spans="1:12" x14ac:dyDescent="0.25">
      <c r="A21">
        <v>4</v>
      </c>
      <c r="B21">
        <f t="shared" si="0"/>
        <v>53</v>
      </c>
      <c r="C21">
        <v>13</v>
      </c>
      <c r="D21">
        <f t="shared" si="1"/>
        <v>187</v>
      </c>
      <c r="E21">
        <v>0</v>
      </c>
      <c r="F21">
        <v>630.79999999999995</v>
      </c>
      <c r="G21" s="2">
        <v>0</v>
      </c>
      <c r="H21" s="2">
        <v>0</v>
      </c>
      <c r="K21" t="str">
        <f t="shared" si="2"/>
        <v/>
      </c>
      <c r="L21" t="str">
        <f t="shared" si="3"/>
        <v>new TabelaItem(idTabelaItem: 187, idTabela: 53, intervaloInicial: 0.00, intervaloFinal: 630.80, valorAliquota: 0.00, valorDeducao: 0.00),</v>
      </c>
    </row>
    <row r="22" spans="1:12" x14ac:dyDescent="0.25">
      <c r="A22">
        <v>4</v>
      </c>
      <c r="B22">
        <f t="shared" si="0"/>
        <v>53</v>
      </c>
      <c r="C22">
        <v>14</v>
      </c>
      <c r="D22">
        <f t="shared" si="1"/>
        <v>188</v>
      </c>
      <c r="E22">
        <v>630.80999999999995</v>
      </c>
      <c r="F22" s="2">
        <v>1230.06</v>
      </c>
      <c r="G22" s="2">
        <v>15</v>
      </c>
      <c r="H22" s="2">
        <v>94.62</v>
      </c>
      <c r="K22" t="str">
        <f t="shared" si="2"/>
        <v/>
      </c>
      <c r="L22" t="str">
        <f t="shared" si="3"/>
        <v>new TabelaItem(idTabelaItem: 188, idTabela: 53, intervaloInicial: 630.81, intervaloFinal: 1230.06, valorAliquota: 15.00, valorDeducao: 94.62),</v>
      </c>
    </row>
    <row r="23" spans="1:12" x14ac:dyDescent="0.25">
      <c r="A23">
        <v>4</v>
      </c>
      <c r="B23">
        <f t="shared" si="0"/>
        <v>53</v>
      </c>
      <c r="C23">
        <v>15</v>
      </c>
      <c r="D23">
        <f t="shared" si="1"/>
        <v>189</v>
      </c>
      <c r="E23" s="2">
        <v>1230.07</v>
      </c>
      <c r="F23" s="2">
        <v>11354.4</v>
      </c>
      <c r="G23" s="2">
        <v>26.6</v>
      </c>
      <c r="H23" s="2">
        <v>237.43</v>
      </c>
      <c r="K23" t="str">
        <f t="shared" si="2"/>
        <v/>
      </c>
      <c r="L23" t="str">
        <f t="shared" si="3"/>
        <v>new TabelaItem(idTabelaItem: 189, idTabela: 53, intervaloInicial: 1230.07, intervaloFinal: 11354.40, valorAliquota: 26.60, valorDeducao: 237.43),</v>
      </c>
    </row>
    <row r="24" spans="1:12" x14ac:dyDescent="0.25">
      <c r="A24">
        <v>4</v>
      </c>
      <c r="B24">
        <f t="shared" si="0"/>
        <v>53</v>
      </c>
      <c r="C24">
        <v>16</v>
      </c>
      <c r="D24">
        <f t="shared" si="1"/>
        <v>190</v>
      </c>
      <c r="E24" s="2">
        <v>11354.41</v>
      </c>
      <c r="F24" s="2">
        <v>999999.99</v>
      </c>
      <c r="G24" s="2">
        <v>35</v>
      </c>
      <c r="H24" s="2">
        <v>1191.1099999999999</v>
      </c>
      <c r="K24" t="str">
        <f t="shared" si="2"/>
        <v/>
      </c>
      <c r="L24" t="str">
        <f t="shared" si="3"/>
        <v>new TabelaItem(idTabelaItem: 190, idTabela: 53, intervaloInicial: 11354.41, intervaloFinal: 999999.99, valorAliquota: 35.00, valorDeducao: 1191.11),</v>
      </c>
    </row>
    <row r="25" spans="1:12" x14ac:dyDescent="0.25">
      <c r="A25">
        <v>5</v>
      </c>
      <c r="B25">
        <f t="shared" si="0"/>
        <v>54</v>
      </c>
      <c r="D25">
        <f t="shared" si="1"/>
        <v>174</v>
      </c>
      <c r="E25" s="1">
        <v>34639</v>
      </c>
      <c r="F25" t="s">
        <v>64</v>
      </c>
      <c r="G25" s="2">
        <v>64.28</v>
      </c>
      <c r="K25" t="str">
        <f t="shared" si="2"/>
        <v>new Tabela(idTabela: 54, idTabelaTipo: 2, dataVigenciaInicial: new DateTime(1994, 11, 01), descricao: "Tabela de IRRF de 11/1994 a 11/1994", valorDeducaoDependente: 64.28),</v>
      </c>
      <c r="L25" t="str">
        <f t="shared" si="3"/>
        <v/>
      </c>
    </row>
    <row r="26" spans="1:12" x14ac:dyDescent="0.25">
      <c r="A26">
        <v>5</v>
      </c>
      <c r="B26">
        <f t="shared" si="0"/>
        <v>54</v>
      </c>
      <c r="C26">
        <v>17</v>
      </c>
      <c r="D26">
        <f t="shared" si="1"/>
        <v>191</v>
      </c>
      <c r="E26">
        <v>0</v>
      </c>
      <c r="F26">
        <v>642.79999999999995</v>
      </c>
      <c r="G26" s="2">
        <v>0</v>
      </c>
      <c r="H26" s="2">
        <v>0</v>
      </c>
      <c r="K26" t="str">
        <f t="shared" si="2"/>
        <v/>
      </c>
      <c r="L26" t="str">
        <f t="shared" si="3"/>
        <v>new TabelaItem(idTabelaItem: 191, idTabela: 54, intervaloInicial: 0.00, intervaloFinal: 642.80, valorAliquota: 0.00, valorDeducao: 0.00),</v>
      </c>
    </row>
    <row r="27" spans="1:12" x14ac:dyDescent="0.25">
      <c r="A27">
        <v>5</v>
      </c>
      <c r="B27">
        <f t="shared" si="0"/>
        <v>54</v>
      </c>
      <c r="C27">
        <v>18</v>
      </c>
      <c r="D27">
        <f t="shared" si="1"/>
        <v>192</v>
      </c>
      <c r="E27">
        <v>642.80999999999995</v>
      </c>
      <c r="F27" s="2">
        <v>1253.47</v>
      </c>
      <c r="G27" s="2">
        <v>15</v>
      </c>
      <c r="H27" s="2">
        <v>96.42</v>
      </c>
      <c r="K27" t="str">
        <f t="shared" si="2"/>
        <v/>
      </c>
      <c r="L27" t="str">
        <f t="shared" si="3"/>
        <v>new TabelaItem(idTabelaItem: 192, idTabela: 54, intervaloInicial: 642.81, intervaloFinal: 1253.47, valorAliquota: 15.00, valorDeducao: 96.42),</v>
      </c>
    </row>
    <row r="28" spans="1:12" x14ac:dyDescent="0.25">
      <c r="A28">
        <v>5</v>
      </c>
      <c r="B28">
        <f t="shared" si="0"/>
        <v>54</v>
      </c>
      <c r="C28">
        <v>19</v>
      </c>
      <c r="D28">
        <f t="shared" si="1"/>
        <v>193</v>
      </c>
      <c r="E28" s="2">
        <v>1253.48</v>
      </c>
      <c r="F28" s="2">
        <v>11570.4</v>
      </c>
      <c r="G28" s="2">
        <v>26.6</v>
      </c>
      <c r="H28" s="2">
        <v>241.94</v>
      </c>
      <c r="K28" t="str">
        <f t="shared" si="2"/>
        <v/>
      </c>
      <c r="L28" t="str">
        <f t="shared" si="3"/>
        <v>new TabelaItem(idTabelaItem: 193, idTabela: 54, intervaloInicial: 1253.48, intervaloFinal: 11570.40, valorAliquota: 26.60, valorDeducao: 241.94),</v>
      </c>
    </row>
    <row r="29" spans="1:12" x14ac:dyDescent="0.25">
      <c r="A29">
        <v>5</v>
      </c>
      <c r="B29">
        <f t="shared" si="0"/>
        <v>54</v>
      </c>
      <c r="C29">
        <v>20</v>
      </c>
      <c r="D29">
        <f t="shared" si="1"/>
        <v>194</v>
      </c>
      <c r="E29" s="2">
        <v>11570.41</v>
      </c>
      <c r="F29" s="2">
        <v>999999.99</v>
      </c>
      <c r="G29" s="2">
        <v>35</v>
      </c>
      <c r="H29" s="2">
        <v>1213.77</v>
      </c>
      <c r="K29" t="str">
        <f t="shared" si="2"/>
        <v/>
      </c>
      <c r="L29" t="str">
        <f t="shared" si="3"/>
        <v>new TabelaItem(idTabelaItem: 194, idTabela: 54, intervaloInicial: 11570.41, intervaloFinal: 999999.99, valorAliquota: 35.00, valorDeducao: 1213.77),</v>
      </c>
    </row>
    <row r="30" spans="1:12" x14ac:dyDescent="0.25">
      <c r="A30">
        <v>6</v>
      </c>
      <c r="B30">
        <f t="shared" si="0"/>
        <v>55</v>
      </c>
      <c r="D30">
        <f t="shared" si="1"/>
        <v>174</v>
      </c>
      <c r="E30" s="1">
        <v>34669</v>
      </c>
      <c r="F30" t="s">
        <v>65</v>
      </c>
      <c r="G30" s="2">
        <v>66.180000000000007</v>
      </c>
      <c r="K30" t="str">
        <f t="shared" si="2"/>
        <v>new Tabela(idTabela: 55, idTabelaTipo: 2, dataVigenciaInicial: new DateTime(1994, 12, 01), descricao: "Tabela de IRRF de 12/1994 a 12/1994", valorDeducaoDependente: 66.18),</v>
      </c>
      <c r="L30" t="str">
        <f t="shared" si="3"/>
        <v/>
      </c>
    </row>
    <row r="31" spans="1:12" x14ac:dyDescent="0.25">
      <c r="A31">
        <v>6</v>
      </c>
      <c r="B31">
        <f t="shared" si="0"/>
        <v>55</v>
      </c>
      <c r="C31">
        <v>21</v>
      </c>
      <c r="D31">
        <f t="shared" si="1"/>
        <v>195</v>
      </c>
      <c r="E31">
        <v>0</v>
      </c>
      <c r="F31">
        <v>661.8</v>
      </c>
      <c r="G31" s="2">
        <v>0</v>
      </c>
      <c r="H31" s="2">
        <v>0</v>
      </c>
      <c r="K31" t="str">
        <f t="shared" si="2"/>
        <v/>
      </c>
      <c r="L31" t="str">
        <f t="shared" si="3"/>
        <v>new TabelaItem(idTabelaItem: 195, idTabela: 55, intervaloInicial: 0.00, intervaloFinal: 661.80, valorAliquota: 0.00, valorDeducao: 0.00),</v>
      </c>
    </row>
    <row r="32" spans="1:12" x14ac:dyDescent="0.25">
      <c r="A32">
        <v>6</v>
      </c>
      <c r="B32">
        <f t="shared" si="0"/>
        <v>55</v>
      </c>
      <c r="C32">
        <v>22</v>
      </c>
      <c r="D32">
        <f t="shared" si="1"/>
        <v>196</v>
      </c>
      <c r="E32">
        <v>661.81</v>
      </c>
      <c r="F32" s="2">
        <v>1290.51</v>
      </c>
      <c r="G32" s="2">
        <v>15</v>
      </c>
      <c r="H32" s="2">
        <v>99.27</v>
      </c>
      <c r="K32" t="str">
        <f t="shared" si="2"/>
        <v/>
      </c>
      <c r="L32" t="str">
        <f t="shared" si="3"/>
        <v>new TabelaItem(idTabelaItem: 196, idTabela: 55, intervaloInicial: 661.81, intervaloFinal: 1290.51, valorAliquota: 15.00, valorDeducao: 99.27),</v>
      </c>
    </row>
    <row r="33" spans="1:12" x14ac:dyDescent="0.25">
      <c r="A33">
        <v>6</v>
      </c>
      <c r="B33">
        <f t="shared" si="0"/>
        <v>55</v>
      </c>
      <c r="C33">
        <v>23</v>
      </c>
      <c r="D33">
        <f t="shared" si="1"/>
        <v>197</v>
      </c>
      <c r="E33" s="2">
        <v>1290.52</v>
      </c>
      <c r="F33" s="2">
        <v>11912.4</v>
      </c>
      <c r="G33" s="2">
        <v>26.6</v>
      </c>
      <c r="H33" s="2">
        <v>249.09</v>
      </c>
      <c r="K33" t="str">
        <f t="shared" si="2"/>
        <v/>
      </c>
      <c r="L33" t="str">
        <f t="shared" si="3"/>
        <v>new TabelaItem(idTabelaItem: 197, idTabela: 55, intervaloInicial: 1290.52, intervaloFinal: 11912.40, valorAliquota: 26.60, valorDeducao: 249.09),</v>
      </c>
    </row>
    <row r="34" spans="1:12" x14ac:dyDescent="0.25">
      <c r="A34">
        <v>6</v>
      </c>
      <c r="B34">
        <f t="shared" si="0"/>
        <v>55</v>
      </c>
      <c r="C34">
        <v>24</v>
      </c>
      <c r="D34">
        <f t="shared" si="1"/>
        <v>198</v>
      </c>
      <c r="E34" s="2">
        <v>11912.41</v>
      </c>
      <c r="F34" s="2">
        <v>999999.99</v>
      </c>
      <c r="G34" s="2">
        <v>35</v>
      </c>
      <c r="H34" s="2">
        <v>1249.6400000000001</v>
      </c>
      <c r="K34" t="str">
        <f t="shared" si="2"/>
        <v/>
      </c>
      <c r="L34" t="str">
        <f t="shared" si="3"/>
        <v>new TabelaItem(idTabelaItem: 198, idTabela: 55, intervaloInicial: 11912.41, intervaloFinal: 999999.99, valorAliquota: 35.00, valorDeducao: 1249.64),</v>
      </c>
    </row>
    <row r="35" spans="1:12" x14ac:dyDescent="0.25">
      <c r="A35">
        <v>7</v>
      </c>
      <c r="B35">
        <f t="shared" si="0"/>
        <v>56</v>
      </c>
      <c r="D35">
        <f t="shared" si="1"/>
        <v>174</v>
      </c>
      <c r="E35" s="1">
        <v>34700</v>
      </c>
      <c r="F35" t="s">
        <v>66</v>
      </c>
      <c r="G35" s="2">
        <v>67.67</v>
      </c>
      <c r="K35" t="str">
        <f t="shared" si="2"/>
        <v>new Tabela(idTabela: 56, idTabelaTipo: 2, dataVigenciaInicial: new DateTime(1995, 01, 01), descricao: "Tabela de IRRF de 01/1995 a 03/1995", valorDeducaoDependente: 67.67),</v>
      </c>
      <c r="L35" t="str">
        <f t="shared" si="3"/>
        <v/>
      </c>
    </row>
    <row r="36" spans="1:12" x14ac:dyDescent="0.25">
      <c r="A36">
        <v>7</v>
      </c>
      <c r="B36">
        <f t="shared" si="0"/>
        <v>56</v>
      </c>
      <c r="C36">
        <v>25</v>
      </c>
      <c r="D36">
        <f t="shared" si="1"/>
        <v>199</v>
      </c>
      <c r="E36">
        <v>0</v>
      </c>
      <c r="F36">
        <v>676.7</v>
      </c>
      <c r="G36" s="2">
        <v>0</v>
      </c>
      <c r="H36" s="2">
        <v>0</v>
      </c>
      <c r="K36" t="str">
        <f t="shared" si="2"/>
        <v/>
      </c>
      <c r="L36" t="str">
        <f t="shared" si="3"/>
        <v>new TabelaItem(idTabelaItem: 199, idTabela: 56, intervaloInicial: 0.00, intervaloFinal: 676.70, valorAliquota: 0.00, valorDeducao: 0.00),</v>
      </c>
    </row>
    <row r="37" spans="1:12" x14ac:dyDescent="0.25">
      <c r="A37">
        <v>7</v>
      </c>
      <c r="B37">
        <f t="shared" si="0"/>
        <v>56</v>
      </c>
      <c r="C37">
        <v>26</v>
      </c>
      <c r="D37">
        <f t="shared" si="1"/>
        <v>200</v>
      </c>
      <c r="E37">
        <v>676.71</v>
      </c>
      <c r="F37" s="2">
        <v>1319.57</v>
      </c>
      <c r="G37" s="2">
        <v>15</v>
      </c>
      <c r="H37" s="2">
        <v>101.51</v>
      </c>
      <c r="K37" t="str">
        <f t="shared" si="2"/>
        <v/>
      </c>
      <c r="L37" t="str">
        <f t="shared" si="3"/>
        <v>new TabelaItem(idTabelaItem: 200, idTabela: 56, intervaloInicial: 676.71, intervaloFinal: 1319.57, valorAliquota: 15.00, valorDeducao: 101.51),</v>
      </c>
    </row>
    <row r="38" spans="1:12" x14ac:dyDescent="0.25">
      <c r="A38">
        <v>7</v>
      </c>
      <c r="B38">
        <f t="shared" si="0"/>
        <v>56</v>
      </c>
      <c r="C38">
        <v>27</v>
      </c>
      <c r="D38">
        <f t="shared" si="1"/>
        <v>201</v>
      </c>
      <c r="E38" s="2">
        <v>1319.58</v>
      </c>
      <c r="F38" s="2">
        <v>12180.6</v>
      </c>
      <c r="G38" s="2">
        <v>26.6</v>
      </c>
      <c r="H38" s="2">
        <v>254.7</v>
      </c>
      <c r="K38" t="str">
        <f t="shared" si="2"/>
        <v/>
      </c>
      <c r="L38" t="str">
        <f t="shared" si="3"/>
        <v>new TabelaItem(idTabelaItem: 201, idTabela: 56, intervaloInicial: 1319.58, intervaloFinal: 12180.60, valorAliquota: 26.60, valorDeducao: 254.70),</v>
      </c>
    </row>
    <row r="39" spans="1:12" x14ac:dyDescent="0.25">
      <c r="A39">
        <v>7</v>
      </c>
      <c r="B39">
        <f t="shared" si="0"/>
        <v>56</v>
      </c>
      <c r="C39">
        <v>28</v>
      </c>
      <c r="D39">
        <f t="shared" si="1"/>
        <v>202</v>
      </c>
      <c r="E39" s="2">
        <v>12180.61</v>
      </c>
      <c r="F39" s="2">
        <v>999999.99</v>
      </c>
      <c r="G39" s="2">
        <v>35</v>
      </c>
      <c r="H39" s="2">
        <v>1277.78</v>
      </c>
      <c r="K39" t="str">
        <f t="shared" si="2"/>
        <v/>
      </c>
      <c r="L39" t="str">
        <f t="shared" si="3"/>
        <v>new TabelaItem(idTabelaItem: 202, idTabela: 56, intervaloInicial: 12180.61, intervaloFinal: 999999.99, valorAliquota: 35.00, valorDeducao: 1277.78),</v>
      </c>
    </row>
    <row r="40" spans="1:12" x14ac:dyDescent="0.25">
      <c r="A40">
        <v>8</v>
      </c>
      <c r="B40">
        <f t="shared" si="0"/>
        <v>57</v>
      </c>
      <c r="D40">
        <f t="shared" si="1"/>
        <v>174</v>
      </c>
      <c r="E40" s="1">
        <v>34790</v>
      </c>
      <c r="F40" t="s">
        <v>67</v>
      </c>
      <c r="G40" s="2">
        <v>70.61</v>
      </c>
      <c r="K40" t="str">
        <f t="shared" si="2"/>
        <v>new Tabela(idTabela: 57, idTabelaTipo: 2, dataVigenciaInicial: new DateTime(1995, 04, 01), descricao: "Tabela de IRRF de 04/1995 a 06/1995", valorDeducaoDependente: 70.61),</v>
      </c>
      <c r="L40" t="str">
        <f t="shared" si="3"/>
        <v/>
      </c>
    </row>
    <row r="41" spans="1:12" x14ac:dyDescent="0.25">
      <c r="A41">
        <v>8</v>
      </c>
      <c r="B41">
        <f t="shared" si="0"/>
        <v>57</v>
      </c>
      <c r="C41">
        <v>29</v>
      </c>
      <c r="D41">
        <f t="shared" si="1"/>
        <v>203</v>
      </c>
      <c r="E41">
        <v>0</v>
      </c>
      <c r="F41">
        <v>706.1</v>
      </c>
      <c r="G41" s="2">
        <v>0</v>
      </c>
      <c r="H41" s="2">
        <v>0</v>
      </c>
      <c r="K41" t="str">
        <f t="shared" si="2"/>
        <v/>
      </c>
      <c r="L41" t="str">
        <f t="shared" si="3"/>
        <v>new TabelaItem(idTabelaItem: 203, idTabela: 57, intervaloInicial: 0.00, intervaloFinal: 706.10, valorAliquota: 0.00, valorDeducao: 0.00),</v>
      </c>
    </row>
    <row r="42" spans="1:12" x14ac:dyDescent="0.25">
      <c r="A42">
        <v>8</v>
      </c>
      <c r="B42">
        <f t="shared" si="0"/>
        <v>57</v>
      </c>
      <c r="C42">
        <v>30</v>
      </c>
      <c r="D42">
        <f t="shared" si="1"/>
        <v>204</v>
      </c>
      <c r="E42">
        <v>706.11</v>
      </c>
      <c r="F42" s="2">
        <v>1376.84</v>
      </c>
      <c r="G42" s="2">
        <v>15</v>
      </c>
      <c r="H42" s="2">
        <v>105.91</v>
      </c>
      <c r="K42" t="str">
        <f t="shared" si="2"/>
        <v/>
      </c>
      <c r="L42" t="str">
        <f t="shared" si="3"/>
        <v>new TabelaItem(idTabelaItem: 204, idTabela: 57, intervaloInicial: 706.11, intervaloFinal: 1376.84, valorAliquota: 15.00, valorDeducao: 105.91),</v>
      </c>
    </row>
    <row r="43" spans="1:12" x14ac:dyDescent="0.25">
      <c r="A43">
        <v>8</v>
      </c>
      <c r="B43">
        <f t="shared" si="0"/>
        <v>57</v>
      </c>
      <c r="C43">
        <v>31</v>
      </c>
      <c r="D43">
        <f t="shared" si="1"/>
        <v>205</v>
      </c>
      <c r="E43" s="2">
        <v>1376.85</v>
      </c>
      <c r="F43" s="2">
        <v>12709.24</v>
      </c>
      <c r="G43" s="2">
        <v>26.6</v>
      </c>
      <c r="H43" s="2">
        <v>265.76</v>
      </c>
      <c r="K43" t="str">
        <f t="shared" si="2"/>
        <v/>
      </c>
      <c r="L43" t="str">
        <f t="shared" si="3"/>
        <v>new TabelaItem(idTabelaItem: 205, idTabela: 57, intervaloInicial: 1376.85, intervaloFinal: 12709.24, valorAliquota: 26.60, valorDeducao: 265.76),</v>
      </c>
    </row>
    <row r="44" spans="1:12" x14ac:dyDescent="0.25">
      <c r="A44">
        <v>8</v>
      </c>
      <c r="B44">
        <f t="shared" si="0"/>
        <v>57</v>
      </c>
      <c r="C44">
        <v>32</v>
      </c>
      <c r="D44">
        <f t="shared" si="1"/>
        <v>206</v>
      </c>
      <c r="E44" s="2">
        <v>12709.25</v>
      </c>
      <c r="F44" s="2">
        <v>999999.99</v>
      </c>
      <c r="G44" s="2">
        <v>35</v>
      </c>
      <c r="H44" s="2">
        <v>1333.23</v>
      </c>
      <c r="K44" t="str">
        <f t="shared" si="2"/>
        <v/>
      </c>
      <c r="L44" t="str">
        <f t="shared" si="3"/>
        <v>new TabelaItem(idTabelaItem: 206, idTabela: 57, intervaloInicial: 12709.25, intervaloFinal: 999999.99, valorAliquota: 35.00, valorDeducao: 1333.23),</v>
      </c>
    </row>
    <row r="45" spans="1:12" x14ac:dyDescent="0.25">
      <c r="A45">
        <v>9</v>
      </c>
      <c r="B45">
        <f t="shared" si="0"/>
        <v>58</v>
      </c>
      <c r="D45">
        <f t="shared" si="1"/>
        <v>174</v>
      </c>
      <c r="E45" s="1">
        <v>34881</v>
      </c>
      <c r="F45" t="s">
        <v>68</v>
      </c>
      <c r="G45" s="2">
        <v>75.64</v>
      </c>
      <c r="K45" t="str">
        <f t="shared" si="2"/>
        <v>new Tabela(idTabela: 58, idTabelaTipo: 2, dataVigenciaInicial: new DateTime(1995, 07, 01), descricao: "Tabela de IRRF de 07/1995 a 09/1995", valorDeducaoDependente: 75.64),</v>
      </c>
      <c r="L45" t="str">
        <f t="shared" si="3"/>
        <v/>
      </c>
    </row>
    <row r="46" spans="1:12" x14ac:dyDescent="0.25">
      <c r="A46">
        <v>9</v>
      </c>
      <c r="B46">
        <f t="shared" si="0"/>
        <v>58</v>
      </c>
      <c r="C46">
        <v>33</v>
      </c>
      <c r="D46">
        <f t="shared" si="1"/>
        <v>207</v>
      </c>
      <c r="E46">
        <v>0</v>
      </c>
      <c r="F46">
        <v>756.44</v>
      </c>
      <c r="G46" s="2">
        <v>0</v>
      </c>
      <c r="H46" s="2">
        <v>0</v>
      </c>
      <c r="K46" t="str">
        <f t="shared" si="2"/>
        <v/>
      </c>
      <c r="L46" t="str">
        <f t="shared" si="3"/>
        <v>new TabelaItem(idTabelaItem: 207, idTabela: 58, intervaloInicial: 0.00, intervaloFinal: 756.44, valorAliquota: 0.00, valorDeducao: 0.00),</v>
      </c>
    </row>
    <row r="47" spans="1:12" x14ac:dyDescent="0.25">
      <c r="A47">
        <v>9</v>
      </c>
      <c r="B47">
        <f t="shared" si="0"/>
        <v>58</v>
      </c>
      <c r="C47">
        <v>34</v>
      </c>
      <c r="D47">
        <f t="shared" si="1"/>
        <v>208</v>
      </c>
      <c r="E47">
        <v>756.45</v>
      </c>
      <c r="F47" s="2">
        <v>1475.01</v>
      </c>
      <c r="G47" s="2">
        <v>15</v>
      </c>
      <c r="H47" s="2">
        <v>103.47</v>
      </c>
      <c r="K47" t="str">
        <f t="shared" si="2"/>
        <v/>
      </c>
      <c r="L47" t="str">
        <f t="shared" si="3"/>
        <v>new TabelaItem(idTabelaItem: 208, idTabela: 58, intervaloInicial: 756.45, intervaloFinal: 1475.01, valorAliquota: 15.00, valorDeducao: 103.47),</v>
      </c>
    </row>
    <row r="48" spans="1:12" x14ac:dyDescent="0.25">
      <c r="A48">
        <v>9</v>
      </c>
      <c r="B48">
        <f t="shared" si="0"/>
        <v>58</v>
      </c>
      <c r="C48">
        <v>35</v>
      </c>
      <c r="D48">
        <f t="shared" si="1"/>
        <v>209</v>
      </c>
      <c r="E48" s="2">
        <v>1475.02</v>
      </c>
      <c r="F48" s="2">
        <v>13615.41</v>
      </c>
      <c r="G48" s="2">
        <v>26.6</v>
      </c>
      <c r="H48" s="2">
        <v>284.70999999999998</v>
      </c>
      <c r="K48" t="str">
        <f t="shared" si="2"/>
        <v/>
      </c>
      <c r="L48" t="str">
        <f t="shared" si="3"/>
        <v>new TabelaItem(idTabelaItem: 209, idTabela: 58, intervaloInicial: 1475.02, intervaloFinal: 13615.41, valorAliquota: 26.60, valorDeducao: 284.71),</v>
      </c>
    </row>
    <row r="49" spans="1:12" x14ac:dyDescent="0.25">
      <c r="A49">
        <v>9</v>
      </c>
      <c r="B49">
        <f t="shared" si="0"/>
        <v>58</v>
      </c>
      <c r="C49">
        <v>36</v>
      </c>
      <c r="D49">
        <f t="shared" si="1"/>
        <v>210</v>
      </c>
      <c r="E49" s="2">
        <v>13615.42</v>
      </c>
      <c r="F49" s="2">
        <v>999999.99</v>
      </c>
      <c r="G49" s="2">
        <v>35</v>
      </c>
      <c r="H49" s="2">
        <v>1428.29</v>
      </c>
      <c r="K49" t="str">
        <f t="shared" si="2"/>
        <v/>
      </c>
      <c r="L49" t="str">
        <f t="shared" si="3"/>
        <v>new TabelaItem(idTabelaItem: 210, idTabela: 58, intervaloInicial: 13615.42, intervaloFinal: 999999.99, valorAliquota: 35.00, valorDeducao: 1428.29),</v>
      </c>
    </row>
    <row r="50" spans="1:12" x14ac:dyDescent="0.25">
      <c r="A50">
        <v>10</v>
      </c>
      <c r="B50">
        <f t="shared" si="0"/>
        <v>59</v>
      </c>
      <c r="D50">
        <f t="shared" si="1"/>
        <v>174</v>
      </c>
      <c r="E50" s="1">
        <v>34973</v>
      </c>
      <c r="F50" t="s">
        <v>69</v>
      </c>
      <c r="G50" s="2">
        <v>79.52</v>
      </c>
      <c r="K50" t="str">
        <f t="shared" si="2"/>
        <v>new Tabela(idTabela: 59, idTabelaTipo: 2, dataVigenciaInicial: new DateTime(1995, 10, 01), descricao: "Tabela de IRRF de 10/1995 a 12/1995", valorDeducaoDependente: 79.52),</v>
      </c>
      <c r="L50" t="str">
        <f t="shared" si="3"/>
        <v/>
      </c>
    </row>
    <row r="51" spans="1:12" x14ac:dyDescent="0.25">
      <c r="A51">
        <v>10</v>
      </c>
      <c r="B51">
        <f t="shared" si="0"/>
        <v>59</v>
      </c>
      <c r="C51">
        <v>37</v>
      </c>
      <c r="D51">
        <f t="shared" si="1"/>
        <v>211</v>
      </c>
      <c r="E51">
        <v>0</v>
      </c>
      <c r="F51">
        <v>795.24</v>
      </c>
      <c r="G51" s="2">
        <v>0</v>
      </c>
      <c r="H51" s="2">
        <v>0</v>
      </c>
      <c r="K51" t="str">
        <f t="shared" si="2"/>
        <v/>
      </c>
      <c r="L51" t="str">
        <f t="shared" si="3"/>
        <v>new TabelaItem(idTabelaItem: 211, idTabela: 59, intervaloInicial: 0.00, intervaloFinal: 795.24, valorAliquota: 0.00, valorDeducao: 0.00),</v>
      </c>
    </row>
    <row r="52" spans="1:12" x14ac:dyDescent="0.25">
      <c r="A52">
        <v>10</v>
      </c>
      <c r="B52">
        <f t="shared" si="0"/>
        <v>59</v>
      </c>
      <c r="C52">
        <v>38</v>
      </c>
      <c r="D52">
        <f t="shared" si="1"/>
        <v>212</v>
      </c>
      <c r="E52">
        <v>795.25</v>
      </c>
      <c r="F52" s="2">
        <v>1550.68</v>
      </c>
      <c r="G52" s="2">
        <v>15</v>
      </c>
      <c r="H52" s="2">
        <v>119.29</v>
      </c>
      <c r="K52" t="str">
        <f t="shared" si="2"/>
        <v/>
      </c>
      <c r="L52" t="str">
        <f t="shared" si="3"/>
        <v>new TabelaItem(idTabelaItem: 212, idTabela: 59, intervaloInicial: 795.25, intervaloFinal: 1550.68, valorAliquota: 15.00, valorDeducao: 119.29),</v>
      </c>
    </row>
    <row r="53" spans="1:12" x14ac:dyDescent="0.25">
      <c r="A53">
        <v>10</v>
      </c>
      <c r="B53">
        <f t="shared" si="0"/>
        <v>59</v>
      </c>
      <c r="C53">
        <v>39</v>
      </c>
      <c r="D53">
        <f t="shared" si="1"/>
        <v>213</v>
      </c>
      <c r="E53" s="2">
        <v>1550.69</v>
      </c>
      <c r="F53" s="2">
        <v>14313.88</v>
      </c>
      <c r="G53" s="2">
        <v>26.6</v>
      </c>
      <c r="H53" s="2">
        <v>299.32</v>
      </c>
      <c r="K53" t="str">
        <f t="shared" si="2"/>
        <v/>
      </c>
      <c r="L53" t="str">
        <f t="shared" si="3"/>
        <v>new TabelaItem(idTabelaItem: 213, idTabela: 59, intervaloInicial: 1550.69, intervaloFinal: 14313.88, valorAliquota: 26.60, valorDeducao: 299.32),</v>
      </c>
    </row>
    <row r="54" spans="1:12" x14ac:dyDescent="0.25">
      <c r="A54">
        <v>10</v>
      </c>
      <c r="B54">
        <f t="shared" si="0"/>
        <v>59</v>
      </c>
      <c r="C54">
        <v>40</v>
      </c>
      <c r="D54">
        <f t="shared" si="1"/>
        <v>214</v>
      </c>
      <c r="E54" s="2">
        <v>14313.89</v>
      </c>
      <c r="F54" s="2">
        <v>999999.99</v>
      </c>
      <c r="G54" s="2">
        <v>35</v>
      </c>
      <c r="H54" s="2">
        <v>1501.57</v>
      </c>
      <c r="K54" t="str">
        <f t="shared" si="2"/>
        <v/>
      </c>
      <c r="L54" t="str">
        <f t="shared" si="3"/>
        <v>new TabelaItem(idTabelaItem: 214, idTabela: 59, intervaloInicial: 14313.89, intervaloFinal: 999999.99, valorAliquota: 35.00, valorDeducao: 1501.57),</v>
      </c>
    </row>
    <row r="55" spans="1:12" x14ac:dyDescent="0.25">
      <c r="A55">
        <v>11</v>
      </c>
      <c r="B55">
        <f t="shared" si="0"/>
        <v>60</v>
      </c>
      <c r="D55">
        <f t="shared" si="1"/>
        <v>174</v>
      </c>
      <c r="E55" s="1">
        <v>35065</v>
      </c>
      <c r="F55" t="s">
        <v>70</v>
      </c>
      <c r="G55" s="2">
        <v>90</v>
      </c>
      <c r="K55" t="str">
        <f t="shared" si="2"/>
        <v>new Tabela(idTabela: 60, idTabelaTipo: 2, dataVigenciaInicial: new DateTime(1996, 01, 01), descricao: "Tabela de IRRF de 01/1996 a 12/1997", valorDeducaoDependente: 90.00),</v>
      </c>
      <c r="L55" t="str">
        <f t="shared" si="3"/>
        <v/>
      </c>
    </row>
    <row r="56" spans="1:12" x14ac:dyDescent="0.25">
      <c r="A56">
        <v>11</v>
      </c>
      <c r="B56">
        <f t="shared" si="0"/>
        <v>60</v>
      </c>
      <c r="C56">
        <v>41</v>
      </c>
      <c r="D56">
        <f t="shared" si="1"/>
        <v>215</v>
      </c>
      <c r="E56">
        <v>0</v>
      </c>
      <c r="F56">
        <v>900</v>
      </c>
      <c r="G56" s="2">
        <v>0</v>
      </c>
      <c r="H56" s="2">
        <v>0</v>
      </c>
      <c r="K56" t="str">
        <f t="shared" si="2"/>
        <v/>
      </c>
      <c r="L56" t="str">
        <f t="shared" si="3"/>
        <v>new TabelaItem(idTabelaItem: 215, idTabela: 60, intervaloInicial: 0.00, intervaloFinal: 900.00, valorAliquota: 0.00, valorDeducao: 0.00),</v>
      </c>
    </row>
    <row r="57" spans="1:12" x14ac:dyDescent="0.25">
      <c r="A57">
        <v>11</v>
      </c>
      <c r="B57">
        <f t="shared" si="0"/>
        <v>60</v>
      </c>
      <c r="C57">
        <v>42</v>
      </c>
      <c r="D57">
        <f t="shared" si="1"/>
        <v>216</v>
      </c>
      <c r="E57">
        <v>900.01</v>
      </c>
      <c r="F57" s="2">
        <v>1800</v>
      </c>
      <c r="G57" s="2">
        <v>15</v>
      </c>
      <c r="H57" s="2">
        <v>135</v>
      </c>
      <c r="K57" t="str">
        <f t="shared" si="2"/>
        <v/>
      </c>
      <c r="L57" t="str">
        <f t="shared" si="3"/>
        <v>new TabelaItem(idTabelaItem: 216, idTabela: 60, intervaloInicial: 900.01, intervaloFinal: 1800.00, valorAliquota: 15.00, valorDeducao: 135.00),</v>
      </c>
    </row>
    <row r="58" spans="1:12" x14ac:dyDescent="0.25">
      <c r="A58">
        <v>11</v>
      </c>
      <c r="B58">
        <f t="shared" si="0"/>
        <v>60</v>
      </c>
      <c r="C58">
        <v>43</v>
      </c>
      <c r="D58">
        <f t="shared" si="1"/>
        <v>217</v>
      </c>
      <c r="E58" s="2">
        <v>1800.01</v>
      </c>
      <c r="F58" s="2">
        <v>999999.99</v>
      </c>
      <c r="G58" s="2">
        <v>25</v>
      </c>
      <c r="H58" s="2">
        <v>315</v>
      </c>
      <c r="K58" t="str">
        <f t="shared" si="2"/>
        <v/>
      </c>
      <c r="L58" t="str">
        <f t="shared" si="3"/>
        <v>new TabelaItem(idTabelaItem: 217, idTabela: 60, intervaloInicial: 1800.01, intervaloFinal: 999999.99, valorAliquota: 25.00, valorDeducao: 315.00),</v>
      </c>
    </row>
    <row r="59" spans="1:12" x14ac:dyDescent="0.25">
      <c r="A59">
        <v>12</v>
      </c>
      <c r="B59">
        <f t="shared" si="0"/>
        <v>61</v>
      </c>
      <c r="D59">
        <f t="shared" si="1"/>
        <v>174</v>
      </c>
      <c r="E59" s="1">
        <v>35796</v>
      </c>
      <c r="F59" t="s">
        <v>71</v>
      </c>
      <c r="G59" s="2">
        <v>90</v>
      </c>
      <c r="K59" t="str">
        <f t="shared" si="2"/>
        <v>new Tabela(idTabela: 61, idTabelaTipo: 2, dataVigenciaInicial: new DateTime(1998, 01, 01), descricao: "Tabela de IRRF de 01/1998 a 12/2001", valorDeducaoDependente: 90.00),</v>
      </c>
      <c r="L59" t="str">
        <f t="shared" si="3"/>
        <v/>
      </c>
    </row>
    <row r="60" spans="1:12" x14ac:dyDescent="0.25">
      <c r="A60">
        <v>12</v>
      </c>
      <c r="B60">
        <f t="shared" si="0"/>
        <v>61</v>
      </c>
      <c r="C60">
        <v>44</v>
      </c>
      <c r="D60">
        <f t="shared" si="1"/>
        <v>218</v>
      </c>
      <c r="E60">
        <v>0</v>
      </c>
      <c r="F60">
        <v>900</v>
      </c>
      <c r="G60" s="2">
        <v>0</v>
      </c>
      <c r="H60" s="2">
        <v>0</v>
      </c>
      <c r="K60" t="str">
        <f t="shared" si="2"/>
        <v/>
      </c>
      <c r="L60" t="str">
        <f t="shared" si="3"/>
        <v>new TabelaItem(idTabelaItem: 218, idTabela: 61, intervaloInicial: 0.00, intervaloFinal: 900.00, valorAliquota: 0.00, valorDeducao: 0.00),</v>
      </c>
    </row>
    <row r="61" spans="1:12" x14ac:dyDescent="0.25">
      <c r="A61">
        <v>12</v>
      </c>
      <c r="B61">
        <f t="shared" si="0"/>
        <v>61</v>
      </c>
      <c r="C61">
        <v>45</v>
      </c>
      <c r="D61">
        <f t="shared" si="1"/>
        <v>219</v>
      </c>
      <c r="E61">
        <v>900.01</v>
      </c>
      <c r="F61" s="2">
        <v>1800</v>
      </c>
      <c r="G61" s="2">
        <v>15</v>
      </c>
      <c r="H61" s="2">
        <v>135</v>
      </c>
      <c r="K61" t="str">
        <f t="shared" si="2"/>
        <v/>
      </c>
      <c r="L61" t="str">
        <f t="shared" si="3"/>
        <v>new TabelaItem(idTabelaItem: 219, idTabela: 61, intervaloInicial: 900.01, intervaloFinal: 1800.00, valorAliquota: 15.00, valorDeducao: 135.00),</v>
      </c>
    </row>
    <row r="62" spans="1:12" x14ac:dyDescent="0.25">
      <c r="A62">
        <v>12</v>
      </c>
      <c r="B62">
        <f t="shared" si="0"/>
        <v>61</v>
      </c>
      <c r="C62">
        <v>46</v>
      </c>
      <c r="D62">
        <f t="shared" si="1"/>
        <v>220</v>
      </c>
      <c r="E62" s="2">
        <v>1800.01</v>
      </c>
      <c r="F62" s="2">
        <v>999999.99</v>
      </c>
      <c r="G62" s="2">
        <v>27.5</v>
      </c>
      <c r="H62" s="2">
        <v>360</v>
      </c>
      <c r="K62" t="str">
        <f t="shared" si="2"/>
        <v/>
      </c>
      <c r="L62" t="str">
        <f t="shared" si="3"/>
        <v>new TabelaItem(idTabelaItem: 220, idTabela: 61, intervaloInicial: 1800.01, intervaloFinal: 999999.99, valorAliquota: 27.50, valorDeducao: 360.00),</v>
      </c>
    </row>
    <row r="63" spans="1:12" x14ac:dyDescent="0.25">
      <c r="A63">
        <v>13</v>
      </c>
      <c r="B63">
        <f t="shared" si="0"/>
        <v>62</v>
      </c>
      <c r="D63">
        <f t="shared" si="1"/>
        <v>174</v>
      </c>
      <c r="E63" s="1">
        <v>37257</v>
      </c>
      <c r="F63" t="s">
        <v>72</v>
      </c>
      <c r="G63" s="2">
        <v>106</v>
      </c>
      <c r="K63" t="str">
        <f t="shared" si="2"/>
        <v>new Tabela(idTabela: 62, idTabelaTipo: 2, dataVigenciaInicial: new DateTime(2002, 01, 01), descricao: "Tabela de IRRF de 01/2002 a 12/2004", valorDeducaoDependente: 106.00),</v>
      </c>
      <c r="L63" t="str">
        <f t="shared" si="3"/>
        <v/>
      </c>
    </row>
    <row r="64" spans="1:12" x14ac:dyDescent="0.25">
      <c r="A64">
        <v>13</v>
      </c>
      <c r="B64">
        <f t="shared" si="0"/>
        <v>62</v>
      </c>
      <c r="C64">
        <v>47</v>
      </c>
      <c r="D64">
        <f t="shared" si="1"/>
        <v>221</v>
      </c>
      <c r="E64">
        <v>0</v>
      </c>
      <c r="F64" s="2">
        <v>1058</v>
      </c>
      <c r="G64" s="2">
        <v>0</v>
      </c>
      <c r="H64" s="2">
        <v>0</v>
      </c>
      <c r="K64" t="str">
        <f t="shared" si="2"/>
        <v/>
      </c>
      <c r="L64" t="str">
        <f t="shared" si="3"/>
        <v>new TabelaItem(idTabelaItem: 221, idTabela: 62, intervaloInicial: 0.00, intervaloFinal: 1058.00, valorAliquota: 0.00, valorDeducao: 0.00),</v>
      </c>
    </row>
    <row r="65" spans="1:12" x14ac:dyDescent="0.25">
      <c r="A65">
        <v>13</v>
      </c>
      <c r="B65">
        <f t="shared" si="0"/>
        <v>62</v>
      </c>
      <c r="C65">
        <v>48</v>
      </c>
      <c r="D65">
        <f t="shared" si="1"/>
        <v>222</v>
      </c>
      <c r="E65" s="2">
        <v>1058.01</v>
      </c>
      <c r="F65" s="2">
        <v>2115</v>
      </c>
      <c r="G65" s="2">
        <v>15</v>
      </c>
      <c r="H65" s="2">
        <v>158.69999999999999</v>
      </c>
      <c r="K65" t="str">
        <f t="shared" si="2"/>
        <v/>
      </c>
      <c r="L65" t="str">
        <f t="shared" si="3"/>
        <v>new TabelaItem(idTabelaItem: 222, idTabela: 62, intervaloInicial: 1058.01, intervaloFinal: 2115.00, valorAliquota: 15.00, valorDeducao: 158.70),</v>
      </c>
    </row>
    <row r="66" spans="1:12" x14ac:dyDescent="0.25">
      <c r="A66">
        <v>13</v>
      </c>
      <c r="B66">
        <f t="shared" si="0"/>
        <v>62</v>
      </c>
      <c r="C66">
        <v>49</v>
      </c>
      <c r="D66">
        <f t="shared" si="1"/>
        <v>223</v>
      </c>
      <c r="E66" s="2">
        <v>2115.0100000000002</v>
      </c>
      <c r="F66" s="2">
        <v>999999.99</v>
      </c>
      <c r="G66" s="2">
        <v>27.5</v>
      </c>
      <c r="H66" s="2">
        <v>423.08</v>
      </c>
      <c r="K66" t="str">
        <f t="shared" si="2"/>
        <v/>
      </c>
      <c r="L66" t="str">
        <f t="shared" si="3"/>
        <v>new TabelaItem(idTabelaItem: 223, idTabela: 62, intervaloInicial: 2115.01, intervaloFinal: 999999.99, valorAliquota: 27.50, valorDeducao: 423.08),</v>
      </c>
    </row>
    <row r="67" spans="1:12" x14ac:dyDescent="0.25">
      <c r="A67">
        <v>14</v>
      </c>
      <c r="B67">
        <f t="shared" si="0"/>
        <v>63</v>
      </c>
      <c r="D67">
        <f t="shared" si="1"/>
        <v>174</v>
      </c>
      <c r="E67" s="1">
        <v>38353</v>
      </c>
      <c r="F67" t="s">
        <v>73</v>
      </c>
      <c r="G67" s="2">
        <v>117</v>
      </c>
      <c r="K67" t="str">
        <f t="shared" si="2"/>
        <v>new Tabela(idTabela: 63, idTabelaTipo: 2, dataVigenciaInicial: new DateTime(2005, 01, 01), descricao: "Tabela de IRRF de 01/2005 a 01/2006", valorDeducaoDependente: 117.00),</v>
      </c>
      <c r="L67" t="str">
        <f t="shared" si="3"/>
        <v/>
      </c>
    </row>
    <row r="68" spans="1:12" x14ac:dyDescent="0.25">
      <c r="A68">
        <v>14</v>
      </c>
      <c r="B68">
        <f t="shared" si="0"/>
        <v>63</v>
      </c>
      <c r="C68">
        <v>50</v>
      </c>
      <c r="D68">
        <f t="shared" si="1"/>
        <v>224</v>
      </c>
      <c r="E68">
        <v>0</v>
      </c>
      <c r="F68" s="2">
        <v>1164</v>
      </c>
      <c r="G68" s="2">
        <v>0</v>
      </c>
      <c r="H68" s="2">
        <v>0</v>
      </c>
      <c r="K68" t="str">
        <f t="shared" si="2"/>
        <v/>
      </c>
      <c r="L68" t="str">
        <f t="shared" si="3"/>
        <v>new TabelaItem(idTabelaItem: 224, idTabela: 63, intervaloInicial: 0.00, intervaloFinal: 1164.00, valorAliquota: 0.00, valorDeducao: 0.00),</v>
      </c>
    </row>
    <row r="69" spans="1:12" x14ac:dyDescent="0.25">
      <c r="A69">
        <v>14</v>
      </c>
      <c r="B69">
        <f t="shared" si="0"/>
        <v>63</v>
      </c>
      <c r="C69">
        <v>51</v>
      </c>
      <c r="D69">
        <f t="shared" si="1"/>
        <v>225</v>
      </c>
      <c r="E69" s="2">
        <v>1164.01</v>
      </c>
      <c r="F69" s="2">
        <v>2326</v>
      </c>
      <c r="G69" s="2">
        <v>15</v>
      </c>
      <c r="H69" s="2">
        <v>174.6</v>
      </c>
      <c r="K69" t="str">
        <f t="shared" si="2"/>
        <v/>
      </c>
      <c r="L69" t="str">
        <f t="shared" si="3"/>
        <v>new TabelaItem(idTabelaItem: 225, idTabela: 63, intervaloInicial: 1164.01, intervaloFinal: 2326.00, valorAliquota: 15.00, valorDeducao: 174.60),</v>
      </c>
    </row>
    <row r="70" spans="1:12" x14ac:dyDescent="0.25">
      <c r="A70">
        <v>14</v>
      </c>
      <c r="B70">
        <f t="shared" ref="B70:B124" si="4">A70+$A$2</f>
        <v>63</v>
      </c>
      <c r="C70">
        <v>52</v>
      </c>
      <c r="D70">
        <f t="shared" ref="D70:D124" si="5">C70+$C$2</f>
        <v>226</v>
      </c>
      <c r="E70" s="2">
        <v>2326.0100000000002</v>
      </c>
      <c r="F70" s="2">
        <v>999999.99</v>
      </c>
      <c r="G70" s="2">
        <v>27.5</v>
      </c>
      <c r="H70" s="2">
        <v>465.35</v>
      </c>
      <c r="K70" t="str">
        <f t="shared" ref="K70:K124" si="6">IF(ISBLANK(C70),CONCATENATE("new Tabela(idTabela: ",B70,", idTabelaTipo: 2, dataVigenciaInicial: new DateTime(",TEXT(YEAR(E70),"0000"),", ",TEXT(MONTH(E70),"00"),", ",TEXT(DAY(E70),"00"),"), descricao: """,F70,""", valorDeducaoDependente: ",SUBSTITUTE(TEXT(G70,"0,00"),",","."),"),"),"")</f>
        <v/>
      </c>
      <c r="L70" t="str">
        <f t="shared" ref="L70:L124" si="7">IF(ISBLANK(C70),"",CONCATENATE("new TabelaItem(idTabelaItem: ",D70,", idTabela: ",B70,", intervaloInicial: ",SUBSTITUTE(TEXT(E70,"0,00"),",","."),", intervaloFinal: ",SUBSTITUTE(TEXT(F70,"0,00"),",","."),", valorAliquota: ",SUBSTITUTE(TEXT(G70,"0,00"),",","."),", valorDeducao: ",SUBSTITUTE(TEXT(H70,"0,00"),",","."),"),"))</f>
        <v>new TabelaItem(idTabelaItem: 226, idTabela: 63, intervaloInicial: 2326.01, intervaloFinal: 999999.99, valorAliquota: 27.50, valorDeducao: 465.35),</v>
      </c>
    </row>
    <row r="71" spans="1:12" x14ac:dyDescent="0.25">
      <c r="A71">
        <v>15</v>
      </c>
      <c r="B71">
        <f t="shared" si="4"/>
        <v>64</v>
      </c>
      <c r="D71">
        <f t="shared" si="5"/>
        <v>174</v>
      </c>
      <c r="E71" s="1">
        <v>38749</v>
      </c>
      <c r="F71" t="s">
        <v>74</v>
      </c>
      <c r="G71" s="2">
        <v>126.36</v>
      </c>
      <c r="K71" t="str">
        <f t="shared" si="6"/>
        <v>new Tabela(idTabela: 64, idTabelaTipo: 2, dataVigenciaInicial: new DateTime(2006, 02, 01), descricao: "Tabela de IRRF de 02/2006 a 12/2006", valorDeducaoDependente: 126.36),</v>
      </c>
      <c r="L71" t="str">
        <f t="shared" si="7"/>
        <v/>
      </c>
    </row>
    <row r="72" spans="1:12" x14ac:dyDescent="0.25">
      <c r="A72">
        <v>15</v>
      </c>
      <c r="B72">
        <f t="shared" si="4"/>
        <v>64</v>
      </c>
      <c r="C72">
        <v>53</v>
      </c>
      <c r="D72">
        <f t="shared" si="5"/>
        <v>227</v>
      </c>
      <c r="E72">
        <v>0</v>
      </c>
      <c r="F72" s="2">
        <v>1257.1199999999999</v>
      </c>
      <c r="G72" s="2">
        <v>0</v>
      </c>
      <c r="H72" s="2">
        <v>0</v>
      </c>
      <c r="K72" t="str">
        <f t="shared" si="6"/>
        <v/>
      </c>
      <c r="L72" t="str">
        <f t="shared" si="7"/>
        <v>new TabelaItem(idTabelaItem: 227, idTabela: 64, intervaloInicial: 0.00, intervaloFinal: 1257.12, valorAliquota: 0.00, valorDeducao: 0.00),</v>
      </c>
    </row>
    <row r="73" spans="1:12" x14ac:dyDescent="0.25">
      <c r="A73">
        <v>15</v>
      </c>
      <c r="B73">
        <f t="shared" si="4"/>
        <v>64</v>
      </c>
      <c r="C73">
        <v>54</v>
      </c>
      <c r="D73">
        <f t="shared" si="5"/>
        <v>228</v>
      </c>
      <c r="E73" s="2">
        <v>1257.1300000000001</v>
      </c>
      <c r="F73" s="2">
        <v>2512.08</v>
      </c>
      <c r="G73" s="2">
        <v>15</v>
      </c>
      <c r="H73" s="2">
        <v>188.57</v>
      </c>
      <c r="K73" t="str">
        <f t="shared" si="6"/>
        <v/>
      </c>
      <c r="L73" t="str">
        <f t="shared" si="7"/>
        <v>new TabelaItem(idTabelaItem: 228, idTabela: 64, intervaloInicial: 1257.13, intervaloFinal: 2512.08, valorAliquota: 15.00, valorDeducao: 188.57),</v>
      </c>
    </row>
    <row r="74" spans="1:12" x14ac:dyDescent="0.25">
      <c r="A74">
        <v>15</v>
      </c>
      <c r="B74">
        <f t="shared" si="4"/>
        <v>64</v>
      </c>
      <c r="C74">
        <v>55</v>
      </c>
      <c r="D74">
        <f t="shared" si="5"/>
        <v>229</v>
      </c>
      <c r="E74" s="2">
        <v>2512.09</v>
      </c>
      <c r="F74" s="2">
        <v>999999.99</v>
      </c>
      <c r="G74" s="2">
        <v>27.5</v>
      </c>
      <c r="H74" s="2">
        <v>502.58</v>
      </c>
      <c r="K74" t="str">
        <f t="shared" si="6"/>
        <v/>
      </c>
      <c r="L74" t="str">
        <f t="shared" si="7"/>
        <v>new TabelaItem(idTabelaItem: 229, idTabela: 64, intervaloInicial: 2512.09, intervaloFinal: 999999.99, valorAliquota: 27.50, valorDeducao: 502.58),</v>
      </c>
    </row>
    <row r="75" spans="1:12" x14ac:dyDescent="0.25">
      <c r="A75">
        <v>16</v>
      </c>
      <c r="B75">
        <f t="shared" si="4"/>
        <v>65</v>
      </c>
      <c r="D75">
        <f t="shared" si="5"/>
        <v>174</v>
      </c>
      <c r="E75" s="1">
        <v>39083</v>
      </c>
      <c r="F75" t="s">
        <v>75</v>
      </c>
      <c r="G75" s="2">
        <v>132.05000000000001</v>
      </c>
      <c r="K75" t="str">
        <f t="shared" si="6"/>
        <v>new Tabela(idTabela: 65, idTabelaTipo: 2, dataVigenciaInicial: new DateTime(2007, 01, 01), descricao: "Tabela de IRRF de 01/2007 a 12/2007", valorDeducaoDependente: 132.05),</v>
      </c>
      <c r="L75" t="str">
        <f t="shared" si="7"/>
        <v/>
      </c>
    </row>
    <row r="76" spans="1:12" x14ac:dyDescent="0.25">
      <c r="A76">
        <v>16</v>
      </c>
      <c r="B76">
        <f t="shared" si="4"/>
        <v>65</v>
      </c>
      <c r="C76">
        <v>56</v>
      </c>
      <c r="D76">
        <f t="shared" si="5"/>
        <v>230</v>
      </c>
      <c r="E76">
        <v>0</v>
      </c>
      <c r="F76" s="2">
        <v>1313.69</v>
      </c>
      <c r="G76" s="2">
        <v>0</v>
      </c>
      <c r="H76" s="2">
        <v>0</v>
      </c>
      <c r="K76" t="str">
        <f t="shared" si="6"/>
        <v/>
      </c>
      <c r="L76" t="str">
        <f t="shared" si="7"/>
        <v>new TabelaItem(idTabelaItem: 230, idTabela: 65, intervaloInicial: 0.00, intervaloFinal: 1313.69, valorAliquota: 0.00, valorDeducao: 0.00),</v>
      </c>
    </row>
    <row r="77" spans="1:12" x14ac:dyDescent="0.25">
      <c r="A77">
        <v>16</v>
      </c>
      <c r="B77">
        <f t="shared" si="4"/>
        <v>65</v>
      </c>
      <c r="C77">
        <v>57</v>
      </c>
      <c r="D77">
        <f t="shared" si="5"/>
        <v>231</v>
      </c>
      <c r="E77" s="2">
        <v>1313.7</v>
      </c>
      <c r="F77" s="2">
        <v>2625.12</v>
      </c>
      <c r="G77" s="2">
        <v>15</v>
      </c>
      <c r="H77" s="2">
        <v>197.05</v>
      </c>
      <c r="K77" t="str">
        <f t="shared" si="6"/>
        <v/>
      </c>
      <c r="L77" t="str">
        <f t="shared" si="7"/>
        <v>new TabelaItem(idTabelaItem: 231, idTabela: 65, intervaloInicial: 1313.70, intervaloFinal: 2625.12, valorAliquota: 15.00, valorDeducao: 197.05),</v>
      </c>
    </row>
    <row r="78" spans="1:12" x14ac:dyDescent="0.25">
      <c r="A78">
        <v>16</v>
      </c>
      <c r="B78">
        <f t="shared" si="4"/>
        <v>65</v>
      </c>
      <c r="C78">
        <v>58</v>
      </c>
      <c r="D78">
        <f t="shared" si="5"/>
        <v>232</v>
      </c>
      <c r="E78" s="2">
        <v>2625.13</v>
      </c>
      <c r="F78" s="2">
        <v>999999.99</v>
      </c>
      <c r="G78" s="2">
        <v>27.5</v>
      </c>
      <c r="H78" s="2">
        <v>525.19000000000005</v>
      </c>
      <c r="K78" t="str">
        <f t="shared" si="6"/>
        <v/>
      </c>
      <c r="L78" t="str">
        <f t="shared" si="7"/>
        <v>new TabelaItem(idTabelaItem: 232, idTabela: 65, intervaloInicial: 2625.13, intervaloFinal: 999999.99, valorAliquota: 27.50, valorDeducao: 525.19),</v>
      </c>
    </row>
    <row r="79" spans="1:12" x14ac:dyDescent="0.25">
      <c r="A79">
        <v>17</v>
      </c>
      <c r="B79">
        <f t="shared" si="4"/>
        <v>66</v>
      </c>
      <c r="D79">
        <f t="shared" si="5"/>
        <v>174</v>
      </c>
      <c r="E79" s="1">
        <v>39448</v>
      </c>
      <c r="F79" t="s">
        <v>76</v>
      </c>
      <c r="G79" s="2">
        <v>137.99</v>
      </c>
      <c r="K79" t="str">
        <f t="shared" si="6"/>
        <v>new Tabela(idTabela: 66, idTabelaTipo: 2, dataVigenciaInicial: new DateTime(2008, 01, 01), descricao: "Tabela de IRRF de 01/2008 a 12/2008", valorDeducaoDependente: 137.99),</v>
      </c>
      <c r="L79" t="str">
        <f t="shared" si="7"/>
        <v/>
      </c>
    </row>
    <row r="80" spans="1:12" x14ac:dyDescent="0.25">
      <c r="A80">
        <v>17</v>
      </c>
      <c r="B80">
        <f t="shared" si="4"/>
        <v>66</v>
      </c>
      <c r="C80">
        <v>59</v>
      </c>
      <c r="D80">
        <f t="shared" si="5"/>
        <v>233</v>
      </c>
      <c r="E80">
        <v>0</v>
      </c>
      <c r="F80" s="2">
        <v>1372.81</v>
      </c>
      <c r="G80" s="2">
        <v>0</v>
      </c>
      <c r="H80" s="2">
        <v>0</v>
      </c>
      <c r="K80" t="str">
        <f t="shared" si="6"/>
        <v/>
      </c>
      <c r="L80" t="str">
        <f t="shared" si="7"/>
        <v>new TabelaItem(idTabelaItem: 233, idTabela: 66, intervaloInicial: 0.00, intervaloFinal: 1372.81, valorAliquota: 0.00, valorDeducao: 0.00),</v>
      </c>
    </row>
    <row r="81" spans="1:12" x14ac:dyDescent="0.25">
      <c r="A81">
        <v>17</v>
      </c>
      <c r="B81">
        <f t="shared" si="4"/>
        <v>66</v>
      </c>
      <c r="C81">
        <v>60</v>
      </c>
      <c r="D81">
        <f t="shared" si="5"/>
        <v>234</v>
      </c>
      <c r="E81" s="2">
        <v>1372.82</v>
      </c>
      <c r="F81" s="2">
        <v>2743.25</v>
      </c>
      <c r="G81" s="2">
        <v>15</v>
      </c>
      <c r="H81" s="2">
        <v>205.92</v>
      </c>
      <c r="K81" t="str">
        <f t="shared" si="6"/>
        <v/>
      </c>
      <c r="L81" t="str">
        <f t="shared" si="7"/>
        <v>new TabelaItem(idTabelaItem: 234, idTabela: 66, intervaloInicial: 1372.82, intervaloFinal: 2743.25, valorAliquota: 15.00, valorDeducao: 205.92),</v>
      </c>
    </row>
    <row r="82" spans="1:12" x14ac:dyDescent="0.25">
      <c r="A82">
        <v>17</v>
      </c>
      <c r="B82">
        <f t="shared" si="4"/>
        <v>66</v>
      </c>
      <c r="C82">
        <v>61</v>
      </c>
      <c r="D82">
        <f t="shared" si="5"/>
        <v>235</v>
      </c>
      <c r="E82" s="2">
        <v>2743.26</v>
      </c>
      <c r="F82" s="2">
        <v>999999.99</v>
      </c>
      <c r="G82" s="2">
        <v>27.5</v>
      </c>
      <c r="H82" s="2">
        <v>548.82000000000005</v>
      </c>
      <c r="K82" t="str">
        <f t="shared" si="6"/>
        <v/>
      </c>
      <c r="L82" t="str">
        <f t="shared" si="7"/>
        <v>new TabelaItem(idTabelaItem: 235, idTabela: 66, intervaloInicial: 2743.26, intervaloFinal: 999999.99, valorAliquota: 27.50, valorDeducao: 548.82),</v>
      </c>
    </row>
    <row r="83" spans="1:12" x14ac:dyDescent="0.25">
      <c r="A83">
        <v>18</v>
      </c>
      <c r="B83">
        <f t="shared" si="4"/>
        <v>67</v>
      </c>
      <c r="D83">
        <f t="shared" si="5"/>
        <v>174</v>
      </c>
      <c r="E83" s="1">
        <v>39814</v>
      </c>
      <c r="F83" t="s">
        <v>77</v>
      </c>
      <c r="G83" s="2">
        <v>144.19999999999999</v>
      </c>
      <c r="K83" t="str">
        <f t="shared" si="6"/>
        <v>new Tabela(idTabela: 67, idTabelaTipo: 2, dataVigenciaInicial: new DateTime(2009, 01, 01), descricao: "Tabela de IRRF de 01/2009 a 12/2009", valorDeducaoDependente: 144.20),</v>
      </c>
      <c r="L83" t="str">
        <f t="shared" si="7"/>
        <v/>
      </c>
    </row>
    <row r="84" spans="1:12" x14ac:dyDescent="0.25">
      <c r="A84">
        <v>18</v>
      </c>
      <c r="B84">
        <f t="shared" si="4"/>
        <v>67</v>
      </c>
      <c r="C84">
        <v>62</v>
      </c>
      <c r="D84">
        <f t="shared" si="5"/>
        <v>236</v>
      </c>
      <c r="E84">
        <v>0</v>
      </c>
      <c r="F84" s="2">
        <v>1434.59</v>
      </c>
      <c r="G84" s="2">
        <v>0</v>
      </c>
      <c r="H84" s="2">
        <v>0</v>
      </c>
      <c r="K84" t="str">
        <f t="shared" si="6"/>
        <v/>
      </c>
      <c r="L84" t="str">
        <f t="shared" si="7"/>
        <v>new TabelaItem(idTabelaItem: 236, idTabela: 67, intervaloInicial: 0.00, intervaloFinal: 1434.59, valorAliquota: 0.00, valorDeducao: 0.00),</v>
      </c>
    </row>
    <row r="85" spans="1:12" x14ac:dyDescent="0.25">
      <c r="A85">
        <v>18</v>
      </c>
      <c r="B85">
        <f t="shared" si="4"/>
        <v>67</v>
      </c>
      <c r="C85">
        <v>63</v>
      </c>
      <c r="D85">
        <f t="shared" si="5"/>
        <v>237</v>
      </c>
      <c r="E85" s="2">
        <v>1434.6</v>
      </c>
      <c r="F85" s="2">
        <v>2150</v>
      </c>
      <c r="G85" s="2">
        <v>7.5</v>
      </c>
      <c r="H85" s="2">
        <v>107.59</v>
      </c>
      <c r="K85" t="str">
        <f t="shared" si="6"/>
        <v/>
      </c>
      <c r="L85" t="str">
        <f t="shared" si="7"/>
        <v>new TabelaItem(idTabelaItem: 237, idTabela: 67, intervaloInicial: 1434.60, intervaloFinal: 2150.00, valorAliquota: 7.50, valorDeducao: 107.59),</v>
      </c>
    </row>
    <row r="86" spans="1:12" x14ac:dyDescent="0.25">
      <c r="A86">
        <v>18</v>
      </c>
      <c r="B86">
        <f t="shared" si="4"/>
        <v>67</v>
      </c>
      <c r="C86">
        <v>64</v>
      </c>
      <c r="D86">
        <f t="shared" si="5"/>
        <v>238</v>
      </c>
      <c r="E86" s="2">
        <v>2150.0100000000002</v>
      </c>
      <c r="F86" s="2">
        <v>2866.7</v>
      </c>
      <c r="G86" s="2">
        <v>15</v>
      </c>
      <c r="H86" s="2">
        <v>268.83999999999997</v>
      </c>
      <c r="K86" t="str">
        <f t="shared" si="6"/>
        <v/>
      </c>
      <c r="L86" t="str">
        <f t="shared" si="7"/>
        <v>new TabelaItem(idTabelaItem: 238, idTabela: 67, intervaloInicial: 2150.01, intervaloFinal: 2866.70, valorAliquota: 15.00, valorDeducao: 268.84),</v>
      </c>
    </row>
    <row r="87" spans="1:12" x14ac:dyDescent="0.25">
      <c r="A87">
        <v>18</v>
      </c>
      <c r="B87">
        <f t="shared" si="4"/>
        <v>67</v>
      </c>
      <c r="C87">
        <v>65</v>
      </c>
      <c r="D87">
        <f t="shared" si="5"/>
        <v>239</v>
      </c>
      <c r="E87" s="2">
        <v>2866.71</v>
      </c>
      <c r="F87" s="2">
        <v>3582</v>
      </c>
      <c r="G87" s="2">
        <v>22.5</v>
      </c>
      <c r="H87" s="2">
        <v>483.84</v>
      </c>
      <c r="K87" t="str">
        <f t="shared" si="6"/>
        <v/>
      </c>
      <c r="L87" t="str">
        <f t="shared" si="7"/>
        <v>new TabelaItem(idTabelaItem: 239, idTabela: 67, intervaloInicial: 2866.71, intervaloFinal: 3582.00, valorAliquota: 22.50, valorDeducao: 483.84),</v>
      </c>
    </row>
    <row r="88" spans="1:12" x14ac:dyDescent="0.25">
      <c r="A88">
        <v>18</v>
      </c>
      <c r="B88">
        <f t="shared" si="4"/>
        <v>67</v>
      </c>
      <c r="C88">
        <v>66</v>
      </c>
      <c r="D88">
        <f t="shared" si="5"/>
        <v>240</v>
      </c>
      <c r="E88" s="2">
        <v>3582.01</v>
      </c>
      <c r="F88" s="2">
        <v>999999.99</v>
      </c>
      <c r="G88" s="2">
        <v>27.5</v>
      </c>
      <c r="H88" s="2">
        <v>662.94</v>
      </c>
      <c r="K88" t="str">
        <f t="shared" si="6"/>
        <v/>
      </c>
      <c r="L88" t="str">
        <f t="shared" si="7"/>
        <v>new TabelaItem(idTabelaItem: 240, idTabela: 67, intervaloInicial: 3582.01, intervaloFinal: 999999.99, valorAliquota: 27.50, valorDeducao: 662.94),</v>
      </c>
    </row>
    <row r="89" spans="1:12" x14ac:dyDescent="0.25">
      <c r="A89">
        <v>19</v>
      </c>
      <c r="B89">
        <f t="shared" si="4"/>
        <v>68</v>
      </c>
      <c r="D89">
        <f t="shared" si="5"/>
        <v>174</v>
      </c>
      <c r="E89" s="1">
        <v>40179</v>
      </c>
      <c r="F89" t="s">
        <v>78</v>
      </c>
      <c r="G89" s="2">
        <v>150.69</v>
      </c>
      <c r="K89" t="str">
        <f t="shared" si="6"/>
        <v>new Tabela(idTabela: 68, idTabelaTipo: 2, dataVigenciaInicial: new DateTime(2010, 01, 01), descricao: "Tabela de IRRF de 01/2010 a 03/2011", valorDeducaoDependente: 150.69),</v>
      </c>
      <c r="L89" t="str">
        <f t="shared" si="7"/>
        <v/>
      </c>
    </row>
    <row r="90" spans="1:12" x14ac:dyDescent="0.25">
      <c r="A90">
        <v>19</v>
      </c>
      <c r="B90">
        <f t="shared" si="4"/>
        <v>68</v>
      </c>
      <c r="C90">
        <v>67</v>
      </c>
      <c r="D90">
        <f t="shared" si="5"/>
        <v>241</v>
      </c>
      <c r="E90">
        <v>0</v>
      </c>
      <c r="F90" s="2">
        <v>1499.15</v>
      </c>
      <c r="G90" s="2">
        <v>0</v>
      </c>
      <c r="H90" s="2">
        <v>0</v>
      </c>
      <c r="K90" t="str">
        <f t="shared" si="6"/>
        <v/>
      </c>
      <c r="L90" t="str">
        <f t="shared" si="7"/>
        <v>new TabelaItem(idTabelaItem: 241, idTabela: 68, intervaloInicial: 0.00, intervaloFinal: 1499.15, valorAliquota: 0.00, valorDeducao: 0.00),</v>
      </c>
    </row>
    <row r="91" spans="1:12" x14ac:dyDescent="0.25">
      <c r="A91">
        <v>19</v>
      </c>
      <c r="B91">
        <f t="shared" si="4"/>
        <v>68</v>
      </c>
      <c r="C91">
        <v>68</v>
      </c>
      <c r="D91">
        <f t="shared" si="5"/>
        <v>242</v>
      </c>
      <c r="E91" s="2">
        <v>1499.16</v>
      </c>
      <c r="F91" s="2">
        <v>2246.75</v>
      </c>
      <c r="G91" s="2">
        <v>7.5</v>
      </c>
      <c r="H91" s="2">
        <v>112.43</v>
      </c>
      <c r="K91" t="str">
        <f t="shared" si="6"/>
        <v/>
      </c>
      <c r="L91" t="str">
        <f t="shared" si="7"/>
        <v>new TabelaItem(idTabelaItem: 242, idTabela: 68, intervaloInicial: 1499.16, intervaloFinal: 2246.75, valorAliquota: 7.50, valorDeducao: 112.43),</v>
      </c>
    </row>
    <row r="92" spans="1:12" x14ac:dyDescent="0.25">
      <c r="A92">
        <v>19</v>
      </c>
      <c r="B92">
        <f t="shared" si="4"/>
        <v>68</v>
      </c>
      <c r="C92">
        <v>69</v>
      </c>
      <c r="D92">
        <f t="shared" si="5"/>
        <v>243</v>
      </c>
      <c r="E92" s="2">
        <v>2246.7600000000002</v>
      </c>
      <c r="F92" s="2">
        <v>2995.7</v>
      </c>
      <c r="G92" s="2">
        <v>15</v>
      </c>
      <c r="H92" s="2">
        <v>280.94</v>
      </c>
      <c r="K92" t="str">
        <f t="shared" si="6"/>
        <v/>
      </c>
      <c r="L92" t="str">
        <f t="shared" si="7"/>
        <v>new TabelaItem(idTabelaItem: 243, idTabela: 68, intervaloInicial: 2246.76, intervaloFinal: 2995.70, valorAliquota: 15.00, valorDeducao: 280.94),</v>
      </c>
    </row>
    <row r="93" spans="1:12" x14ac:dyDescent="0.25">
      <c r="A93">
        <v>19</v>
      </c>
      <c r="B93">
        <f t="shared" si="4"/>
        <v>68</v>
      </c>
      <c r="C93">
        <v>70</v>
      </c>
      <c r="D93">
        <f t="shared" si="5"/>
        <v>244</v>
      </c>
      <c r="E93" s="2">
        <v>2995.71</v>
      </c>
      <c r="F93" s="2">
        <v>3743.19</v>
      </c>
      <c r="G93" s="2">
        <v>22.5</v>
      </c>
      <c r="H93" s="2">
        <v>505.62</v>
      </c>
      <c r="K93" t="str">
        <f t="shared" si="6"/>
        <v/>
      </c>
      <c r="L93" t="str">
        <f t="shared" si="7"/>
        <v>new TabelaItem(idTabelaItem: 244, idTabela: 68, intervaloInicial: 2995.71, intervaloFinal: 3743.19, valorAliquota: 22.50, valorDeducao: 505.62),</v>
      </c>
    </row>
    <row r="94" spans="1:12" x14ac:dyDescent="0.25">
      <c r="A94">
        <v>19</v>
      </c>
      <c r="B94">
        <f t="shared" si="4"/>
        <v>68</v>
      </c>
      <c r="C94">
        <v>71</v>
      </c>
      <c r="D94">
        <f t="shared" si="5"/>
        <v>245</v>
      </c>
      <c r="E94" s="2">
        <v>3743.2</v>
      </c>
      <c r="F94" s="2">
        <v>999999.99</v>
      </c>
      <c r="G94" s="2">
        <v>27.5</v>
      </c>
      <c r="H94" s="2">
        <v>692.78</v>
      </c>
      <c r="K94" t="str">
        <f t="shared" si="6"/>
        <v/>
      </c>
      <c r="L94" t="str">
        <f t="shared" si="7"/>
        <v>new TabelaItem(idTabelaItem: 245, idTabela: 68, intervaloInicial: 3743.20, intervaloFinal: 999999.99, valorAliquota: 27.50, valorDeducao: 692.78),</v>
      </c>
    </row>
    <row r="95" spans="1:12" x14ac:dyDescent="0.25">
      <c r="A95">
        <v>20</v>
      </c>
      <c r="B95">
        <f t="shared" si="4"/>
        <v>69</v>
      </c>
      <c r="D95">
        <f t="shared" si="5"/>
        <v>174</v>
      </c>
      <c r="E95" s="1">
        <v>40634</v>
      </c>
      <c r="F95" t="s">
        <v>79</v>
      </c>
      <c r="G95" s="2">
        <v>157.47</v>
      </c>
      <c r="K95" t="str">
        <f t="shared" si="6"/>
        <v>new Tabela(idTabela: 69, idTabelaTipo: 2, dataVigenciaInicial: new DateTime(2011, 04, 01), descricao: "Tabela de IRRF de 04/2011 a 12/2011", valorDeducaoDependente: 157.47),</v>
      </c>
      <c r="L95" t="str">
        <f t="shared" si="7"/>
        <v/>
      </c>
    </row>
    <row r="96" spans="1:12" x14ac:dyDescent="0.25">
      <c r="A96">
        <v>20</v>
      </c>
      <c r="B96">
        <f t="shared" si="4"/>
        <v>69</v>
      </c>
      <c r="C96">
        <v>72</v>
      </c>
      <c r="D96">
        <f t="shared" si="5"/>
        <v>246</v>
      </c>
      <c r="E96">
        <v>0</v>
      </c>
      <c r="F96" s="2">
        <v>1566.61</v>
      </c>
      <c r="G96" s="2">
        <v>0</v>
      </c>
      <c r="H96" s="2">
        <v>0</v>
      </c>
      <c r="K96" t="str">
        <f t="shared" si="6"/>
        <v/>
      </c>
      <c r="L96" t="str">
        <f t="shared" si="7"/>
        <v>new TabelaItem(idTabelaItem: 246, idTabela: 69, intervaloInicial: 0.00, intervaloFinal: 1566.61, valorAliquota: 0.00, valorDeducao: 0.00),</v>
      </c>
    </row>
    <row r="97" spans="1:12" x14ac:dyDescent="0.25">
      <c r="A97">
        <v>20</v>
      </c>
      <c r="B97">
        <f t="shared" si="4"/>
        <v>69</v>
      </c>
      <c r="C97">
        <v>73</v>
      </c>
      <c r="D97">
        <f t="shared" si="5"/>
        <v>247</v>
      </c>
      <c r="E97" s="2">
        <v>1566.62</v>
      </c>
      <c r="F97" s="2">
        <v>2347.85</v>
      </c>
      <c r="G97" s="2">
        <v>7.5</v>
      </c>
      <c r="H97" s="2">
        <v>117.49</v>
      </c>
      <c r="K97" t="str">
        <f t="shared" si="6"/>
        <v/>
      </c>
      <c r="L97" t="str">
        <f t="shared" si="7"/>
        <v>new TabelaItem(idTabelaItem: 247, idTabela: 69, intervaloInicial: 1566.62, intervaloFinal: 2347.85, valorAliquota: 7.50, valorDeducao: 117.49),</v>
      </c>
    </row>
    <row r="98" spans="1:12" x14ac:dyDescent="0.25">
      <c r="A98">
        <v>20</v>
      </c>
      <c r="B98">
        <f t="shared" si="4"/>
        <v>69</v>
      </c>
      <c r="C98">
        <v>74</v>
      </c>
      <c r="D98">
        <f t="shared" si="5"/>
        <v>248</v>
      </c>
      <c r="E98" s="2">
        <v>2347.86</v>
      </c>
      <c r="F98" s="2">
        <v>3130.51</v>
      </c>
      <c r="G98" s="2">
        <v>15</v>
      </c>
      <c r="H98" s="2">
        <v>293.58</v>
      </c>
      <c r="K98" t="str">
        <f t="shared" si="6"/>
        <v/>
      </c>
      <c r="L98" t="str">
        <f t="shared" si="7"/>
        <v>new TabelaItem(idTabelaItem: 248, idTabela: 69, intervaloInicial: 2347.86, intervaloFinal: 3130.51, valorAliquota: 15.00, valorDeducao: 293.58),</v>
      </c>
    </row>
    <row r="99" spans="1:12" x14ac:dyDescent="0.25">
      <c r="A99">
        <v>20</v>
      </c>
      <c r="B99">
        <f t="shared" si="4"/>
        <v>69</v>
      </c>
      <c r="C99">
        <v>75</v>
      </c>
      <c r="D99">
        <f t="shared" si="5"/>
        <v>249</v>
      </c>
      <c r="E99" s="2">
        <v>3130.52</v>
      </c>
      <c r="F99" s="2">
        <v>3911.63</v>
      </c>
      <c r="G99" s="2">
        <v>22.5</v>
      </c>
      <c r="H99" s="2">
        <v>528.37</v>
      </c>
      <c r="K99" t="str">
        <f t="shared" si="6"/>
        <v/>
      </c>
      <c r="L99" t="str">
        <f t="shared" si="7"/>
        <v>new TabelaItem(idTabelaItem: 249, idTabela: 69, intervaloInicial: 3130.52, intervaloFinal: 3911.63, valorAliquota: 22.50, valorDeducao: 528.37),</v>
      </c>
    </row>
    <row r="100" spans="1:12" x14ac:dyDescent="0.25">
      <c r="A100">
        <v>20</v>
      </c>
      <c r="B100">
        <f t="shared" si="4"/>
        <v>69</v>
      </c>
      <c r="C100">
        <v>76</v>
      </c>
      <c r="D100">
        <f t="shared" si="5"/>
        <v>250</v>
      </c>
      <c r="E100" s="2">
        <v>3911.64</v>
      </c>
      <c r="F100" s="2">
        <v>999999.99</v>
      </c>
      <c r="G100" s="2">
        <v>27.5</v>
      </c>
      <c r="H100" s="2">
        <v>723.95</v>
      </c>
      <c r="K100" t="str">
        <f t="shared" si="6"/>
        <v/>
      </c>
      <c r="L100" t="str">
        <f t="shared" si="7"/>
        <v>new TabelaItem(idTabelaItem: 250, idTabela: 69, intervaloInicial: 3911.64, intervaloFinal: 999999.99, valorAliquota: 27.50, valorDeducao: 723.95),</v>
      </c>
    </row>
    <row r="101" spans="1:12" x14ac:dyDescent="0.25">
      <c r="A101">
        <v>21</v>
      </c>
      <c r="B101">
        <f t="shared" si="4"/>
        <v>70</v>
      </c>
      <c r="D101">
        <f t="shared" si="5"/>
        <v>174</v>
      </c>
      <c r="E101" s="1">
        <v>40909</v>
      </c>
      <c r="F101" t="s">
        <v>80</v>
      </c>
      <c r="G101" s="2">
        <v>164.56</v>
      </c>
      <c r="K101" t="str">
        <f t="shared" si="6"/>
        <v>new Tabela(idTabela: 70, idTabelaTipo: 2, dataVigenciaInicial: new DateTime(2012, 01, 01), descricao: "Tabela de IRRF de 01/2012 a 12/2012", valorDeducaoDependente: 164.56),</v>
      </c>
      <c r="L101" t="str">
        <f t="shared" si="7"/>
        <v/>
      </c>
    </row>
    <row r="102" spans="1:12" x14ac:dyDescent="0.25">
      <c r="A102">
        <v>21</v>
      </c>
      <c r="B102">
        <f t="shared" si="4"/>
        <v>70</v>
      </c>
      <c r="C102">
        <v>77</v>
      </c>
      <c r="D102">
        <f t="shared" si="5"/>
        <v>251</v>
      </c>
      <c r="E102">
        <v>0</v>
      </c>
      <c r="F102" s="2">
        <v>1637.11</v>
      </c>
      <c r="G102" s="2">
        <v>0</v>
      </c>
      <c r="H102" s="2">
        <v>0</v>
      </c>
      <c r="K102" t="str">
        <f t="shared" si="6"/>
        <v/>
      </c>
      <c r="L102" t="str">
        <f t="shared" si="7"/>
        <v>new TabelaItem(idTabelaItem: 251, idTabela: 70, intervaloInicial: 0.00, intervaloFinal: 1637.11, valorAliquota: 0.00, valorDeducao: 0.00),</v>
      </c>
    </row>
    <row r="103" spans="1:12" x14ac:dyDescent="0.25">
      <c r="A103">
        <v>21</v>
      </c>
      <c r="B103">
        <f t="shared" si="4"/>
        <v>70</v>
      </c>
      <c r="C103">
        <v>78</v>
      </c>
      <c r="D103">
        <f t="shared" si="5"/>
        <v>252</v>
      </c>
      <c r="E103" s="2">
        <v>1637.12</v>
      </c>
      <c r="F103" s="2">
        <v>2453.5</v>
      </c>
      <c r="G103" s="2">
        <v>7.5</v>
      </c>
      <c r="H103" s="2">
        <v>122.78</v>
      </c>
      <c r="K103" t="str">
        <f t="shared" si="6"/>
        <v/>
      </c>
      <c r="L103" t="str">
        <f t="shared" si="7"/>
        <v>new TabelaItem(idTabelaItem: 252, idTabela: 70, intervaloInicial: 1637.12, intervaloFinal: 2453.50, valorAliquota: 7.50, valorDeducao: 122.78),</v>
      </c>
    </row>
    <row r="104" spans="1:12" x14ac:dyDescent="0.25">
      <c r="A104">
        <v>21</v>
      </c>
      <c r="B104">
        <f t="shared" si="4"/>
        <v>70</v>
      </c>
      <c r="C104">
        <v>79</v>
      </c>
      <c r="D104">
        <f t="shared" si="5"/>
        <v>253</v>
      </c>
      <c r="E104" s="2">
        <v>2453.5100000000002</v>
      </c>
      <c r="F104" s="2">
        <v>3271.38</v>
      </c>
      <c r="G104" s="2">
        <v>15</v>
      </c>
      <c r="H104" s="2">
        <v>306.8</v>
      </c>
      <c r="K104" t="str">
        <f t="shared" si="6"/>
        <v/>
      </c>
      <c r="L104" t="str">
        <f t="shared" si="7"/>
        <v>new TabelaItem(idTabelaItem: 253, idTabela: 70, intervaloInicial: 2453.51, intervaloFinal: 3271.38, valorAliquota: 15.00, valorDeducao: 306.80),</v>
      </c>
    </row>
    <row r="105" spans="1:12" x14ac:dyDescent="0.25">
      <c r="A105">
        <v>21</v>
      </c>
      <c r="B105">
        <f t="shared" si="4"/>
        <v>70</v>
      </c>
      <c r="C105">
        <v>80</v>
      </c>
      <c r="D105">
        <f t="shared" si="5"/>
        <v>254</v>
      </c>
      <c r="E105" s="2">
        <v>3271.39</v>
      </c>
      <c r="F105" s="2">
        <v>4087.65</v>
      </c>
      <c r="G105" s="2">
        <v>22.5</v>
      </c>
      <c r="H105" s="2">
        <v>552.15</v>
      </c>
      <c r="K105" t="str">
        <f t="shared" si="6"/>
        <v/>
      </c>
      <c r="L105" t="str">
        <f t="shared" si="7"/>
        <v>new TabelaItem(idTabelaItem: 254, idTabela: 70, intervaloInicial: 3271.39, intervaloFinal: 4087.65, valorAliquota: 22.50, valorDeducao: 552.15),</v>
      </c>
    </row>
    <row r="106" spans="1:12" x14ac:dyDescent="0.25">
      <c r="A106">
        <v>21</v>
      </c>
      <c r="B106">
        <f t="shared" si="4"/>
        <v>70</v>
      </c>
      <c r="C106">
        <v>81</v>
      </c>
      <c r="D106">
        <f t="shared" si="5"/>
        <v>255</v>
      </c>
      <c r="E106" s="2">
        <v>4087.66</v>
      </c>
      <c r="F106" s="2">
        <v>999999.99</v>
      </c>
      <c r="G106" s="2">
        <v>27.5</v>
      </c>
      <c r="H106" s="2">
        <v>756.53</v>
      </c>
      <c r="K106" t="str">
        <f t="shared" si="6"/>
        <v/>
      </c>
      <c r="L106" t="str">
        <f t="shared" si="7"/>
        <v>new TabelaItem(idTabelaItem: 255, idTabela: 70, intervaloInicial: 4087.66, intervaloFinal: 999999.99, valorAliquota: 27.50, valorDeducao: 756.53),</v>
      </c>
    </row>
    <row r="107" spans="1:12" x14ac:dyDescent="0.25">
      <c r="A107">
        <v>22</v>
      </c>
      <c r="B107">
        <f t="shared" si="4"/>
        <v>71</v>
      </c>
      <c r="D107">
        <f t="shared" si="5"/>
        <v>174</v>
      </c>
      <c r="E107" s="1">
        <v>41275</v>
      </c>
      <c r="F107" t="s">
        <v>81</v>
      </c>
      <c r="G107" s="2">
        <v>171.97</v>
      </c>
      <c r="K107" t="str">
        <f t="shared" si="6"/>
        <v>new Tabela(idTabela: 71, idTabelaTipo: 2, dataVigenciaInicial: new DateTime(2013, 01, 01), descricao: "Tabela de IRRF de 01/2013 a 12/2013", valorDeducaoDependente: 171.97),</v>
      </c>
      <c r="L107" t="str">
        <f t="shared" si="7"/>
        <v/>
      </c>
    </row>
    <row r="108" spans="1:12" x14ac:dyDescent="0.25">
      <c r="A108">
        <v>22</v>
      </c>
      <c r="B108">
        <f t="shared" si="4"/>
        <v>71</v>
      </c>
      <c r="C108">
        <v>82</v>
      </c>
      <c r="D108">
        <f t="shared" si="5"/>
        <v>256</v>
      </c>
      <c r="E108">
        <v>0</v>
      </c>
      <c r="F108" s="2">
        <v>1710.78</v>
      </c>
      <c r="G108" s="2">
        <v>0</v>
      </c>
      <c r="H108" s="2">
        <v>0</v>
      </c>
      <c r="K108" t="str">
        <f t="shared" si="6"/>
        <v/>
      </c>
      <c r="L108" t="str">
        <f t="shared" si="7"/>
        <v>new TabelaItem(idTabelaItem: 256, idTabela: 71, intervaloInicial: 0.00, intervaloFinal: 1710.78, valorAliquota: 0.00, valorDeducao: 0.00),</v>
      </c>
    </row>
    <row r="109" spans="1:12" x14ac:dyDescent="0.25">
      <c r="A109">
        <v>22</v>
      </c>
      <c r="B109">
        <f t="shared" si="4"/>
        <v>71</v>
      </c>
      <c r="C109">
        <v>83</v>
      </c>
      <c r="D109">
        <f t="shared" si="5"/>
        <v>257</v>
      </c>
      <c r="E109" s="2">
        <v>1710.79</v>
      </c>
      <c r="F109" s="2">
        <v>2563.91</v>
      </c>
      <c r="G109" s="2">
        <v>7.5</v>
      </c>
      <c r="H109" s="2">
        <v>128.31</v>
      </c>
      <c r="K109" t="str">
        <f t="shared" si="6"/>
        <v/>
      </c>
      <c r="L109" t="str">
        <f t="shared" si="7"/>
        <v>new TabelaItem(idTabelaItem: 257, idTabela: 71, intervaloInicial: 1710.79, intervaloFinal: 2563.91, valorAliquota: 7.50, valorDeducao: 128.31),</v>
      </c>
    </row>
    <row r="110" spans="1:12" x14ac:dyDescent="0.25">
      <c r="A110">
        <v>22</v>
      </c>
      <c r="B110">
        <f t="shared" si="4"/>
        <v>71</v>
      </c>
      <c r="C110">
        <v>84</v>
      </c>
      <c r="D110">
        <f t="shared" si="5"/>
        <v>258</v>
      </c>
      <c r="E110" s="2">
        <v>2563.92</v>
      </c>
      <c r="F110" s="2">
        <v>3418.59</v>
      </c>
      <c r="G110" s="2">
        <v>15</v>
      </c>
      <c r="H110" s="2">
        <v>320.60000000000002</v>
      </c>
      <c r="K110" t="str">
        <f t="shared" si="6"/>
        <v/>
      </c>
      <c r="L110" t="str">
        <f t="shared" si="7"/>
        <v>new TabelaItem(idTabelaItem: 258, idTabela: 71, intervaloInicial: 2563.92, intervaloFinal: 3418.59, valorAliquota: 15.00, valorDeducao: 320.60),</v>
      </c>
    </row>
    <row r="111" spans="1:12" x14ac:dyDescent="0.25">
      <c r="A111">
        <v>22</v>
      </c>
      <c r="B111">
        <f t="shared" si="4"/>
        <v>71</v>
      </c>
      <c r="C111">
        <v>85</v>
      </c>
      <c r="D111">
        <f t="shared" si="5"/>
        <v>259</v>
      </c>
      <c r="E111" s="2">
        <v>3418.6</v>
      </c>
      <c r="F111" s="2">
        <v>4271.59</v>
      </c>
      <c r="G111" s="2">
        <v>22.5</v>
      </c>
      <c r="H111" s="2">
        <v>577</v>
      </c>
      <c r="K111" t="str">
        <f t="shared" si="6"/>
        <v/>
      </c>
      <c r="L111" t="str">
        <f t="shared" si="7"/>
        <v>new TabelaItem(idTabelaItem: 259, idTabela: 71, intervaloInicial: 3418.60, intervaloFinal: 4271.59, valorAliquota: 22.50, valorDeducao: 577.00),</v>
      </c>
    </row>
    <row r="112" spans="1:12" x14ac:dyDescent="0.25">
      <c r="A112">
        <v>22</v>
      </c>
      <c r="B112">
        <f t="shared" si="4"/>
        <v>71</v>
      </c>
      <c r="C112">
        <v>86</v>
      </c>
      <c r="D112">
        <f t="shared" si="5"/>
        <v>260</v>
      </c>
      <c r="E112" s="2">
        <v>4271.6000000000004</v>
      </c>
      <c r="F112" s="2">
        <v>999999.99</v>
      </c>
      <c r="G112" s="2">
        <v>27.5</v>
      </c>
      <c r="H112" s="2">
        <v>790.58</v>
      </c>
      <c r="K112" t="str">
        <f t="shared" si="6"/>
        <v/>
      </c>
      <c r="L112" t="str">
        <f t="shared" si="7"/>
        <v>new TabelaItem(idTabelaItem: 260, idTabela: 71, intervaloInicial: 4271.60, intervaloFinal: 999999.99, valorAliquota: 27.50, valorDeducao: 790.58),</v>
      </c>
    </row>
    <row r="113" spans="1:12" x14ac:dyDescent="0.25">
      <c r="A113">
        <v>23</v>
      </c>
      <c r="B113">
        <f t="shared" si="4"/>
        <v>72</v>
      </c>
      <c r="D113">
        <f t="shared" si="5"/>
        <v>174</v>
      </c>
      <c r="E113" s="1">
        <v>41640</v>
      </c>
      <c r="F113" t="s">
        <v>82</v>
      </c>
      <c r="G113" s="2">
        <v>179.71</v>
      </c>
      <c r="K113" t="str">
        <f t="shared" si="6"/>
        <v>new Tabela(idTabela: 72, idTabelaTipo: 2, dataVigenciaInicial: new DateTime(2014, 01, 01), descricao: "Tabela de IRRF de 01/2014 a 03/2015", valorDeducaoDependente: 179.71),</v>
      </c>
      <c r="L113" t="str">
        <f t="shared" si="7"/>
        <v/>
      </c>
    </row>
    <row r="114" spans="1:12" x14ac:dyDescent="0.25">
      <c r="A114">
        <v>23</v>
      </c>
      <c r="B114">
        <f t="shared" si="4"/>
        <v>72</v>
      </c>
      <c r="C114">
        <v>87</v>
      </c>
      <c r="D114">
        <f t="shared" si="5"/>
        <v>261</v>
      </c>
      <c r="E114">
        <v>0</v>
      </c>
      <c r="F114" s="2">
        <v>1787.77</v>
      </c>
      <c r="G114" s="2">
        <v>0</v>
      </c>
      <c r="H114" s="2">
        <v>0</v>
      </c>
      <c r="K114" t="str">
        <f t="shared" si="6"/>
        <v/>
      </c>
      <c r="L114" t="str">
        <f t="shared" si="7"/>
        <v>new TabelaItem(idTabelaItem: 261, idTabela: 72, intervaloInicial: 0.00, intervaloFinal: 1787.77, valorAliquota: 0.00, valorDeducao: 0.00),</v>
      </c>
    </row>
    <row r="115" spans="1:12" x14ac:dyDescent="0.25">
      <c r="A115">
        <v>23</v>
      </c>
      <c r="B115">
        <f t="shared" si="4"/>
        <v>72</v>
      </c>
      <c r="C115">
        <v>88</v>
      </c>
      <c r="D115">
        <f t="shared" si="5"/>
        <v>262</v>
      </c>
      <c r="E115" s="2">
        <v>1787.78</v>
      </c>
      <c r="F115" s="2">
        <v>2679.29</v>
      </c>
      <c r="G115" s="2">
        <v>7.5</v>
      </c>
      <c r="H115" s="2">
        <v>134.08000000000001</v>
      </c>
      <c r="K115" t="str">
        <f t="shared" si="6"/>
        <v/>
      </c>
      <c r="L115" t="str">
        <f t="shared" si="7"/>
        <v>new TabelaItem(idTabelaItem: 262, idTabela: 72, intervaloInicial: 1787.78, intervaloFinal: 2679.29, valorAliquota: 7.50, valorDeducao: 134.08),</v>
      </c>
    </row>
    <row r="116" spans="1:12" x14ac:dyDescent="0.25">
      <c r="A116">
        <v>23</v>
      </c>
      <c r="B116">
        <f t="shared" si="4"/>
        <v>72</v>
      </c>
      <c r="C116">
        <v>89</v>
      </c>
      <c r="D116">
        <f t="shared" si="5"/>
        <v>263</v>
      </c>
      <c r="E116" s="2">
        <v>2679.3</v>
      </c>
      <c r="F116" s="2">
        <v>3572.43</v>
      </c>
      <c r="G116" s="2">
        <v>15</v>
      </c>
      <c r="H116" s="2">
        <v>335.03</v>
      </c>
      <c r="K116" t="str">
        <f t="shared" si="6"/>
        <v/>
      </c>
      <c r="L116" t="str">
        <f t="shared" si="7"/>
        <v>new TabelaItem(idTabelaItem: 263, idTabela: 72, intervaloInicial: 2679.30, intervaloFinal: 3572.43, valorAliquota: 15.00, valorDeducao: 335.03),</v>
      </c>
    </row>
    <row r="117" spans="1:12" x14ac:dyDescent="0.25">
      <c r="A117">
        <v>23</v>
      </c>
      <c r="B117">
        <f t="shared" si="4"/>
        <v>72</v>
      </c>
      <c r="C117">
        <v>90</v>
      </c>
      <c r="D117">
        <f t="shared" si="5"/>
        <v>264</v>
      </c>
      <c r="E117" s="2">
        <v>3572.44</v>
      </c>
      <c r="F117" s="2">
        <v>4463.8100000000004</v>
      </c>
      <c r="G117" s="2">
        <v>22.5</v>
      </c>
      <c r="H117" s="2">
        <v>602.96</v>
      </c>
      <c r="K117" t="str">
        <f t="shared" si="6"/>
        <v/>
      </c>
      <c r="L117" t="str">
        <f t="shared" si="7"/>
        <v>new TabelaItem(idTabelaItem: 264, idTabela: 72, intervaloInicial: 3572.44, intervaloFinal: 4463.81, valorAliquota: 22.50, valorDeducao: 602.96),</v>
      </c>
    </row>
    <row r="118" spans="1:12" x14ac:dyDescent="0.25">
      <c r="A118">
        <v>23</v>
      </c>
      <c r="B118">
        <f t="shared" si="4"/>
        <v>72</v>
      </c>
      <c r="C118">
        <v>91</v>
      </c>
      <c r="D118">
        <f t="shared" si="5"/>
        <v>265</v>
      </c>
      <c r="E118" s="2">
        <v>4463.82</v>
      </c>
      <c r="F118" s="2">
        <v>999999.99</v>
      </c>
      <c r="G118" s="2">
        <v>27.5</v>
      </c>
      <c r="H118" s="2">
        <v>826.15</v>
      </c>
      <c r="K118" t="str">
        <f t="shared" si="6"/>
        <v/>
      </c>
      <c r="L118" t="str">
        <f t="shared" si="7"/>
        <v>new TabelaItem(idTabelaItem: 265, idTabela: 72, intervaloInicial: 4463.82, intervaloFinal: 999999.99, valorAliquota: 27.50, valorDeducao: 826.15),</v>
      </c>
    </row>
    <row r="119" spans="1:12" x14ac:dyDescent="0.25">
      <c r="A119">
        <v>24</v>
      </c>
      <c r="B119">
        <f t="shared" si="4"/>
        <v>73</v>
      </c>
      <c r="D119">
        <f t="shared" si="5"/>
        <v>174</v>
      </c>
      <c r="E119" s="1">
        <v>42095</v>
      </c>
      <c r="F119" t="s">
        <v>83</v>
      </c>
      <c r="G119" s="2">
        <v>189.59</v>
      </c>
      <c r="K119" t="str">
        <f t="shared" si="6"/>
        <v>new Tabela(idTabela: 73, idTabelaTipo: 2, dataVigenciaInicial: new DateTime(2015, 04, 01), descricao: "Tabela de IRRF de 04/2015 a 01/2022", valorDeducaoDependente: 189.59),</v>
      </c>
      <c r="L119" t="str">
        <f t="shared" si="7"/>
        <v/>
      </c>
    </row>
    <row r="120" spans="1:12" x14ac:dyDescent="0.25">
      <c r="A120">
        <v>24</v>
      </c>
      <c r="B120">
        <f t="shared" si="4"/>
        <v>73</v>
      </c>
      <c r="C120">
        <v>92</v>
      </c>
      <c r="D120">
        <f t="shared" si="5"/>
        <v>266</v>
      </c>
      <c r="E120">
        <v>0</v>
      </c>
      <c r="F120" s="2">
        <v>1903.98</v>
      </c>
      <c r="G120" s="2">
        <v>0</v>
      </c>
      <c r="H120" s="2">
        <v>0</v>
      </c>
      <c r="K120" t="str">
        <f t="shared" si="6"/>
        <v/>
      </c>
      <c r="L120" t="str">
        <f t="shared" si="7"/>
        <v>new TabelaItem(idTabelaItem: 266, idTabela: 73, intervaloInicial: 0.00, intervaloFinal: 1903.98, valorAliquota: 0.00, valorDeducao: 0.00),</v>
      </c>
    </row>
    <row r="121" spans="1:12" x14ac:dyDescent="0.25">
      <c r="A121">
        <v>24</v>
      </c>
      <c r="B121">
        <f t="shared" si="4"/>
        <v>73</v>
      </c>
      <c r="C121">
        <v>93</v>
      </c>
      <c r="D121">
        <f t="shared" si="5"/>
        <v>267</v>
      </c>
      <c r="E121" s="2">
        <v>1903.99</v>
      </c>
      <c r="F121" s="2">
        <v>2826.65</v>
      </c>
      <c r="G121" s="2">
        <v>7.5</v>
      </c>
      <c r="H121" s="2">
        <v>142.80000000000001</v>
      </c>
      <c r="K121" t="str">
        <f t="shared" si="6"/>
        <v/>
      </c>
      <c r="L121" t="str">
        <f t="shared" si="7"/>
        <v>new TabelaItem(idTabelaItem: 267, idTabela: 73, intervaloInicial: 1903.99, intervaloFinal: 2826.65, valorAliquota: 7.50, valorDeducao: 142.80),</v>
      </c>
    </row>
    <row r="122" spans="1:12" x14ac:dyDescent="0.25">
      <c r="A122">
        <v>24</v>
      </c>
      <c r="B122">
        <f t="shared" si="4"/>
        <v>73</v>
      </c>
      <c r="C122">
        <v>94</v>
      </c>
      <c r="D122">
        <f t="shared" si="5"/>
        <v>268</v>
      </c>
      <c r="E122" s="2">
        <v>2826.66</v>
      </c>
      <c r="F122" s="2">
        <v>3751.05</v>
      </c>
      <c r="G122" s="2">
        <v>15</v>
      </c>
      <c r="H122" s="2">
        <v>354.8</v>
      </c>
      <c r="K122" t="str">
        <f t="shared" si="6"/>
        <v/>
      </c>
      <c r="L122" t="str">
        <f t="shared" si="7"/>
        <v>new TabelaItem(idTabelaItem: 268, idTabela: 73, intervaloInicial: 2826.66, intervaloFinal: 3751.05, valorAliquota: 15.00, valorDeducao: 354.80),</v>
      </c>
    </row>
    <row r="123" spans="1:12" x14ac:dyDescent="0.25">
      <c r="A123">
        <v>24</v>
      </c>
      <c r="B123">
        <f t="shared" si="4"/>
        <v>73</v>
      </c>
      <c r="C123">
        <v>95</v>
      </c>
      <c r="D123">
        <f t="shared" si="5"/>
        <v>269</v>
      </c>
      <c r="E123" s="2">
        <v>3751.06</v>
      </c>
      <c r="F123" s="2">
        <v>4664.68</v>
      </c>
      <c r="G123" s="2">
        <v>22.5</v>
      </c>
      <c r="H123" s="2">
        <v>636.13</v>
      </c>
      <c r="K123" t="str">
        <f t="shared" si="6"/>
        <v/>
      </c>
      <c r="L123" t="str">
        <f t="shared" si="7"/>
        <v>new TabelaItem(idTabelaItem: 269, idTabela: 73, intervaloInicial: 3751.06, intervaloFinal: 4664.68, valorAliquota: 22.50, valorDeducao: 636.13),</v>
      </c>
    </row>
    <row r="124" spans="1:12" x14ac:dyDescent="0.25">
      <c r="A124">
        <v>24</v>
      </c>
      <c r="B124">
        <f t="shared" si="4"/>
        <v>73</v>
      </c>
      <c r="C124">
        <v>96</v>
      </c>
      <c r="D124">
        <f t="shared" si="5"/>
        <v>270</v>
      </c>
      <c r="E124" s="2">
        <v>4664.6899999999996</v>
      </c>
      <c r="F124" s="2">
        <v>999999.99</v>
      </c>
      <c r="G124" s="2">
        <v>27.5</v>
      </c>
      <c r="H124" s="2">
        <v>869.36</v>
      </c>
      <c r="K124" t="str">
        <f t="shared" si="6"/>
        <v/>
      </c>
      <c r="L124" t="str">
        <f t="shared" si="7"/>
        <v>new TabelaItem(idTabelaItem: 270, idTabela: 73, intervaloInicial: 4664.69, intervaloFinal: 999999.99, valorAliquota: 27.50, valorDeducao: 869.36),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SalarioMinimo</vt:lpstr>
      <vt:lpstr>INSS</vt:lpstr>
      <vt:lpstr>IRRF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Zanferrari Caraça</dc:creator>
  <cp:lastModifiedBy>Rodrigo Zanferrari Caraça</cp:lastModifiedBy>
  <dcterms:created xsi:type="dcterms:W3CDTF">2022-01-12T00:42:16Z</dcterms:created>
  <dcterms:modified xsi:type="dcterms:W3CDTF">2022-01-14T15:52:59Z</dcterms:modified>
</cp:coreProperties>
</file>