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wnloads\"/>
    </mc:Choice>
  </mc:AlternateContent>
  <xr:revisionPtr revIDLastSave="0" documentId="13_ncr:1_{9C0C25D7-5C0A-4083-AEA4-17270660286E}" xr6:coauthVersionLast="45" xr6:coauthVersionMax="45" xr10:uidLastSave="{00000000-0000-0000-0000-000000000000}"/>
  <bookViews>
    <workbookView xWindow="-120" yWindow="-120" windowWidth="20730" windowHeight="11310" activeTab="2" xr2:uid="{C45C45A4-525D-49F1-9D51-D75347445172}"/>
  </bookViews>
  <sheets>
    <sheet name="Info" sheetId="1" r:id="rId1"/>
    <sheet name="Roteiro" sheetId="2" r:id="rId2"/>
    <sheet name="Resultado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12" i="3" l="1"/>
  <c r="D12" i="3"/>
  <c r="C12" i="3"/>
  <c r="E11" i="3"/>
  <c r="D11" i="3"/>
  <c r="C11" i="3"/>
  <c r="E10" i="3"/>
  <c r="D10" i="3"/>
  <c r="E9" i="3"/>
  <c r="C10" i="3"/>
  <c r="D9" i="3"/>
  <c r="C9" i="3"/>
  <c r="C8" i="3"/>
  <c r="D8" i="3"/>
  <c r="E8" i="3"/>
  <c r="E4" i="3"/>
  <c r="E6" i="3"/>
  <c r="E5" i="3"/>
  <c r="E7" i="3"/>
  <c r="D7" i="3"/>
  <c r="C7" i="3"/>
  <c r="C3" i="3"/>
  <c r="D3" i="3"/>
  <c r="E3" i="3"/>
  <c r="C4" i="3"/>
  <c r="D4" i="3"/>
  <c r="C5" i="3"/>
  <c r="D5" i="3"/>
  <c r="C6" i="3"/>
  <c r="D6" i="3"/>
</calcChain>
</file>

<file path=xl/sharedStrings.xml><?xml version="1.0" encoding="utf-8"?>
<sst xmlns="http://schemas.openxmlformats.org/spreadsheetml/2006/main" count="286" uniqueCount="123">
  <si>
    <t>ROTEIRO DE TESTE</t>
  </si>
  <si>
    <t>Versão 1.0</t>
  </si>
  <si>
    <t>Escola Salesiana São José</t>
  </si>
  <si>
    <t>Centro Profissional Dom Bosco</t>
  </si>
  <si>
    <t>HISTÓRICO DAS REVISÕES</t>
  </si>
  <si>
    <t>Data</t>
  </si>
  <si>
    <t>Versão</t>
  </si>
  <si>
    <t>Descrição</t>
  </si>
  <si>
    <t>Autor</t>
  </si>
  <si>
    <t>1.0</t>
  </si>
  <si>
    <t>Versão inicial</t>
  </si>
  <si>
    <t>Felipe Funari da Silva (felipefunari2015@gmail.com)</t>
  </si>
  <si>
    <t>DOM BOSCO E AS TOUPEIRAS</t>
  </si>
  <si>
    <t>26/10/2020</t>
  </si>
  <si>
    <t>Referência</t>
  </si>
  <si>
    <t>Funcionalidade</t>
  </si>
  <si>
    <t>Pré-Condição</t>
  </si>
  <si>
    <t>Cenario</t>
  </si>
  <si>
    <t>Onde/passo a passo</t>
  </si>
  <si>
    <t>Dados De entrada</t>
  </si>
  <si>
    <t>Resultado esperado</t>
  </si>
  <si>
    <t>Onde\como validar o resultado</t>
  </si>
  <si>
    <t>Resultado Obtido (ok ou nok)</t>
  </si>
  <si>
    <t>Data /versão/Executor</t>
  </si>
  <si>
    <t>Comentarios:</t>
  </si>
  <si>
    <t>Tela de inserção de nickname, digita-se o apelido do usuário</t>
  </si>
  <si>
    <t>Salvar Apelido</t>
  </si>
  <si>
    <t>-</t>
  </si>
  <si>
    <t>Após digitar seu apelido, clicar no botão Salvar</t>
  </si>
  <si>
    <t>Felipe</t>
  </si>
  <si>
    <t>Após a tela de Bem Vindo abrir aparecer texto com apelido do usuário</t>
  </si>
  <si>
    <t>Abrir a tela de Bem Vindo</t>
  </si>
  <si>
    <t>OK</t>
  </si>
  <si>
    <t>26/10/2020 1 Felipe</t>
  </si>
  <si>
    <t>Rodrigo</t>
  </si>
  <si>
    <t>Inserir Nickname(Principal)</t>
  </si>
  <si>
    <t>Inserir Nickname(Alternativo)</t>
  </si>
  <si>
    <t>Não inserir apelido</t>
  </si>
  <si>
    <t>Usuário não inserir o apelido</t>
  </si>
  <si>
    <t>Após não digitar  apelido, clicar no botão Salvar</t>
  </si>
  <si>
    <t>Após a tela de Bem Vindo abrir aparecer texto com apelido pré-definido</t>
  </si>
  <si>
    <t>Iniciar Jogo(Principal)</t>
  </si>
  <si>
    <t>Escolher um nickname</t>
  </si>
  <si>
    <t>Tela principal, seleciona opção "Jogar"</t>
  </si>
  <si>
    <t>Após escolher um apelido, clicar no botão de jogar</t>
  </si>
  <si>
    <t>Clique no Botão</t>
  </si>
  <si>
    <t>Abrir a tela de Jogo</t>
  </si>
  <si>
    <t>Após a tela de jogo abrir, toupeiras começarem a aparecer</t>
  </si>
  <si>
    <t>Botão Jogar</t>
  </si>
  <si>
    <t>Tela Instruções(Principal)</t>
  </si>
  <si>
    <t>Tela Créditos(Principal)</t>
  </si>
  <si>
    <t>Botão Créditos</t>
  </si>
  <si>
    <t>Tela principal, seleciona opção "Créditos"</t>
  </si>
  <si>
    <t>Após escolher um apelido, clicar no botão de créditos</t>
  </si>
  <si>
    <t>Abrir a tela de Créditos</t>
  </si>
  <si>
    <t>Após a tela de créditos abrir, aparecer texto sobre o Jogo</t>
  </si>
  <si>
    <t>Botão Instruções</t>
  </si>
  <si>
    <t>Tela principal, seleciona opção "Instruções"</t>
  </si>
  <si>
    <t>Após escolher um apelido, clicar no botão de instruções</t>
  </si>
  <si>
    <t>Abrir a tela de Instruções</t>
  </si>
  <si>
    <t>Após a tela de instruções abrir, aparecer texto informativo sobre o jogo</t>
  </si>
  <si>
    <t>Tela Pause(Principal)</t>
  </si>
  <si>
    <t>Botão com ícone de pause</t>
  </si>
  <si>
    <t>Abrir a tela de jogo</t>
  </si>
  <si>
    <t>Tela de jogo, seleciona botão de pause</t>
  </si>
  <si>
    <t>Após iniciar o jogo clicar no botão de pause</t>
  </si>
  <si>
    <t>Abrir a tela de Pause</t>
  </si>
  <si>
    <t>Após a tela de pause abrir, aparecer botões de retorno para tela de Bem vindo e continuar jogo</t>
  </si>
  <si>
    <t>Botão de Pause(Principal)</t>
  </si>
  <si>
    <t>Botão Home</t>
  </si>
  <si>
    <t>Tela de pause, seleciona botão de Home</t>
  </si>
  <si>
    <t>Abrir a tela Inicial</t>
  </si>
  <si>
    <t>Após a tela inicial abrir, aparecer texto com apelido do usuário e botões</t>
  </si>
  <si>
    <t>Botão Continuar</t>
  </si>
  <si>
    <t>Voltar pra tela de jogo</t>
  </si>
  <si>
    <t>Abrir a tela de início</t>
  </si>
  <si>
    <t>Tela de pause, seleciona botão de Continuar</t>
  </si>
  <si>
    <t>Continuar o jogo</t>
  </si>
  <si>
    <t>Após a tela de jogo abrir, continuar o jogo da onde o usuário parou</t>
  </si>
  <si>
    <t>Tela Jogo(Principal)</t>
  </si>
  <si>
    <t>Mostrar score do jogo</t>
  </si>
  <si>
    <t>Perder todas as vidas no jogo</t>
  </si>
  <si>
    <t>Tela de score, aparecerá estatisticas do jogador</t>
  </si>
  <si>
    <t>Após abrir tela de pause clicar no botão Continuar</t>
  </si>
  <si>
    <t>Após abrir tela de pause clicar no botão Tela Inicial</t>
  </si>
  <si>
    <t>Após abrir tela de score aparecer texto com desempenho do jogador</t>
  </si>
  <si>
    <t>Abrir a tela de score com estatisticas</t>
  </si>
  <si>
    <t>Após a tela score abrir, aparecer texto com desempenho do usuário no jogo</t>
  </si>
  <si>
    <t>Botão com Home</t>
  </si>
  <si>
    <t>Tela de score, seleciona botão de Home</t>
  </si>
  <si>
    <t>Após abrir tela de score clicar no botão Tela Inicial</t>
  </si>
  <si>
    <t>Botão Play</t>
  </si>
  <si>
    <t>Iniciar jogo</t>
  </si>
  <si>
    <t>Tela de score, seleciona botão de Jogar</t>
  </si>
  <si>
    <t>Após abrir tela de score clicar no botão Jogar</t>
  </si>
  <si>
    <t>Iniciar novo jogo</t>
  </si>
  <si>
    <t>Após a tela de jogo abrir, começar um novo jogo</t>
  </si>
  <si>
    <t>Botão toupeira</t>
  </si>
  <si>
    <t>Tela de jogo, clica na toupeira quando aparecer</t>
  </si>
  <si>
    <t>Após iniciar o jogo clicar no local da toupeira</t>
  </si>
  <si>
    <t>Adicionar pontos</t>
  </si>
  <si>
    <t>Após acertar a toupeira, adicionar pontos para o jogador</t>
  </si>
  <si>
    <t>Tela Jogo(Alternativo)</t>
  </si>
  <si>
    <t>Perder vida</t>
  </si>
  <si>
    <t>Tela de jogo, clicar no buraco ao invés de clicar na toupeira</t>
  </si>
  <si>
    <t>Após errar a toupeira, remover uma vida do jogador</t>
  </si>
  <si>
    <t>Casos de teste</t>
  </si>
  <si>
    <t>Especificado</t>
  </si>
  <si>
    <t>NOK</t>
  </si>
  <si>
    <t>Não Realizado</t>
  </si>
  <si>
    <t>Total de Testes</t>
  </si>
  <si>
    <t>Inserir Nick (Principal)</t>
  </si>
  <si>
    <t>Inserir Nick (Alternativo)</t>
  </si>
  <si>
    <t>Iniciar Jogo (Principal)</t>
  </si>
  <si>
    <t>Tela de Jogo (Principal)</t>
  </si>
  <si>
    <t>Tela de Jogo (Alternativo)</t>
  </si>
  <si>
    <t>Tela de Créditos (Principal)</t>
  </si>
  <si>
    <t>Tela de Instruções (Principal)</t>
  </si>
  <si>
    <t>Dom Bosco e as toupeiras</t>
  </si>
  <si>
    <t>Botão de Pause (Principal)</t>
  </si>
  <si>
    <t>Tela de pause (Principal)</t>
  </si>
  <si>
    <t>Tela de Pos-Jogo (Principal)</t>
  </si>
  <si>
    <t>Tela de Pos-Jogo(Principal)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</si>
</sst>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2"/>
      <name val="Arial"/>
    </font>
    <font>
      <b/>
      <sz val="12"/>
      <color theme="0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NumberFormat="1" applyFont="1" applyBorder="1" applyAlignment="1">
      <alignment horizontal="center" vertical="center"/>
    </xf>
    <xf numFmtId="0" fontId="9" fillId="3" borderId="13" xfId="0" applyNumberFormat="1" applyFont="1" applyFill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NumberFormat="1" applyFont="1" applyFill="1" applyBorder="1" applyAlignment="1">
      <alignment horizontal="center" vertical="center"/>
    </xf>
    <xf numFmtId="0" fontId="9" fillId="2" borderId="13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/>
    </xf>
    <xf numFmtId="0" fontId="5" fillId="4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38101</xdr:rowOff>
    </xdr:from>
    <xdr:to>
      <xdr:col>3</xdr:col>
      <xdr:colOff>632917</xdr:colOff>
      <xdr:row>11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2FF7775-515B-47DA-A5A0-3E334A408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8626"/>
          <a:ext cx="3433267" cy="18573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190146/Documents/GitHub/TCC/Documenta&#231;&#227;o/Testes/Form%20Log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órico de alterações"/>
      <sheetName val="Resumo"/>
      <sheetName val="Roteiro de Teste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1A9B20-5F32-4ECB-947A-E1C7DD8C2B04}" name="Tabela2" displayName="Tabela2" ref="A2:E12" totalsRowShown="0" headerRowDxfId="6" dataDxfId="5">
  <autoFilter ref="A2:E12" xr:uid="{E7E11F7A-5364-4211-9387-3FACE6A9A782}"/>
  <tableColumns count="5">
    <tableColumn id="1" xr3:uid="{5D47EFF8-DB0E-457E-99F2-0D95101D9EE2}" name="Casos de teste" dataDxfId="4"/>
    <tableColumn id="2" xr3:uid="{1546565C-CC38-42B1-809D-C0E28739CD59}" name="Especificado" dataDxfId="3">
      <calculatedColumnFormula>COUNTIF('[1]Roteiro de Teste'!I3:I4,"ok")</calculatedColumnFormula>
    </tableColumn>
    <tableColumn id="3" xr3:uid="{FDA185D6-B64D-4CA8-A314-4F68A99A0A7D}" name="OK" dataDxfId="2">
      <calculatedColumnFormula>COUNTIF('[1]Roteiro de Teste'!I3:I4,"ok")</calculatedColumnFormula>
    </tableColumn>
    <tableColumn id="4" xr3:uid="{79149E66-450B-4A7F-AB86-61E79D401B06}" name="NOK" dataDxfId="1">
      <calculatedColumnFormula>COUNTIF(Roteiro!I3:I4,"nok")</calculatedColumnFormula>
    </tableColumn>
    <tableColumn id="5" xr3:uid="{41BF66F9-FF3B-4285-B374-3F684E9D0E6B}" name="Não Realizado" dataDxfId="0">
      <calculatedColumnFormula>COUNTIF(Roteiro!I3:I4,"")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CB17-BEE2-4208-838C-7AF5948E2C90}">
  <dimension ref="A1:D18"/>
  <sheetViews>
    <sheetView workbookViewId="0">
      <selection activeCell="G11" sqref="G11"/>
    </sheetView>
  </sheetViews>
  <sheetFormatPr defaultRowHeight="15" x14ac:dyDescent="0.25"/>
  <cols>
    <col min="1" max="1" width="11.85546875" customWidth="1"/>
    <col min="2" max="2" width="9" bestFit="1" customWidth="1"/>
    <col min="3" max="3" width="21.140625" customWidth="1"/>
    <col min="4" max="4" width="71" customWidth="1"/>
  </cols>
  <sheetData>
    <row r="1" spans="1:4" x14ac:dyDescent="0.25">
      <c r="A1" s="1"/>
      <c r="B1" s="1"/>
      <c r="C1" s="1"/>
      <c r="D1" s="1"/>
    </row>
    <row r="2" spans="1:4" ht="15.75" x14ac:dyDescent="0.25">
      <c r="A2" s="1"/>
      <c r="B2" s="1"/>
      <c r="C2" s="1"/>
      <c r="D2" s="2" t="s">
        <v>12</v>
      </c>
    </row>
    <row r="3" spans="1:4" x14ac:dyDescent="0.25">
      <c r="A3" s="1"/>
      <c r="B3" s="1"/>
      <c r="C3" s="1"/>
      <c r="D3" s="1"/>
    </row>
    <row r="4" spans="1:4" ht="15.75" x14ac:dyDescent="0.25">
      <c r="A4" s="1"/>
      <c r="B4" s="1"/>
      <c r="C4" s="1"/>
      <c r="D4" s="3" t="s">
        <v>0</v>
      </c>
    </row>
    <row r="5" spans="1:4" ht="15.75" x14ac:dyDescent="0.25">
      <c r="A5" s="1"/>
      <c r="B5" s="1"/>
      <c r="C5" s="1"/>
      <c r="D5" s="3" t="s">
        <v>1</v>
      </c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ht="15.75" x14ac:dyDescent="0.25">
      <c r="A10" s="1"/>
      <c r="B10" s="1"/>
      <c r="C10" s="1"/>
      <c r="D10" s="3" t="s">
        <v>2</v>
      </c>
    </row>
    <row r="11" spans="1:4" ht="15.75" x14ac:dyDescent="0.25">
      <c r="A11" s="1"/>
      <c r="B11" s="1"/>
      <c r="C11" s="1"/>
      <c r="D11" s="3" t="s">
        <v>3</v>
      </c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ht="15.75" x14ac:dyDescent="0.25">
      <c r="A16" s="38" t="s">
        <v>4</v>
      </c>
      <c r="B16" s="38"/>
      <c r="C16" s="38"/>
      <c r="D16" s="38"/>
    </row>
    <row r="17" spans="1:4" ht="15.75" x14ac:dyDescent="0.25">
      <c r="A17" s="4" t="s">
        <v>5</v>
      </c>
      <c r="B17" s="4" t="s">
        <v>6</v>
      </c>
      <c r="C17" s="4" t="s">
        <v>7</v>
      </c>
      <c r="D17" s="4" t="s">
        <v>8</v>
      </c>
    </row>
    <row r="18" spans="1:4" x14ac:dyDescent="0.25">
      <c r="A18" s="5" t="s">
        <v>13</v>
      </c>
      <c r="B18" s="5" t="s">
        <v>9</v>
      </c>
      <c r="C18" s="5" t="s">
        <v>10</v>
      </c>
      <c r="D18" s="5" t="s">
        <v>11</v>
      </c>
    </row>
  </sheetData>
  <mergeCells count="1">
    <mergeCell ref="A16:D1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BECD-67E1-464D-B658-2A51C2D2D40E}">
  <dimension ref="A1:K37"/>
  <sheetViews>
    <sheetView workbookViewId="0">
      <selection activeCell="A2" sqref="A2:K2"/>
    </sheetView>
  </sheetViews>
  <sheetFormatPr defaultRowHeight="15" x14ac:dyDescent="0.25"/>
  <cols>
    <col min="1" max="1" width="18.140625" customWidth="1"/>
    <col min="2" max="2" width="40.140625" customWidth="1"/>
    <col min="3" max="3" width="40.85546875" bestFit="1" customWidth="1"/>
    <col min="4" max="4" width="53.85546875" bestFit="1" customWidth="1"/>
    <col min="5" max="5" width="59.28515625" bestFit="1" customWidth="1"/>
    <col min="6" max="6" width="17.42578125" bestFit="1" customWidth="1"/>
    <col min="7" max="7" width="47.140625" bestFit="1" customWidth="1"/>
    <col min="8" max="8" width="81.5703125" bestFit="1" customWidth="1"/>
    <col min="9" max="9" width="27.7109375" bestFit="1" customWidth="1"/>
    <col min="10" max="10" width="21.140625" bestFit="1" customWidth="1"/>
    <col min="11" max="11" width="13.140625" bestFit="1" customWidth="1"/>
  </cols>
  <sheetData>
    <row r="1" spans="1:11" x14ac:dyDescent="0.25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</row>
    <row r="2" spans="1:11" ht="18" x14ac:dyDescent="0.25">
      <c r="A2" s="39" t="s">
        <v>35</v>
      </c>
      <c r="B2" s="39"/>
      <c r="C2" s="39"/>
      <c r="D2" s="39"/>
      <c r="E2" s="39"/>
      <c r="F2" s="39"/>
      <c r="G2" s="39"/>
      <c r="H2" s="39"/>
      <c r="I2" s="39"/>
      <c r="J2" s="39"/>
      <c r="K2" s="39"/>
    </row>
    <row r="3" spans="1:11" ht="27.75" customHeight="1" x14ac:dyDescent="0.25">
      <c r="A3" s="7">
        <v>1.1000000000000001</v>
      </c>
      <c r="B3" s="7" t="s">
        <v>26</v>
      </c>
      <c r="C3" s="7" t="s">
        <v>27</v>
      </c>
      <c r="D3" s="7" t="s">
        <v>25</v>
      </c>
      <c r="E3" s="7" t="s">
        <v>28</v>
      </c>
      <c r="F3" s="7" t="s">
        <v>29</v>
      </c>
      <c r="G3" s="8" t="s">
        <v>31</v>
      </c>
      <c r="H3" s="7" t="s">
        <v>30</v>
      </c>
      <c r="I3" s="7" t="s">
        <v>32</v>
      </c>
      <c r="J3" s="7" t="s">
        <v>33</v>
      </c>
      <c r="K3" s="9"/>
    </row>
    <row r="4" spans="1:11" ht="27.75" customHeight="1" x14ac:dyDescent="0.25">
      <c r="A4" s="7">
        <v>1.2</v>
      </c>
      <c r="B4" s="7" t="s">
        <v>26</v>
      </c>
      <c r="C4" s="7" t="s">
        <v>27</v>
      </c>
      <c r="D4" s="7" t="s">
        <v>25</v>
      </c>
      <c r="E4" s="7" t="s">
        <v>28</v>
      </c>
      <c r="F4" s="7" t="s">
        <v>34</v>
      </c>
      <c r="G4" s="8" t="s">
        <v>31</v>
      </c>
      <c r="H4" s="7" t="s">
        <v>30</v>
      </c>
      <c r="I4" s="7" t="s">
        <v>32</v>
      </c>
      <c r="J4" s="7" t="s">
        <v>33</v>
      </c>
      <c r="K4" s="9"/>
    </row>
    <row r="5" spans="1:11" ht="18" x14ac:dyDescent="0.25">
      <c r="A5" s="40" t="s">
        <v>36</v>
      </c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ht="27.75" customHeight="1" x14ac:dyDescent="0.25">
      <c r="A6" s="7">
        <v>2.1</v>
      </c>
      <c r="B6" s="7" t="s">
        <v>37</v>
      </c>
      <c r="C6" s="7" t="s">
        <v>27</v>
      </c>
      <c r="D6" s="7" t="s">
        <v>38</v>
      </c>
      <c r="E6" s="7" t="s">
        <v>39</v>
      </c>
      <c r="F6" s="7" t="s">
        <v>29</v>
      </c>
      <c r="G6" s="8" t="s">
        <v>31</v>
      </c>
      <c r="H6" s="7" t="s">
        <v>40</v>
      </c>
      <c r="I6" s="7" t="s">
        <v>32</v>
      </c>
      <c r="J6" s="7" t="s">
        <v>33</v>
      </c>
      <c r="K6" s="9"/>
    </row>
    <row r="7" spans="1:11" ht="27.75" customHeight="1" x14ac:dyDescent="0.25">
      <c r="A7" s="7">
        <v>2.2000000000000002</v>
      </c>
      <c r="B7" s="7" t="s">
        <v>37</v>
      </c>
      <c r="C7" s="7" t="s">
        <v>27</v>
      </c>
      <c r="D7" s="7" t="s">
        <v>38</v>
      </c>
      <c r="E7" s="7" t="s">
        <v>39</v>
      </c>
      <c r="F7" s="7" t="s">
        <v>29</v>
      </c>
      <c r="G7" s="8" t="s">
        <v>31</v>
      </c>
      <c r="H7" s="7" t="s">
        <v>40</v>
      </c>
      <c r="I7" s="7" t="s">
        <v>32</v>
      </c>
      <c r="J7" s="7" t="s">
        <v>33</v>
      </c>
      <c r="K7" s="9"/>
    </row>
    <row r="8" spans="1:11" ht="18" x14ac:dyDescent="0.25">
      <c r="A8" s="40" t="s">
        <v>41</v>
      </c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ht="27.75" customHeight="1" x14ac:dyDescent="0.25">
      <c r="A9" s="7">
        <v>3.1</v>
      </c>
      <c r="B9" s="7" t="s">
        <v>48</v>
      </c>
      <c r="C9" s="7" t="s">
        <v>42</v>
      </c>
      <c r="D9" s="7" t="s">
        <v>43</v>
      </c>
      <c r="E9" s="7" t="s">
        <v>44</v>
      </c>
      <c r="F9" s="7" t="s">
        <v>45</v>
      </c>
      <c r="G9" s="8" t="s">
        <v>46</v>
      </c>
      <c r="H9" s="7" t="s">
        <v>47</v>
      </c>
      <c r="I9" s="7" t="s">
        <v>32</v>
      </c>
      <c r="J9" s="7" t="s">
        <v>33</v>
      </c>
      <c r="K9" s="9"/>
    </row>
    <row r="10" spans="1:11" ht="27.75" customHeight="1" x14ac:dyDescent="0.25">
      <c r="A10" s="7">
        <v>3.2</v>
      </c>
      <c r="B10" s="7" t="s">
        <v>48</v>
      </c>
      <c r="C10" s="7" t="s">
        <v>42</v>
      </c>
      <c r="D10" s="7" t="s">
        <v>43</v>
      </c>
      <c r="E10" s="7" t="s">
        <v>44</v>
      </c>
      <c r="F10" s="7" t="s">
        <v>45</v>
      </c>
      <c r="G10" s="8" t="s">
        <v>46</v>
      </c>
      <c r="H10" s="7" t="s">
        <v>47</v>
      </c>
      <c r="I10" s="7" t="s">
        <v>32</v>
      </c>
      <c r="J10" s="7" t="s">
        <v>33</v>
      </c>
      <c r="K10" s="9"/>
    </row>
    <row r="11" spans="1:11" ht="18" x14ac:dyDescent="0.25">
      <c r="A11" s="40" t="s">
        <v>79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ht="27.75" customHeight="1" x14ac:dyDescent="0.25">
      <c r="A12" s="10">
        <v>4.0999999999999996</v>
      </c>
      <c r="B12" s="11" t="s">
        <v>97</v>
      </c>
      <c r="C12" s="11" t="s">
        <v>92</v>
      </c>
      <c r="D12" s="11" t="s">
        <v>98</v>
      </c>
      <c r="E12" s="11" t="s">
        <v>99</v>
      </c>
      <c r="F12" s="7" t="s">
        <v>45</v>
      </c>
      <c r="G12" s="11" t="s">
        <v>100</v>
      </c>
      <c r="H12" s="11" t="s">
        <v>101</v>
      </c>
      <c r="I12" s="7" t="s">
        <v>32</v>
      </c>
      <c r="J12" s="7" t="s">
        <v>33</v>
      </c>
      <c r="K12" s="9"/>
    </row>
    <row r="13" spans="1:11" ht="27.75" customHeight="1" x14ac:dyDescent="0.25">
      <c r="A13" s="10">
        <v>4.2</v>
      </c>
      <c r="B13" s="11" t="s">
        <v>97</v>
      </c>
      <c r="C13" s="11" t="s">
        <v>92</v>
      </c>
      <c r="D13" s="11" t="s">
        <v>98</v>
      </c>
      <c r="E13" s="11" t="s">
        <v>99</v>
      </c>
      <c r="F13" s="7" t="s">
        <v>45</v>
      </c>
      <c r="G13" s="11" t="s">
        <v>100</v>
      </c>
      <c r="H13" s="11" t="s">
        <v>101</v>
      </c>
      <c r="I13" s="7" t="s">
        <v>32</v>
      </c>
      <c r="J13" s="7" t="s">
        <v>33</v>
      </c>
      <c r="K13" s="9"/>
    </row>
    <row r="14" spans="1:11" ht="18" customHeight="1" x14ac:dyDescent="0.25">
      <c r="A14" s="40" t="s">
        <v>102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ht="27.75" customHeight="1" x14ac:dyDescent="0.25">
      <c r="A15" s="10">
        <v>4.0999999999999996</v>
      </c>
      <c r="B15" s="11" t="s">
        <v>97</v>
      </c>
      <c r="C15" s="11" t="s">
        <v>92</v>
      </c>
      <c r="D15" s="11" t="s">
        <v>104</v>
      </c>
      <c r="E15" s="11" t="s">
        <v>99</v>
      </c>
      <c r="F15" s="7" t="s">
        <v>45</v>
      </c>
      <c r="G15" s="11" t="s">
        <v>103</v>
      </c>
      <c r="H15" s="11" t="s">
        <v>105</v>
      </c>
      <c r="I15" s="7" t="s">
        <v>32</v>
      </c>
      <c r="J15" s="7" t="s">
        <v>33</v>
      </c>
      <c r="K15" s="9"/>
    </row>
    <row r="16" spans="1:11" ht="27.75" customHeight="1" x14ac:dyDescent="0.25">
      <c r="A16" s="10">
        <v>4.0999999999999996</v>
      </c>
      <c r="B16" s="11" t="s">
        <v>97</v>
      </c>
      <c r="C16" s="11" t="s">
        <v>92</v>
      </c>
      <c r="D16" s="11" t="s">
        <v>104</v>
      </c>
      <c r="E16" s="11" t="s">
        <v>99</v>
      </c>
      <c r="F16" s="7" t="s">
        <v>45</v>
      </c>
      <c r="G16" s="11" t="s">
        <v>103</v>
      </c>
      <c r="H16" s="11" t="s">
        <v>105</v>
      </c>
      <c r="I16" s="7" t="s">
        <v>32</v>
      </c>
      <c r="J16" s="7" t="s">
        <v>33</v>
      </c>
      <c r="K16" s="9"/>
    </row>
    <row r="17" spans="1:11" ht="18" x14ac:dyDescent="0.25">
      <c r="A17" s="40" t="s">
        <v>50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ht="27.75" customHeight="1" x14ac:dyDescent="0.25">
      <c r="A18" s="7">
        <v>5.0999999999999996</v>
      </c>
      <c r="B18" s="7" t="s">
        <v>51</v>
      </c>
      <c r="C18" s="7" t="s">
        <v>42</v>
      </c>
      <c r="D18" s="7" t="s">
        <v>52</v>
      </c>
      <c r="E18" s="7" t="s">
        <v>53</v>
      </c>
      <c r="F18" s="7" t="s">
        <v>45</v>
      </c>
      <c r="G18" s="8" t="s">
        <v>54</v>
      </c>
      <c r="H18" s="7" t="s">
        <v>55</v>
      </c>
      <c r="I18" s="7" t="s">
        <v>32</v>
      </c>
      <c r="J18" s="7" t="s">
        <v>33</v>
      </c>
      <c r="K18" s="9"/>
    </row>
    <row r="19" spans="1:11" ht="27.75" customHeight="1" x14ac:dyDescent="0.25">
      <c r="A19" s="7">
        <v>5.2</v>
      </c>
      <c r="B19" s="7" t="s">
        <v>51</v>
      </c>
      <c r="C19" s="7" t="s">
        <v>42</v>
      </c>
      <c r="D19" s="7" t="s">
        <v>52</v>
      </c>
      <c r="E19" s="7" t="s">
        <v>53</v>
      </c>
      <c r="F19" s="7" t="s">
        <v>45</v>
      </c>
      <c r="G19" s="8" t="s">
        <v>54</v>
      </c>
      <c r="H19" s="7" t="s">
        <v>55</v>
      </c>
      <c r="I19" s="7" t="s">
        <v>32</v>
      </c>
      <c r="J19" s="7" t="s">
        <v>33</v>
      </c>
      <c r="K19" s="9"/>
    </row>
    <row r="20" spans="1:11" ht="18" x14ac:dyDescent="0.25">
      <c r="A20" s="40" t="s">
        <v>49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1:11" ht="27.75" customHeight="1" x14ac:dyDescent="0.25">
      <c r="A21" s="7">
        <v>6.1</v>
      </c>
      <c r="B21" s="7" t="s">
        <v>56</v>
      </c>
      <c r="C21" s="7" t="s">
        <v>42</v>
      </c>
      <c r="D21" s="7" t="s">
        <v>57</v>
      </c>
      <c r="E21" s="7" t="s">
        <v>58</v>
      </c>
      <c r="F21" s="7" t="s">
        <v>45</v>
      </c>
      <c r="G21" s="8" t="s">
        <v>59</v>
      </c>
      <c r="H21" s="7" t="s">
        <v>60</v>
      </c>
      <c r="I21" s="7" t="s">
        <v>32</v>
      </c>
      <c r="J21" s="7" t="s">
        <v>33</v>
      </c>
      <c r="K21" s="9"/>
    </row>
    <row r="22" spans="1:11" ht="27.75" customHeight="1" x14ac:dyDescent="0.25">
      <c r="A22" s="7">
        <v>6.2</v>
      </c>
      <c r="B22" s="7" t="s">
        <v>56</v>
      </c>
      <c r="C22" s="7" t="s">
        <v>42</v>
      </c>
      <c r="D22" s="7" t="s">
        <v>57</v>
      </c>
      <c r="E22" s="7" t="s">
        <v>58</v>
      </c>
      <c r="F22" s="7" t="s">
        <v>45</v>
      </c>
      <c r="G22" s="8" t="s">
        <v>59</v>
      </c>
      <c r="H22" s="7" t="s">
        <v>60</v>
      </c>
      <c r="I22" s="7" t="s">
        <v>32</v>
      </c>
      <c r="J22" s="7" t="s">
        <v>33</v>
      </c>
      <c r="K22" s="9"/>
    </row>
    <row r="23" spans="1:11" ht="18" x14ac:dyDescent="0.25">
      <c r="A23" s="40" t="s">
        <v>68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1:11" ht="27.75" customHeight="1" x14ac:dyDescent="0.25">
      <c r="A24" s="7">
        <v>7.1</v>
      </c>
      <c r="B24" s="7" t="s">
        <v>62</v>
      </c>
      <c r="C24" s="7" t="s">
        <v>63</v>
      </c>
      <c r="D24" s="7" t="s">
        <v>64</v>
      </c>
      <c r="E24" s="7" t="s">
        <v>65</v>
      </c>
      <c r="F24" s="7" t="s">
        <v>45</v>
      </c>
      <c r="G24" s="8" t="s">
        <v>66</v>
      </c>
      <c r="H24" s="7" t="s">
        <v>67</v>
      </c>
      <c r="I24" s="7" t="s">
        <v>32</v>
      </c>
      <c r="J24" s="7" t="s">
        <v>33</v>
      </c>
      <c r="K24" s="9"/>
    </row>
    <row r="25" spans="1:11" ht="27.75" customHeight="1" x14ac:dyDescent="0.25">
      <c r="A25" s="7">
        <v>7.2</v>
      </c>
      <c r="B25" s="7" t="s">
        <v>62</v>
      </c>
      <c r="C25" s="7" t="s">
        <v>63</v>
      </c>
      <c r="D25" s="7" t="s">
        <v>64</v>
      </c>
      <c r="E25" s="7" t="s">
        <v>65</v>
      </c>
      <c r="F25" s="7" t="s">
        <v>45</v>
      </c>
      <c r="G25" s="8" t="s">
        <v>66</v>
      </c>
      <c r="H25" s="7" t="s">
        <v>67</v>
      </c>
      <c r="I25" s="7" t="s">
        <v>32</v>
      </c>
      <c r="J25" s="7" t="s">
        <v>33</v>
      </c>
      <c r="K25" s="9"/>
    </row>
    <row r="26" spans="1:11" ht="18" customHeight="1" x14ac:dyDescent="0.25">
      <c r="A26" s="40" t="s">
        <v>61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 ht="27.75" customHeight="1" x14ac:dyDescent="0.25">
      <c r="A27" s="7">
        <v>8.1</v>
      </c>
      <c r="B27" s="7" t="s">
        <v>69</v>
      </c>
      <c r="C27" s="7" t="s">
        <v>75</v>
      </c>
      <c r="D27" s="7" t="s">
        <v>70</v>
      </c>
      <c r="E27" s="7" t="s">
        <v>84</v>
      </c>
      <c r="F27" s="7" t="s">
        <v>45</v>
      </c>
      <c r="G27" s="8" t="s">
        <v>71</v>
      </c>
      <c r="H27" s="7" t="s">
        <v>72</v>
      </c>
      <c r="I27" s="7" t="s">
        <v>32</v>
      </c>
      <c r="J27" s="7" t="s">
        <v>33</v>
      </c>
      <c r="K27" s="9"/>
    </row>
    <row r="28" spans="1:11" ht="27.75" customHeight="1" x14ac:dyDescent="0.25">
      <c r="A28" s="7">
        <v>8.1999999999999993</v>
      </c>
      <c r="B28" s="7" t="s">
        <v>69</v>
      </c>
      <c r="C28" s="7" t="s">
        <v>75</v>
      </c>
      <c r="D28" s="7" t="s">
        <v>70</v>
      </c>
      <c r="E28" s="7" t="s">
        <v>84</v>
      </c>
      <c r="F28" s="7" t="s">
        <v>45</v>
      </c>
      <c r="G28" s="8" t="s">
        <v>71</v>
      </c>
      <c r="H28" s="7" t="s">
        <v>72</v>
      </c>
      <c r="I28" s="7" t="s">
        <v>32</v>
      </c>
      <c r="J28" s="7" t="s">
        <v>33</v>
      </c>
      <c r="K28" s="9"/>
    </row>
    <row r="29" spans="1:11" ht="27.75" customHeight="1" x14ac:dyDescent="0.25">
      <c r="A29" s="7">
        <v>8.3000000000000007</v>
      </c>
      <c r="B29" s="7" t="s">
        <v>73</v>
      </c>
      <c r="C29" s="7" t="s">
        <v>74</v>
      </c>
      <c r="D29" s="7" t="s">
        <v>76</v>
      </c>
      <c r="E29" s="7" t="s">
        <v>83</v>
      </c>
      <c r="F29" s="7" t="s">
        <v>45</v>
      </c>
      <c r="G29" s="8" t="s">
        <v>77</v>
      </c>
      <c r="H29" s="7" t="s">
        <v>78</v>
      </c>
      <c r="I29" s="7" t="s">
        <v>32</v>
      </c>
      <c r="J29" s="7" t="s">
        <v>33</v>
      </c>
      <c r="K29" s="9"/>
    </row>
    <row r="30" spans="1:11" ht="27.75" customHeight="1" x14ac:dyDescent="0.25">
      <c r="A30" s="7">
        <v>8.4</v>
      </c>
      <c r="B30" s="7" t="s">
        <v>73</v>
      </c>
      <c r="C30" s="7" t="s">
        <v>74</v>
      </c>
      <c r="D30" s="7" t="s">
        <v>76</v>
      </c>
      <c r="E30" s="7" t="s">
        <v>83</v>
      </c>
      <c r="F30" s="7" t="s">
        <v>45</v>
      </c>
      <c r="G30" s="8" t="s">
        <v>77</v>
      </c>
      <c r="H30" s="7" t="s">
        <v>78</v>
      </c>
      <c r="I30" s="7" t="s">
        <v>32</v>
      </c>
      <c r="J30" s="7" t="s">
        <v>33</v>
      </c>
      <c r="K30" s="9"/>
    </row>
    <row r="31" spans="1:11" ht="18" customHeight="1" x14ac:dyDescent="0.25">
      <c r="A31" s="39" t="s">
        <v>122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</row>
    <row r="32" spans="1:11" ht="27.75" customHeight="1" x14ac:dyDescent="0.25">
      <c r="A32" s="7">
        <v>9.1</v>
      </c>
      <c r="B32" s="7" t="s">
        <v>80</v>
      </c>
      <c r="C32" s="7" t="s">
        <v>81</v>
      </c>
      <c r="D32" s="7" t="s">
        <v>82</v>
      </c>
      <c r="E32" s="7" t="s">
        <v>85</v>
      </c>
      <c r="F32" s="7" t="s">
        <v>27</v>
      </c>
      <c r="G32" s="8" t="s">
        <v>86</v>
      </c>
      <c r="H32" s="7" t="s">
        <v>87</v>
      </c>
      <c r="I32" s="7" t="s">
        <v>32</v>
      </c>
      <c r="J32" s="7" t="s">
        <v>33</v>
      </c>
    </row>
    <row r="33" spans="1:11" ht="27.75" customHeight="1" x14ac:dyDescent="0.25">
      <c r="A33" s="7">
        <v>9.1999999999999993</v>
      </c>
      <c r="B33" s="7" t="s">
        <v>80</v>
      </c>
      <c r="C33" s="7" t="s">
        <v>81</v>
      </c>
      <c r="D33" s="7" t="s">
        <v>82</v>
      </c>
      <c r="E33" s="7" t="s">
        <v>85</v>
      </c>
      <c r="F33" s="7" t="s">
        <v>27</v>
      </c>
      <c r="G33" s="8" t="s">
        <v>86</v>
      </c>
      <c r="H33" s="7" t="s">
        <v>87</v>
      </c>
      <c r="I33" s="7" t="s">
        <v>32</v>
      </c>
      <c r="J33" s="7" t="s">
        <v>33</v>
      </c>
    </row>
    <row r="34" spans="1:11" ht="27.75" customHeight="1" x14ac:dyDescent="0.25">
      <c r="A34" s="7">
        <v>9.3000000000000007</v>
      </c>
      <c r="B34" s="7" t="s">
        <v>88</v>
      </c>
      <c r="C34" s="7" t="s">
        <v>75</v>
      </c>
      <c r="D34" s="7" t="s">
        <v>89</v>
      </c>
      <c r="E34" s="7" t="s">
        <v>90</v>
      </c>
      <c r="F34" s="7" t="s">
        <v>45</v>
      </c>
      <c r="G34" s="8" t="s">
        <v>71</v>
      </c>
      <c r="H34" s="7" t="s">
        <v>72</v>
      </c>
      <c r="I34" s="7" t="s">
        <v>32</v>
      </c>
      <c r="J34" s="7" t="s">
        <v>33</v>
      </c>
    </row>
    <row r="35" spans="1:11" ht="27.75" customHeight="1" x14ac:dyDescent="0.25">
      <c r="A35" s="7">
        <v>9.4</v>
      </c>
      <c r="B35" s="7" t="s">
        <v>88</v>
      </c>
      <c r="C35" s="7" t="s">
        <v>75</v>
      </c>
      <c r="D35" s="7" t="s">
        <v>89</v>
      </c>
      <c r="E35" s="7" t="s">
        <v>90</v>
      </c>
      <c r="F35" s="7" t="s">
        <v>45</v>
      </c>
      <c r="G35" s="8" t="s">
        <v>71</v>
      </c>
      <c r="H35" s="7" t="s">
        <v>72</v>
      </c>
      <c r="I35" s="7" t="s">
        <v>32</v>
      </c>
      <c r="J35" s="7" t="s">
        <v>33</v>
      </c>
    </row>
    <row r="36" spans="1:11" ht="27.75" customHeight="1" x14ac:dyDescent="0.25">
      <c r="A36" s="7">
        <v>9.5</v>
      </c>
      <c r="B36" s="7" t="s">
        <v>91</v>
      </c>
      <c r="C36" s="7" t="s">
        <v>92</v>
      </c>
      <c r="D36" s="7" t="s">
        <v>93</v>
      </c>
      <c r="E36" s="7" t="s">
        <v>94</v>
      </c>
      <c r="F36" s="7" t="s">
        <v>45</v>
      </c>
      <c r="G36" s="8" t="s">
        <v>95</v>
      </c>
      <c r="H36" s="7" t="s">
        <v>96</v>
      </c>
      <c r="I36" s="7" t="s">
        <v>32</v>
      </c>
      <c r="J36" s="7" t="s">
        <v>33</v>
      </c>
      <c r="K36" s="9"/>
    </row>
    <row r="37" spans="1:11" ht="27.75" customHeight="1" x14ac:dyDescent="0.25">
      <c r="A37" s="7">
        <v>9.6</v>
      </c>
      <c r="B37" s="7" t="s">
        <v>91</v>
      </c>
      <c r="C37" s="7" t="s">
        <v>92</v>
      </c>
      <c r="D37" s="7" t="s">
        <v>93</v>
      </c>
      <c r="E37" s="7" t="s">
        <v>94</v>
      </c>
      <c r="F37" s="7" t="s">
        <v>45</v>
      </c>
      <c r="G37" s="8" t="s">
        <v>95</v>
      </c>
      <c r="H37" s="7" t="s">
        <v>96</v>
      </c>
      <c r="I37" s="7" t="s">
        <v>32</v>
      </c>
      <c r="J37" s="7" t="s">
        <v>33</v>
      </c>
      <c r="K37" s="9"/>
    </row>
  </sheetData>
  <mergeCells count="10">
    <mergeCell ref="A26:K26"/>
    <mergeCell ref="A23:K23"/>
    <mergeCell ref="A20:K20"/>
    <mergeCell ref="A11:K11"/>
    <mergeCell ref="A31:K31"/>
    <mergeCell ref="A2:K2"/>
    <mergeCell ref="A5:K5"/>
    <mergeCell ref="A8:K8"/>
    <mergeCell ref="A17:K17"/>
    <mergeCell ref="A14:K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7764-6768-43D5-AEB6-C58C3CC12860}">
  <dimension ref="A1:E13"/>
  <sheetViews>
    <sheetView tabSelected="1" workbookViewId="0">
      <selection activeCell="I10" sqref="I10"/>
    </sheetView>
  </sheetViews>
  <sheetFormatPr defaultRowHeight="15" x14ac:dyDescent="0.25"/>
  <cols>
    <col min="1" max="1" width="31.42578125" customWidth="1"/>
    <col min="2" max="2" width="20.140625" bestFit="1" customWidth="1"/>
    <col min="3" max="3" width="10.5703125" bestFit="1" customWidth="1"/>
    <col min="4" max="4" width="11" bestFit="1" customWidth="1"/>
    <col min="5" max="5" width="21.85546875" bestFit="1" customWidth="1"/>
  </cols>
  <sheetData>
    <row r="1" spans="1:5" ht="23.25" x14ac:dyDescent="0.25">
      <c r="A1" s="41" t="s">
        <v>118</v>
      </c>
      <c r="B1" s="41"/>
      <c r="C1" s="41"/>
      <c r="D1" s="41"/>
      <c r="E1" s="41"/>
    </row>
    <row r="2" spans="1:5" x14ac:dyDescent="0.25">
      <c r="A2" s="12" t="s">
        <v>106</v>
      </c>
      <c r="B2" s="13" t="s">
        <v>107</v>
      </c>
      <c r="C2" s="14" t="s">
        <v>32</v>
      </c>
      <c r="D2" s="12" t="s">
        <v>108</v>
      </c>
      <c r="E2" s="15" t="s">
        <v>109</v>
      </c>
    </row>
    <row r="3" spans="1:5" x14ac:dyDescent="0.25">
      <c r="A3" s="20" t="s">
        <v>111</v>
      </c>
      <c r="B3" s="21"/>
      <c r="C3" s="22">
        <f>COUNTIF(Roteiro!I3:I4,"ok")</f>
        <v>2</v>
      </c>
      <c r="D3" s="22">
        <f>COUNTIF(Roteiro!I3:I4,"nok")</f>
        <v>0</v>
      </c>
      <c r="E3" s="21">
        <f>COUNTIF(Roteiro!I3:I4,"")</f>
        <v>0</v>
      </c>
    </row>
    <row r="4" spans="1:5" x14ac:dyDescent="0.25">
      <c r="A4" s="16" t="s">
        <v>112</v>
      </c>
      <c r="B4" s="17"/>
      <c r="C4" s="18">
        <f>COUNTIF(Roteiro!I6:I7,"ok")</f>
        <v>2</v>
      </c>
      <c r="D4" s="18">
        <f>COUNTIF(Roteiro!I6:I7,"nok")</f>
        <v>0</v>
      </c>
      <c r="E4" s="19">
        <f>COUNTIF(Roteiro!I6:I7,"")</f>
        <v>0</v>
      </c>
    </row>
    <row r="5" spans="1:5" x14ac:dyDescent="0.25">
      <c r="A5" s="23" t="s">
        <v>113</v>
      </c>
      <c r="B5" s="24"/>
      <c r="C5" s="22">
        <f>COUNTIF(Roteiro!I9:I10,"ok")</f>
        <v>2</v>
      </c>
      <c r="D5" s="22">
        <f>COUNTIF(Roteiro!I9:I10,"nok")</f>
        <v>0</v>
      </c>
      <c r="E5" s="24">
        <f>COUNTIF(Roteiro!I9:I10,"")</f>
        <v>0</v>
      </c>
    </row>
    <row r="6" spans="1:5" x14ac:dyDescent="0.25">
      <c r="A6" s="25" t="s">
        <v>114</v>
      </c>
      <c r="B6" s="26"/>
      <c r="C6" s="27">
        <f>COUNTIF(Roteiro!I12:I13,"ok")</f>
        <v>2</v>
      </c>
      <c r="D6" s="27">
        <f>COUNTIF(Roteiro!I12:I13,"nok")</f>
        <v>0</v>
      </c>
      <c r="E6" s="26">
        <f>COUNTIF(Roteiro!I12:I13,"")</f>
        <v>0</v>
      </c>
    </row>
    <row r="7" spans="1:5" x14ac:dyDescent="0.25">
      <c r="A7" s="23" t="s">
        <v>115</v>
      </c>
      <c r="B7" s="23"/>
      <c r="C7" s="36">
        <f>COUNTIF(Roteiro!I15:I16,"ok")</f>
        <v>2</v>
      </c>
      <c r="D7" s="36">
        <f>COUNTIF(Roteiro!I15:I116,"nok")</f>
        <v>0</v>
      </c>
      <c r="E7" s="23">
        <f>COUNTIF(Roteiro!I15:I16,"")</f>
        <v>0</v>
      </c>
    </row>
    <row r="8" spans="1:5" x14ac:dyDescent="0.25">
      <c r="A8" s="28" t="s">
        <v>116</v>
      </c>
      <c r="B8" s="29"/>
      <c r="C8" s="27">
        <f>COUNTIF(Roteiro!I18:I19,"ok")</f>
        <v>2</v>
      </c>
      <c r="D8" s="27">
        <f>COUNTIF(Roteiro!I18:I19,"nok")</f>
        <v>0</v>
      </c>
      <c r="E8" s="35">
        <f>COUNTIF(Roteiro!I18:I19,"")</f>
        <v>0</v>
      </c>
    </row>
    <row r="9" spans="1:5" x14ac:dyDescent="0.25">
      <c r="A9" s="25" t="s">
        <v>117</v>
      </c>
      <c r="B9" s="30"/>
      <c r="C9" s="36">
        <f>COUNTIF(Roteiro!I21:I22,"ok")</f>
        <v>2</v>
      </c>
      <c r="D9" s="36">
        <f>COUNTIF(Roteiro!I21:I22,"nok")</f>
        <v>0</v>
      </c>
      <c r="E9" s="30">
        <f>COUNTIF(Roteiro!I24:I25,"")</f>
        <v>0</v>
      </c>
    </row>
    <row r="10" spans="1:5" x14ac:dyDescent="0.25">
      <c r="A10" s="25" t="s">
        <v>119</v>
      </c>
      <c r="B10" s="31"/>
      <c r="C10" s="27">
        <f>COUNTIF(Roteiro!I24:I25,"ok")</f>
        <v>2</v>
      </c>
      <c r="D10" s="27">
        <f>COUNTIF(Roteiro!I24:I25,"nok")</f>
        <v>0</v>
      </c>
      <c r="E10" s="34">
        <f>COUNTIF(Roteiro!I24:I25,"")</f>
        <v>0</v>
      </c>
    </row>
    <row r="11" spans="1:5" x14ac:dyDescent="0.25">
      <c r="A11" s="32" t="s">
        <v>120</v>
      </c>
      <c r="B11" s="33"/>
      <c r="C11" s="36">
        <f>COUNTIF(Roteiro!I27:I30,"ok")</f>
        <v>4</v>
      </c>
      <c r="D11" s="36">
        <f>COUNTIF(Roteiro!I27:I30,"nok")</f>
        <v>0</v>
      </c>
      <c r="E11" s="30">
        <f>COUNTIF(Roteiro!I27:I30,"")</f>
        <v>0</v>
      </c>
    </row>
    <row r="12" spans="1:5" x14ac:dyDescent="0.25">
      <c r="A12" s="25" t="s">
        <v>121</v>
      </c>
      <c r="B12" s="31"/>
      <c r="C12" s="27">
        <f>COUNTIF(Roteiro!I32:I37,"ok")</f>
        <v>6</v>
      </c>
      <c r="D12" s="27">
        <f>COUNTIF(Roteiro!I32:I37,"nok")</f>
        <v>0</v>
      </c>
      <c r="E12" s="34">
        <f>COUNTIF(Roteiro!I32:I37,"")</f>
        <v>0</v>
      </c>
    </row>
    <row r="13" spans="1:5" ht="15.75" x14ac:dyDescent="0.25">
      <c r="A13" s="42" t="s">
        <v>110</v>
      </c>
      <c r="B13" s="42"/>
      <c r="C13" s="42"/>
      <c r="D13" s="42"/>
      <c r="E13" s="37">
        <f>SUM(C3:D12)</f>
        <v>26</v>
      </c>
    </row>
  </sheetData>
  <mergeCells count="2">
    <mergeCell ref="A1:E1"/>
    <mergeCell ref="A13:D13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Info</vt:lpstr>
      <vt:lpstr>Roteiro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Funari da Silva</dc:creator>
  <cp:lastModifiedBy>Rodrigo Vieira</cp:lastModifiedBy>
  <dcterms:created xsi:type="dcterms:W3CDTF">2020-10-26T20:35:37Z</dcterms:created>
  <dcterms:modified xsi:type="dcterms:W3CDTF">2020-10-26T23:01:14Z</dcterms:modified>
</cp:coreProperties>
</file>