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TFG\openlayers\tfggeoprocessamento\"/>
    </mc:Choice>
  </mc:AlternateContent>
  <xr:revisionPtr revIDLastSave="0" documentId="13_ncr:1_{EA160C4A-3963-4C72-96DC-479115FCAD06}" xr6:coauthVersionLast="44" xr6:coauthVersionMax="44" xr10:uidLastSave="{00000000-0000-0000-0000-000000000000}"/>
  <bookViews>
    <workbookView xWindow="-120" yWindow="-120" windowWidth="20730" windowHeight="11160" tabRatio="792" firstSheet="8" activeTab="12" xr2:uid="{5D0DDDFC-6498-415E-92D3-8E15FB82956B}"/>
  </bookViews>
  <sheets>
    <sheet name="CAPACIDADE" sheetId="15" r:id="rId1"/>
    <sheet name="GRAF-CAPACIDADE" sheetId="7" r:id="rId2"/>
    <sheet name="TEMPO DE RESPOSTA" sheetId="11" r:id="rId3"/>
    <sheet name="WMS-TEMPO" sheetId="2" r:id="rId4"/>
    <sheet name="WMS-HIPOTESES" sheetId="14" r:id="rId5"/>
    <sheet name="WFS-TEMPO" sheetId="3" r:id="rId6"/>
    <sheet name="WFS-HIPOTESES" sheetId="16" r:id="rId7"/>
    <sheet name="USO DE RECURSO-PROCESS" sheetId="18" r:id="rId8"/>
    <sheet name="WMS-PROCESS-HIPOTESE" sheetId="20" r:id="rId9"/>
    <sheet name="WMS-PROCESSADOR" sheetId="5" r:id="rId10"/>
    <sheet name="WFS-PROCESSADOR" sheetId="9" r:id="rId11"/>
    <sheet name="USO DE RECURSO-MEMO" sheetId="19" r:id="rId12"/>
    <sheet name="WMS-MEMO-HIPO" sheetId="22" r:id="rId13"/>
    <sheet name="WMS-MEMÓRIA" sheetId="8" r:id="rId14"/>
    <sheet name="WFS-MEMO" sheetId="10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9" l="1"/>
  <c r="C14" i="19"/>
  <c r="D14" i="19"/>
  <c r="E14" i="19"/>
  <c r="F14" i="19"/>
  <c r="G14" i="19"/>
  <c r="H14" i="19"/>
  <c r="I14" i="19"/>
  <c r="J14" i="19"/>
  <c r="K14" i="19"/>
  <c r="L14" i="19"/>
  <c r="M14" i="19"/>
  <c r="M14" i="18"/>
  <c r="L14" i="18"/>
  <c r="K14" i="18"/>
  <c r="J14" i="18"/>
  <c r="I14" i="18"/>
  <c r="H14" i="18"/>
  <c r="G14" i="18"/>
  <c r="F14" i="18"/>
  <c r="E14" i="18"/>
  <c r="D14" i="18"/>
  <c r="C14" i="18"/>
  <c r="B14" i="18"/>
  <c r="E13" i="15" l="1"/>
  <c r="D13" i="15"/>
  <c r="C13" i="15"/>
  <c r="B13" i="15"/>
  <c r="M14" i="11" l="1"/>
  <c r="L14" i="11"/>
  <c r="K14" i="11"/>
  <c r="J14" i="11"/>
  <c r="I14" i="11"/>
  <c r="H14" i="11"/>
  <c r="G14" i="11"/>
  <c r="F14" i="11"/>
  <c r="E14" i="11"/>
  <c r="D14" i="11"/>
  <c r="C14" i="11"/>
  <c r="B14" i="11"/>
  <c r="O10" i="8" l="1"/>
</calcChain>
</file>

<file path=xl/sharedStrings.xml><?xml version="1.0" encoding="utf-8"?>
<sst xmlns="http://schemas.openxmlformats.org/spreadsheetml/2006/main" count="372" uniqueCount="47">
  <si>
    <t>Serviço</t>
  </si>
  <si>
    <t>Num. Clientes</t>
  </si>
  <si>
    <t>Servidores</t>
  </si>
  <si>
    <t>Amostra 0</t>
  </si>
  <si>
    <t>Amostra 1</t>
  </si>
  <si>
    <t>Amostra 2</t>
  </si>
  <si>
    <t>Amostra 3</t>
  </si>
  <si>
    <t>Amostra 4</t>
  </si>
  <si>
    <t>Amostra 5</t>
  </si>
  <si>
    <t>Amostra 6</t>
  </si>
  <si>
    <t>Amostra 7</t>
  </si>
  <si>
    <t>Amostra 8</t>
  </si>
  <si>
    <t>Amostra 9</t>
  </si>
  <si>
    <t xml:space="preserve">Média </t>
  </si>
  <si>
    <t>WMS</t>
  </si>
  <si>
    <t>MAPSERVER</t>
  </si>
  <si>
    <t>GEOSERVER</t>
  </si>
  <si>
    <t>WFS</t>
  </si>
  <si>
    <t>Servidor</t>
  </si>
  <si>
    <t>\</t>
  </si>
  <si>
    <t>TESTE T - PAREADO</t>
  </si>
  <si>
    <t>Resultados da Análise</t>
  </si>
  <si>
    <t>Resultados</t>
  </si>
  <si>
    <t>Estatística T</t>
  </si>
  <si>
    <t>Graus de Liberdade</t>
  </si>
  <si>
    <t>P-valor</t>
  </si>
  <si>
    <t>Média de MAPSERVER</t>
  </si>
  <si>
    <t>Média de GEOSERVER</t>
  </si>
  <si>
    <t>Desvio Padrão das diferenças</t>
  </si>
  <si>
    <t>Tamanho das Amostras</t>
  </si>
  <si>
    <t>Nível de Confiança</t>
  </si>
  <si>
    <t>Limite Inferior</t>
  </si>
  <si>
    <t>Limite Superior</t>
  </si>
  <si>
    <t>Hipótese Alternativa Menor que</t>
  </si>
  <si>
    <t>-Inf</t>
  </si>
  <si>
    <t>MAPSERVER - GEOSEVER &gt;= 0</t>
  </si>
  <si>
    <t>Hipótese Alternativa Maior que</t>
  </si>
  <si>
    <t>Inf</t>
  </si>
  <si>
    <t>WMS-100</t>
  </si>
  <si>
    <t>WMS-500</t>
  </si>
  <si>
    <t>Amostra 10</t>
  </si>
  <si>
    <t>Média</t>
  </si>
  <si>
    <t>WMS-800</t>
  </si>
  <si>
    <t>WFS-100</t>
  </si>
  <si>
    <t>WFS-500</t>
  </si>
  <si>
    <t>Hipótese Alternativa Diferente de</t>
  </si>
  <si>
    <t>WFS-800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</si>
</sst>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7" xfId="0" applyFill="1" applyBorder="1" applyAlignment="1">
      <alignment horizontal="center" vertical="center"/>
    </xf>
    <xf numFmtId="0" fontId="0" fillId="5" borderId="8" xfId="0" applyFill="1" applyBorder="1"/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3" xfId="0" applyFill="1" applyBorder="1"/>
    <xf numFmtId="0" fontId="0" fillId="6" borderId="13" xfId="0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7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9" fontId="7" fillId="7" borderId="2" xfId="0" applyNumberFormat="1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11" fontId="7" fillId="7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2" fontId="0" fillId="4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/>
    <xf numFmtId="2" fontId="0" fillId="4" borderId="24" xfId="0" applyNumberFormat="1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2" fontId="0" fillId="6" borderId="24" xfId="0" applyNumberFormat="1" applyFill="1" applyBorder="1" applyAlignment="1">
      <alignment horizontal="center" vertical="center"/>
    </xf>
    <xf numFmtId="2" fontId="0" fillId="6" borderId="25" xfId="0" applyNumberFormat="1" applyFill="1" applyBorder="1" applyAlignment="1">
      <alignment horizontal="center" vertical="center"/>
    </xf>
    <xf numFmtId="2" fontId="0" fillId="6" borderId="26" xfId="0" applyNumberFormat="1" applyFill="1" applyBorder="1" applyAlignment="1">
      <alignment horizontal="center" vertical="center"/>
    </xf>
    <xf numFmtId="2" fontId="0" fillId="6" borderId="27" xfId="0" applyNumberFormat="1" applyFill="1" applyBorder="1" applyAlignment="1">
      <alignment horizontal="center" vertical="center"/>
    </xf>
    <xf numFmtId="0" fontId="0" fillId="5" borderId="16" xfId="0" applyFill="1" applyBorder="1"/>
    <xf numFmtId="2" fontId="0" fillId="4" borderId="16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2" fontId="0" fillId="6" borderId="13" xfId="0" applyNumberForma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2" fontId="0" fillId="6" borderId="14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2" fillId="8" borderId="20" xfId="0" applyFont="1" applyFill="1" applyBorder="1" applyAlignment="1">
      <alignment horizontal="center"/>
    </xf>
    <xf numFmtId="0" fontId="12" fillId="8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64741907261586E-2"/>
          <c:y val="5.9571879788070922E-2"/>
          <c:w val="0.74246456692913387"/>
          <c:h val="0.86774684383126099"/>
        </c:manualLayout>
      </c:layout>
      <c:barChart>
        <c:barDir val="col"/>
        <c:grouping val="clustered"/>
        <c:varyColors val="0"/>
        <c:ser>
          <c:idx val="0"/>
          <c:order val="0"/>
          <c:tx>
            <c:v>MAPSERVER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CCC-43DD-A237-DCC0E5ACAE2F}"/>
            </c:ext>
          </c:extLst>
        </c:ser>
        <c:ser>
          <c:idx val="1"/>
          <c:order val="1"/>
          <c:tx>
            <c:v>GEOSERVER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CCC-43DD-A237-DCC0E5ACAE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5965344"/>
        <c:axId val="535963048"/>
      </c:barChart>
      <c:catAx>
        <c:axId val="5359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963048"/>
        <c:crosses val="autoZero"/>
        <c:auto val="1"/>
        <c:lblAlgn val="ctr"/>
        <c:lblOffset val="100"/>
        <c:noMultiLvlLbl val="0"/>
      </c:catAx>
      <c:valAx>
        <c:axId val="53596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9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64741907261586E-2"/>
          <c:y val="5.3455670364244347E-2"/>
          <c:w val="0.72285668100303857"/>
          <c:h val="0.87386305325508762"/>
        </c:manualLayout>
      </c:layout>
      <c:lineChart>
        <c:grouping val="standard"/>
        <c:varyColors val="0"/>
        <c:ser>
          <c:idx val="0"/>
          <c:order val="0"/>
          <c:tx>
            <c:v>MAPSERVER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88-4BAB-B337-4AF8113DDA9D}"/>
            </c:ext>
          </c:extLst>
        </c:ser>
        <c:ser>
          <c:idx val="1"/>
          <c:order val="1"/>
          <c:tx>
            <c:v>GEOSERVER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88-4BAB-B337-4AF8113DD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5965344"/>
        <c:axId val="535963048"/>
      </c:lineChart>
      <c:catAx>
        <c:axId val="5359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963048"/>
        <c:crosses val="autoZero"/>
        <c:auto val="1"/>
        <c:lblAlgn val="ctr"/>
        <c:lblOffset val="100"/>
        <c:noMultiLvlLbl val="0"/>
      </c:catAx>
      <c:valAx>
        <c:axId val="53596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9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64741907261586E-2"/>
          <c:y val="5.0397565652331042E-2"/>
          <c:w val="0.71501354253721516"/>
          <c:h val="0.87692115796700087"/>
        </c:manualLayout>
      </c:layout>
      <c:lineChart>
        <c:grouping val="standard"/>
        <c:varyColors val="0"/>
        <c:ser>
          <c:idx val="0"/>
          <c:order val="0"/>
          <c:tx>
            <c:v>MAPSERVER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14E-4A8C-821F-B6DCCA4875C5}"/>
            </c:ext>
          </c:extLst>
        </c:ser>
        <c:ser>
          <c:idx val="1"/>
          <c:order val="1"/>
          <c:tx>
            <c:v>GEOSERVER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14E-4A8C-821F-B6DCCA4875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5965344"/>
        <c:axId val="535963048"/>
      </c:lineChart>
      <c:catAx>
        <c:axId val="5359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963048"/>
        <c:crosses val="autoZero"/>
        <c:auto val="1"/>
        <c:lblAlgn val="ctr"/>
        <c:lblOffset val="100"/>
        <c:noMultiLvlLbl val="0"/>
      </c:catAx>
      <c:valAx>
        <c:axId val="53596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9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64741907261586E-2"/>
          <c:y val="4.1223251516591175E-2"/>
          <c:w val="0.72481746561949434"/>
          <c:h val="0.88609547210274076"/>
        </c:manualLayout>
      </c:layout>
      <c:lineChart>
        <c:grouping val="standard"/>
        <c:varyColors val="0"/>
        <c:ser>
          <c:idx val="0"/>
          <c:order val="0"/>
          <c:tx>
            <c:v>MAPSERVER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0BB-4483-99F0-417E5BB71D6E}"/>
            </c:ext>
          </c:extLst>
        </c:ser>
        <c:ser>
          <c:idx val="1"/>
          <c:order val="1"/>
          <c:tx>
            <c:v>GEOSERVER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0BB-4483-99F0-417E5BB71D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5965344"/>
        <c:axId val="535963048"/>
      </c:lineChart>
      <c:catAx>
        <c:axId val="5359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963048"/>
        <c:crosses val="autoZero"/>
        <c:auto val="1"/>
        <c:lblAlgn val="ctr"/>
        <c:lblOffset val="100"/>
        <c:noMultiLvlLbl val="0"/>
      </c:catAx>
      <c:valAx>
        <c:axId val="53596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9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64741907261586E-2"/>
          <c:y val="4.1223251516591175E-2"/>
          <c:w val="0.72481746561949434"/>
          <c:h val="0.88609547210274076"/>
        </c:manualLayout>
      </c:layout>
      <c:lineChart>
        <c:grouping val="standard"/>
        <c:varyColors val="0"/>
        <c:ser>
          <c:idx val="0"/>
          <c:order val="0"/>
          <c:tx>
            <c:v>MAPSERVER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D83-4274-BECB-CBE3A8A1107A}"/>
            </c:ext>
          </c:extLst>
        </c:ser>
        <c:ser>
          <c:idx val="1"/>
          <c:order val="1"/>
          <c:tx>
            <c:v>GEOSERVER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BD83-4274-BECB-CBE3A8A110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5965344"/>
        <c:axId val="535963048"/>
      </c:lineChart>
      <c:catAx>
        <c:axId val="5359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963048"/>
        <c:crosses val="autoZero"/>
        <c:auto val="1"/>
        <c:lblAlgn val="ctr"/>
        <c:lblOffset val="100"/>
        <c:noMultiLvlLbl val="0"/>
      </c:catAx>
      <c:valAx>
        <c:axId val="53596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9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64741907261586E-2"/>
          <c:y val="4.1223251516591175E-2"/>
          <c:w val="0.72481746561949434"/>
          <c:h val="0.88609547210274076"/>
        </c:manualLayout>
      </c:layout>
      <c:lineChart>
        <c:grouping val="standard"/>
        <c:varyColors val="0"/>
        <c:ser>
          <c:idx val="0"/>
          <c:order val="0"/>
          <c:tx>
            <c:v>MAPSERVER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7CE-41E5-A3E7-28F03E66433E}"/>
            </c:ext>
          </c:extLst>
        </c:ser>
        <c:ser>
          <c:idx val="1"/>
          <c:order val="1"/>
          <c:tx>
            <c:v>GEOSERVER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E7CE-41E5-A3E7-28F03E6643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5965344"/>
        <c:axId val="535963048"/>
      </c:lineChart>
      <c:catAx>
        <c:axId val="5359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963048"/>
        <c:crosses val="autoZero"/>
        <c:auto val="1"/>
        <c:lblAlgn val="ctr"/>
        <c:lblOffset val="100"/>
        <c:noMultiLvlLbl val="0"/>
      </c:catAx>
      <c:valAx>
        <c:axId val="53596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9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1599639154017"/>
          <c:y val="4.1223251516591175E-2"/>
          <c:w val="0.70784439073828642"/>
          <c:h val="0.88609547210274076"/>
        </c:manualLayout>
      </c:layout>
      <c:lineChart>
        <c:grouping val="standard"/>
        <c:varyColors val="0"/>
        <c:ser>
          <c:idx val="0"/>
          <c:order val="0"/>
          <c:tx>
            <c:v>MAPSERVER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9A9-40D3-BB69-2C79C59266D3}"/>
            </c:ext>
          </c:extLst>
        </c:ser>
        <c:ser>
          <c:idx val="1"/>
          <c:order val="1"/>
          <c:tx>
            <c:v>GEOSERVER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9A9-40D3-BB69-2C79C59266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5965344"/>
        <c:axId val="535963048"/>
      </c:lineChart>
      <c:catAx>
        <c:axId val="5359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963048"/>
        <c:crosses val="autoZero"/>
        <c:auto val="1"/>
        <c:lblAlgn val="ctr"/>
        <c:lblOffset val="100"/>
        <c:noMultiLvlLbl val="0"/>
      </c:catAx>
      <c:valAx>
        <c:axId val="53596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9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66675</xdr:rowOff>
    </xdr:from>
    <xdr:to>
      <xdr:col>10</xdr:col>
      <xdr:colOff>523874</xdr:colOff>
      <xdr:row>22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0DC8E2-D0F7-4077-AE58-10640231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123825</xdr:rowOff>
    </xdr:from>
    <xdr:to>
      <xdr:col>10</xdr:col>
      <xdr:colOff>542924</xdr:colOff>
      <xdr:row>22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A603E3-7E0F-467F-BB4D-545B87E43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57150</xdr:rowOff>
    </xdr:from>
    <xdr:to>
      <xdr:col>10</xdr:col>
      <xdr:colOff>485774</xdr:colOff>
      <xdr:row>22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1A6F20-2DA0-4AA6-9F61-6BE2F7C1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95250</xdr:rowOff>
    </xdr:from>
    <xdr:to>
      <xdr:col>10</xdr:col>
      <xdr:colOff>533399</xdr:colOff>
      <xdr:row>22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EC506A-3868-4CE9-9089-373333C98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85725</xdr:rowOff>
    </xdr:from>
    <xdr:to>
      <xdr:col>10</xdr:col>
      <xdr:colOff>581024</xdr:colOff>
      <xdr:row>22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331482-A534-4C62-9AF3-DDE9C33F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85725</xdr:rowOff>
    </xdr:from>
    <xdr:to>
      <xdr:col>10</xdr:col>
      <xdr:colOff>504824</xdr:colOff>
      <xdr:row>22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76B999-28AA-4F42-8F38-3DCBD9E4A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85725</xdr:rowOff>
    </xdr:from>
    <xdr:to>
      <xdr:col>11</xdr:col>
      <xdr:colOff>171450</xdr:colOff>
      <xdr:row>22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1F06C8-451D-4D5C-B8D7-BC19B2539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D4EBF-1DD2-4D25-9101-2E7412DF9AD6}">
  <dimension ref="A1:L17"/>
  <sheetViews>
    <sheetView workbookViewId="0">
      <selection activeCell="H19" sqref="H19"/>
    </sheetView>
  </sheetViews>
  <sheetFormatPr defaultRowHeight="15" x14ac:dyDescent="0.25"/>
  <cols>
    <col min="1" max="1" width="10.5703125" style="29" bestFit="1" customWidth="1"/>
    <col min="2" max="2" width="11.7109375" bestFit="1" customWidth="1"/>
    <col min="3" max="3" width="11.28515625" bestFit="1" customWidth="1"/>
    <col min="4" max="4" width="11.7109375" bestFit="1" customWidth="1"/>
    <col min="5" max="5" width="11.28515625" bestFit="1" customWidth="1"/>
    <col min="8" max="8" width="30.140625" bestFit="1" customWidth="1"/>
    <col min="9" max="9" width="9.7109375" bestFit="1" customWidth="1"/>
    <col min="11" max="11" width="30.140625" bestFit="1" customWidth="1"/>
    <col min="12" max="12" width="9.7109375" bestFit="1" customWidth="1"/>
  </cols>
  <sheetData>
    <row r="1" spans="1:12" ht="15.75" thickTop="1" x14ac:dyDescent="0.25">
      <c r="A1" s="30" t="s">
        <v>0</v>
      </c>
      <c r="B1" s="58" t="s">
        <v>14</v>
      </c>
      <c r="C1" s="58"/>
      <c r="D1" s="58" t="s">
        <v>17</v>
      </c>
      <c r="E1" s="59"/>
      <c r="H1" s="60" t="s">
        <v>35</v>
      </c>
      <c r="I1" s="60"/>
    </row>
    <row r="2" spans="1:12" ht="15.75" x14ac:dyDescent="0.25">
      <c r="A2" s="31" t="s">
        <v>18</v>
      </c>
      <c r="B2" s="32" t="s">
        <v>15</v>
      </c>
      <c r="C2" s="32" t="s">
        <v>16</v>
      </c>
      <c r="D2" s="32" t="s">
        <v>15</v>
      </c>
      <c r="E2" s="33" t="s">
        <v>16</v>
      </c>
      <c r="H2" s="21" t="s">
        <v>20</v>
      </c>
      <c r="I2" t="s">
        <v>14</v>
      </c>
      <c r="K2" s="21" t="s">
        <v>20</v>
      </c>
      <c r="L2" t="s">
        <v>17</v>
      </c>
    </row>
    <row r="3" spans="1:12" x14ac:dyDescent="0.25">
      <c r="A3" s="4" t="s">
        <v>3</v>
      </c>
      <c r="B3" s="8">
        <v>1000</v>
      </c>
      <c r="C3" s="8">
        <v>1100</v>
      </c>
      <c r="D3" s="8">
        <v>910</v>
      </c>
      <c r="E3" s="9">
        <v>9290</v>
      </c>
    </row>
    <row r="4" spans="1:12" x14ac:dyDescent="0.25">
      <c r="A4" s="4" t="s">
        <v>4</v>
      </c>
      <c r="B4" s="8">
        <v>970</v>
      </c>
      <c r="C4" s="8">
        <v>1110</v>
      </c>
      <c r="D4" s="8">
        <v>910</v>
      </c>
      <c r="E4" s="9">
        <v>9310</v>
      </c>
      <c r="H4" s="22" t="s">
        <v>21</v>
      </c>
      <c r="K4" s="22" t="s">
        <v>21</v>
      </c>
    </row>
    <row r="5" spans="1:12" ht="15.75" thickBot="1" x14ac:dyDescent="0.3">
      <c r="A5" s="4" t="s">
        <v>5</v>
      </c>
      <c r="B5" s="8">
        <v>980</v>
      </c>
      <c r="C5" s="8">
        <v>1110</v>
      </c>
      <c r="D5" s="8">
        <v>900</v>
      </c>
      <c r="E5" s="9">
        <v>9330</v>
      </c>
    </row>
    <row r="6" spans="1:12" x14ac:dyDescent="0.25">
      <c r="A6" s="4" t="s">
        <v>6</v>
      </c>
      <c r="B6" s="8">
        <v>990</v>
      </c>
      <c r="C6" s="8">
        <v>1110</v>
      </c>
      <c r="D6" s="8">
        <v>900</v>
      </c>
      <c r="E6" s="9">
        <v>9310</v>
      </c>
      <c r="H6" s="61" t="s">
        <v>22</v>
      </c>
      <c r="I6" s="62"/>
      <c r="K6" s="61" t="s">
        <v>22</v>
      </c>
      <c r="L6" s="62"/>
    </row>
    <row r="7" spans="1:12" x14ac:dyDescent="0.25">
      <c r="A7" s="4" t="s">
        <v>7</v>
      </c>
      <c r="B7" s="8">
        <v>1000</v>
      </c>
      <c r="C7" s="8">
        <v>1120</v>
      </c>
      <c r="D7" s="8">
        <v>910</v>
      </c>
      <c r="E7" s="9">
        <v>9300</v>
      </c>
      <c r="H7" s="23" t="s">
        <v>23</v>
      </c>
      <c r="I7" s="24">
        <v>-16.579560000000001</v>
      </c>
      <c r="K7" s="23" t="s">
        <v>23</v>
      </c>
      <c r="L7" s="24">
        <v>-1682.944</v>
      </c>
    </row>
    <row r="8" spans="1:12" x14ac:dyDescent="0.25">
      <c r="A8" s="4" t="s">
        <v>8</v>
      </c>
      <c r="B8" s="8">
        <v>1000</v>
      </c>
      <c r="C8" s="8">
        <v>1100</v>
      </c>
      <c r="D8" s="8">
        <v>900</v>
      </c>
      <c r="E8" s="9">
        <v>9290</v>
      </c>
      <c r="H8" s="23" t="s">
        <v>24</v>
      </c>
      <c r="I8" s="24">
        <v>9</v>
      </c>
      <c r="K8" s="23" t="s">
        <v>24</v>
      </c>
      <c r="L8" s="24">
        <v>9</v>
      </c>
    </row>
    <row r="9" spans="1:12" x14ac:dyDescent="0.25">
      <c r="A9" s="4" t="s">
        <v>9</v>
      </c>
      <c r="B9" s="8">
        <v>1010</v>
      </c>
      <c r="C9" s="8">
        <v>1100</v>
      </c>
      <c r="D9" s="8">
        <v>920</v>
      </c>
      <c r="E9" s="9">
        <v>9300</v>
      </c>
      <c r="H9" s="23" t="s">
        <v>25</v>
      </c>
      <c r="I9" s="28">
        <v>2.357399E-8</v>
      </c>
      <c r="K9" s="23" t="s">
        <v>25</v>
      </c>
      <c r="L9" s="28">
        <v>2.3507589999999999E-26</v>
      </c>
    </row>
    <row r="10" spans="1:12" x14ac:dyDescent="0.25">
      <c r="A10" s="4" t="s">
        <v>10</v>
      </c>
      <c r="B10" s="8">
        <v>990</v>
      </c>
      <c r="C10" s="8">
        <v>1090</v>
      </c>
      <c r="D10" s="8">
        <v>910</v>
      </c>
      <c r="E10" s="9">
        <v>9290</v>
      </c>
      <c r="H10" s="23" t="s">
        <v>26</v>
      </c>
      <c r="I10" s="24">
        <v>992</v>
      </c>
      <c r="K10" s="23" t="s">
        <v>26</v>
      </c>
      <c r="L10" s="24">
        <v>907</v>
      </c>
    </row>
    <row r="11" spans="1:12" x14ac:dyDescent="0.25">
      <c r="A11" s="4" t="s">
        <v>11</v>
      </c>
      <c r="B11" s="8">
        <v>970</v>
      </c>
      <c r="C11" s="8">
        <v>1090</v>
      </c>
      <c r="D11" s="8">
        <v>910</v>
      </c>
      <c r="E11" s="9">
        <v>9310</v>
      </c>
      <c r="H11" s="23" t="s">
        <v>27</v>
      </c>
      <c r="I11" s="24">
        <v>1101</v>
      </c>
      <c r="K11" s="23" t="s">
        <v>27</v>
      </c>
      <c r="L11" s="24">
        <v>9303</v>
      </c>
    </row>
    <row r="12" spans="1:12" x14ac:dyDescent="0.25">
      <c r="A12" s="4" t="s">
        <v>12</v>
      </c>
      <c r="B12" s="8">
        <v>1010</v>
      </c>
      <c r="C12" s="8">
        <v>1080</v>
      </c>
      <c r="D12" s="8">
        <v>900</v>
      </c>
      <c r="E12" s="9">
        <v>9300</v>
      </c>
      <c r="H12" s="23" t="s">
        <v>28</v>
      </c>
      <c r="I12" s="24">
        <v>20.789950000000001</v>
      </c>
      <c r="K12" s="23" t="s">
        <v>28</v>
      </c>
      <c r="L12" s="24">
        <v>15.776210000000001</v>
      </c>
    </row>
    <row r="13" spans="1:12" ht="15.75" thickBot="1" x14ac:dyDescent="0.3">
      <c r="A13" s="10" t="s">
        <v>13</v>
      </c>
      <c r="B13" s="11">
        <f>AVERAGE(B3:B12)</f>
        <v>992</v>
      </c>
      <c r="C13" s="11">
        <f>AVERAGE(C3:C12)</f>
        <v>1101</v>
      </c>
      <c r="D13" s="11">
        <f>AVERAGE(D3:D12)</f>
        <v>907</v>
      </c>
      <c r="E13" s="12">
        <f>AVERAGE(E3:E12)</f>
        <v>9303</v>
      </c>
      <c r="H13" s="23" t="s">
        <v>29</v>
      </c>
      <c r="I13" s="24">
        <v>10</v>
      </c>
      <c r="K13" s="23" t="s">
        <v>29</v>
      </c>
      <c r="L13" s="24">
        <v>10</v>
      </c>
    </row>
    <row r="14" spans="1:12" ht="15.75" thickTop="1" x14ac:dyDescent="0.25">
      <c r="H14" s="23" t="s">
        <v>33</v>
      </c>
      <c r="I14" s="24">
        <v>0</v>
      </c>
      <c r="K14" s="23" t="s">
        <v>33</v>
      </c>
      <c r="L14" s="24">
        <v>0</v>
      </c>
    </row>
    <row r="15" spans="1:12" x14ac:dyDescent="0.25">
      <c r="H15" s="23" t="s">
        <v>30</v>
      </c>
      <c r="I15" s="25">
        <v>0.95</v>
      </c>
      <c r="K15" s="23" t="s">
        <v>30</v>
      </c>
      <c r="L15" s="25">
        <v>0.95</v>
      </c>
    </row>
    <row r="16" spans="1:12" x14ac:dyDescent="0.25">
      <c r="H16" s="23" t="s">
        <v>31</v>
      </c>
      <c r="I16" s="24" t="s">
        <v>34</v>
      </c>
      <c r="K16" s="23" t="s">
        <v>31</v>
      </c>
      <c r="L16" s="24" t="s">
        <v>34</v>
      </c>
    </row>
    <row r="17" spans="8:12" ht="15.75" thickBot="1" x14ac:dyDescent="0.3">
      <c r="H17" s="26" t="s">
        <v>32</v>
      </c>
      <c r="I17" s="27">
        <v>-96.948449999999994</v>
      </c>
      <c r="K17" s="26" t="s">
        <v>32</v>
      </c>
      <c r="L17" s="27">
        <v>-8386.8549999999996</v>
      </c>
    </row>
  </sheetData>
  <mergeCells count="5">
    <mergeCell ref="B1:C1"/>
    <mergeCell ref="D1:E1"/>
    <mergeCell ref="H1:I1"/>
    <mergeCell ref="H6:I6"/>
    <mergeCell ref="K6:L6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D4FB-2937-4F1A-ABD1-E36A8DE89E38}">
  <dimension ref="A1"/>
  <sheetViews>
    <sheetView workbookViewId="0">
      <selection activeCell="N14" sqref="N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4D36-9F28-45B1-8978-24A0E7A270C4}">
  <dimension ref="O12"/>
  <sheetViews>
    <sheetView workbookViewId="0">
      <selection activeCell="N11" sqref="N11"/>
    </sheetView>
  </sheetViews>
  <sheetFormatPr defaultRowHeight="15" x14ac:dyDescent="0.25"/>
  <sheetData>
    <row r="12" spans="15:15" x14ac:dyDescent="0.25">
      <c r="O12" t="s">
        <v>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CA8A-AF81-44A9-9983-8F49C57E8A79}">
  <dimension ref="A1:M14"/>
  <sheetViews>
    <sheetView workbookViewId="0">
      <selection activeCell="D18" sqref="D18"/>
    </sheetView>
  </sheetViews>
  <sheetFormatPr defaultRowHeight="15" x14ac:dyDescent="0.25"/>
  <cols>
    <col min="1" max="1" width="13.7109375" bestFit="1" customWidth="1"/>
    <col min="2" max="2" width="11.7109375" bestFit="1" customWidth="1"/>
    <col min="3" max="3" width="11.28515625" bestFit="1" customWidth="1"/>
    <col min="4" max="4" width="11.7109375" bestFit="1" customWidth="1"/>
    <col min="5" max="5" width="11.28515625" bestFit="1" customWidth="1"/>
    <col min="7" max="7" width="11.28515625" bestFit="1" customWidth="1"/>
    <col min="8" max="8" width="11.7109375" bestFit="1" customWidth="1"/>
    <col min="9" max="9" width="11.28515625" bestFit="1" customWidth="1"/>
    <col min="10" max="10" width="11.7109375" bestFit="1" customWidth="1"/>
    <col min="11" max="11" width="11.28515625" bestFit="1" customWidth="1"/>
    <col min="12" max="12" width="11.7109375" bestFit="1" customWidth="1"/>
    <col min="13" max="13" width="11.28515625" bestFit="1" customWidth="1"/>
  </cols>
  <sheetData>
    <row r="1" spans="1:13" ht="15.75" thickTop="1" x14ac:dyDescent="0.25">
      <c r="A1" s="2" t="s">
        <v>0</v>
      </c>
      <c r="B1" s="72" t="s">
        <v>14</v>
      </c>
      <c r="C1" s="58"/>
      <c r="D1" s="58"/>
      <c r="E1" s="58"/>
      <c r="F1" s="58"/>
      <c r="G1" s="73"/>
      <c r="H1" s="58" t="s">
        <v>17</v>
      </c>
      <c r="I1" s="58"/>
      <c r="J1" s="58"/>
      <c r="K1" s="58"/>
      <c r="L1" s="58"/>
      <c r="M1" s="59"/>
    </row>
    <row r="2" spans="1:13" x14ac:dyDescent="0.25">
      <c r="A2" s="3" t="s">
        <v>1</v>
      </c>
      <c r="B2" s="74">
        <v>100</v>
      </c>
      <c r="C2" s="66"/>
      <c r="D2" s="66">
        <v>500</v>
      </c>
      <c r="E2" s="66"/>
      <c r="F2" s="66">
        <v>800</v>
      </c>
      <c r="G2" s="75"/>
      <c r="H2" s="66">
        <v>100</v>
      </c>
      <c r="I2" s="66"/>
      <c r="J2" s="66">
        <v>500</v>
      </c>
      <c r="K2" s="66"/>
      <c r="L2" s="66">
        <v>800</v>
      </c>
      <c r="M2" s="68"/>
    </row>
    <row r="3" spans="1:13" x14ac:dyDescent="0.25">
      <c r="A3" s="3" t="s">
        <v>18</v>
      </c>
      <c r="B3" s="40" t="s">
        <v>15</v>
      </c>
      <c r="C3" s="5" t="s">
        <v>16</v>
      </c>
      <c r="D3" s="48" t="s">
        <v>15</v>
      </c>
      <c r="E3" s="13" t="s">
        <v>16</v>
      </c>
      <c r="F3" s="5" t="s">
        <v>15</v>
      </c>
      <c r="G3" s="41" t="s">
        <v>16</v>
      </c>
      <c r="H3" s="6" t="s">
        <v>15</v>
      </c>
      <c r="I3" s="5" t="s">
        <v>16</v>
      </c>
      <c r="J3" s="48" t="s">
        <v>15</v>
      </c>
      <c r="K3" s="13" t="s">
        <v>16</v>
      </c>
      <c r="L3" s="5" t="s">
        <v>15</v>
      </c>
      <c r="M3" s="7" t="s">
        <v>16</v>
      </c>
    </row>
    <row r="4" spans="1:13" x14ac:dyDescent="0.25">
      <c r="A4" s="56" t="s">
        <v>4</v>
      </c>
      <c r="B4" s="44">
        <v>0.8</v>
      </c>
      <c r="C4" s="36">
        <v>22.3</v>
      </c>
      <c r="D4" s="51">
        <v>36.9</v>
      </c>
      <c r="E4" s="52">
        <v>31.8</v>
      </c>
      <c r="F4" s="36">
        <v>44.1</v>
      </c>
      <c r="G4" s="45">
        <v>34.1</v>
      </c>
      <c r="H4" s="36">
        <v>0.9</v>
      </c>
      <c r="I4" s="36">
        <v>7.4</v>
      </c>
      <c r="J4" s="51">
        <v>24.2</v>
      </c>
      <c r="K4" s="52">
        <v>15.2</v>
      </c>
      <c r="L4" s="36">
        <v>28.8</v>
      </c>
      <c r="M4" s="37">
        <v>15.6</v>
      </c>
    </row>
    <row r="5" spans="1:13" x14ac:dyDescent="0.25">
      <c r="A5" s="56" t="s">
        <v>5</v>
      </c>
      <c r="B5" s="44">
        <v>0.7</v>
      </c>
      <c r="C5" s="36">
        <v>17.8</v>
      </c>
      <c r="D5" s="51">
        <v>30.4</v>
      </c>
      <c r="E5" s="52">
        <v>24.2</v>
      </c>
      <c r="F5" s="36">
        <v>43.2</v>
      </c>
      <c r="G5" s="45">
        <v>34.200000000000003</v>
      </c>
      <c r="H5" s="36">
        <v>0.9</v>
      </c>
      <c r="I5" s="36">
        <v>7.8</v>
      </c>
      <c r="J5" s="51">
        <v>20.6</v>
      </c>
      <c r="K5" s="52">
        <v>14.2</v>
      </c>
      <c r="L5" s="36">
        <v>24.4</v>
      </c>
      <c r="M5" s="37">
        <v>16</v>
      </c>
    </row>
    <row r="6" spans="1:13" x14ac:dyDescent="0.25">
      <c r="A6" s="56" t="s">
        <v>6</v>
      </c>
      <c r="B6" s="44">
        <v>0.6</v>
      </c>
      <c r="C6" s="36">
        <v>21.3</v>
      </c>
      <c r="D6" s="51">
        <v>29.8</v>
      </c>
      <c r="E6" s="52">
        <v>32.4</v>
      </c>
      <c r="F6" s="36">
        <v>45.9</v>
      </c>
      <c r="G6" s="45">
        <v>31.8</v>
      </c>
      <c r="H6" s="36">
        <v>0.9</v>
      </c>
      <c r="I6" s="36">
        <v>7.6</v>
      </c>
      <c r="J6" s="51">
        <v>19.2</v>
      </c>
      <c r="K6" s="52">
        <v>14.8</v>
      </c>
      <c r="L6" s="36">
        <v>26.4</v>
      </c>
      <c r="M6" s="37">
        <v>16.3</v>
      </c>
    </row>
    <row r="7" spans="1:13" x14ac:dyDescent="0.25">
      <c r="A7" s="56" t="s">
        <v>7</v>
      </c>
      <c r="B7" s="44">
        <v>0.8</v>
      </c>
      <c r="C7" s="36">
        <v>18</v>
      </c>
      <c r="D7" s="51">
        <v>35.9</v>
      </c>
      <c r="E7" s="52">
        <v>33.1</v>
      </c>
      <c r="F7" s="36">
        <v>45</v>
      </c>
      <c r="G7" s="45">
        <v>31.9</v>
      </c>
      <c r="H7" s="36">
        <v>0.9</v>
      </c>
      <c r="I7" s="36">
        <v>6.7</v>
      </c>
      <c r="J7" s="51">
        <v>19.899999999999999</v>
      </c>
      <c r="K7" s="52">
        <v>15.2</v>
      </c>
      <c r="L7" s="36">
        <v>26.1</v>
      </c>
      <c r="M7" s="37">
        <v>16.8</v>
      </c>
    </row>
    <row r="8" spans="1:13" x14ac:dyDescent="0.25">
      <c r="A8" s="56" t="s">
        <v>8</v>
      </c>
      <c r="B8" s="44">
        <v>0.8</v>
      </c>
      <c r="C8" s="36">
        <v>20.8</v>
      </c>
      <c r="D8" s="51">
        <v>26.1</v>
      </c>
      <c r="E8" s="52">
        <v>33.4</v>
      </c>
      <c r="F8" s="36">
        <v>45.3</v>
      </c>
      <c r="G8" s="45">
        <v>27.7</v>
      </c>
      <c r="H8" s="36">
        <v>0.9</v>
      </c>
      <c r="I8" s="36">
        <v>7.5</v>
      </c>
      <c r="J8" s="51">
        <v>20.3</v>
      </c>
      <c r="K8" s="52">
        <v>12.8</v>
      </c>
      <c r="L8" s="36">
        <v>23.8</v>
      </c>
      <c r="M8" s="37">
        <v>17.2</v>
      </c>
    </row>
    <row r="9" spans="1:13" x14ac:dyDescent="0.25">
      <c r="A9" s="56" t="s">
        <v>9</v>
      </c>
      <c r="B9" s="44">
        <v>0.9</v>
      </c>
      <c r="C9" s="36">
        <v>20.6</v>
      </c>
      <c r="D9" s="51">
        <v>37.799999999999997</v>
      </c>
      <c r="E9" s="52">
        <v>33.299999999999997</v>
      </c>
      <c r="F9" s="36">
        <v>42.2</v>
      </c>
      <c r="G9" s="45">
        <v>33.799999999999997</v>
      </c>
      <c r="H9" s="36">
        <v>1.3</v>
      </c>
      <c r="I9" s="36">
        <v>6.9</v>
      </c>
      <c r="J9" s="51">
        <v>19.399999999999999</v>
      </c>
      <c r="K9" s="52">
        <v>13.1</v>
      </c>
      <c r="L9" s="36">
        <v>25</v>
      </c>
      <c r="M9" s="37">
        <v>16.3</v>
      </c>
    </row>
    <row r="10" spans="1:13" x14ac:dyDescent="0.25">
      <c r="A10" s="56" t="s">
        <v>10</v>
      </c>
      <c r="B10" s="44">
        <v>0.9</v>
      </c>
      <c r="C10" s="36">
        <v>21.2</v>
      </c>
      <c r="D10" s="51">
        <v>31.3</v>
      </c>
      <c r="E10" s="52">
        <v>33.5</v>
      </c>
      <c r="F10" s="36">
        <v>42.3</v>
      </c>
      <c r="G10" s="45">
        <v>33.9</v>
      </c>
      <c r="H10" s="36">
        <v>0.9</v>
      </c>
      <c r="I10" s="36">
        <v>7.6</v>
      </c>
      <c r="J10" s="51">
        <v>27.2</v>
      </c>
      <c r="K10" s="52">
        <v>13</v>
      </c>
      <c r="L10" s="36">
        <v>26.6</v>
      </c>
      <c r="M10" s="37">
        <v>17.600000000000001</v>
      </c>
    </row>
    <row r="11" spans="1:13" x14ac:dyDescent="0.25">
      <c r="A11" s="56" t="s">
        <v>11</v>
      </c>
      <c r="B11" s="44">
        <v>0.8</v>
      </c>
      <c r="C11" s="36">
        <v>19.399999999999999</v>
      </c>
      <c r="D11" s="51">
        <v>27.6</v>
      </c>
      <c r="E11" s="52">
        <v>33.799999999999997</v>
      </c>
      <c r="F11" s="36">
        <v>43.7</v>
      </c>
      <c r="G11" s="45">
        <v>33.9</v>
      </c>
      <c r="H11" s="36">
        <v>0.9</v>
      </c>
      <c r="I11" s="36">
        <v>7.3</v>
      </c>
      <c r="J11" s="51">
        <v>24.3</v>
      </c>
      <c r="K11" s="52">
        <v>13.5</v>
      </c>
      <c r="L11" s="36">
        <v>25.4</v>
      </c>
      <c r="M11" s="37">
        <v>16</v>
      </c>
    </row>
    <row r="12" spans="1:13" x14ac:dyDescent="0.25">
      <c r="A12" s="56" t="s">
        <v>12</v>
      </c>
      <c r="B12" s="44">
        <v>0.7</v>
      </c>
      <c r="C12" s="36">
        <v>20.5</v>
      </c>
      <c r="D12" s="51">
        <v>30.1</v>
      </c>
      <c r="E12" s="52">
        <v>32.200000000000003</v>
      </c>
      <c r="F12" s="36">
        <v>43.6</v>
      </c>
      <c r="G12" s="45">
        <v>34.299999999999997</v>
      </c>
      <c r="H12" s="36">
        <v>0.9</v>
      </c>
      <c r="I12" s="36">
        <v>7.3</v>
      </c>
      <c r="J12" s="51">
        <v>23.1</v>
      </c>
      <c r="K12" s="52">
        <v>12.8</v>
      </c>
      <c r="L12" s="36">
        <v>27.4</v>
      </c>
      <c r="M12" s="37">
        <v>15.4</v>
      </c>
    </row>
    <row r="13" spans="1:13" x14ac:dyDescent="0.25">
      <c r="A13" s="56" t="s">
        <v>40</v>
      </c>
      <c r="B13" s="44">
        <v>0.8</v>
      </c>
      <c r="C13" s="36">
        <v>18.5</v>
      </c>
      <c r="D13" s="51">
        <v>26.8</v>
      </c>
      <c r="E13" s="52">
        <v>33.4</v>
      </c>
      <c r="F13" s="36">
        <v>41.9</v>
      </c>
      <c r="G13" s="45">
        <v>33.700000000000003</v>
      </c>
      <c r="H13" s="36">
        <v>0.9</v>
      </c>
      <c r="I13" s="36">
        <v>7.2</v>
      </c>
      <c r="J13" s="51">
        <v>18.399999999999999</v>
      </c>
      <c r="K13" s="52">
        <v>14</v>
      </c>
      <c r="L13" s="36">
        <v>25.6</v>
      </c>
      <c r="M13" s="37">
        <v>15.9</v>
      </c>
    </row>
    <row r="14" spans="1:13" x14ac:dyDescent="0.25">
      <c r="A14" s="57" t="s">
        <v>13</v>
      </c>
      <c r="B14" s="42">
        <f>(AVERAGE(B4,B5,B6,B7,B8,B9,B10,B11,B12,B13)/100)*8192</f>
        <v>63.897600000000004</v>
      </c>
      <c r="C14" s="34">
        <f>(AVERAGE(C4,C5,C6,C7,C8,C9,C10,C11,C12,C13)/100)*8192</f>
        <v>1641.6768</v>
      </c>
      <c r="D14" s="49">
        <f>(AVERAGE(D4,D5,D6,D7,D8,D9,D10,D11,D12,D13)/100)*8192</f>
        <v>2561.6383999999998</v>
      </c>
      <c r="E14" s="50">
        <f>(AVERAGE(E4,E5,E6,E7,E8,E9,E10,E11,E12,E13)/100)*8192</f>
        <v>2630.4512</v>
      </c>
      <c r="F14" s="34">
        <f>(AVERAGE(F4,F5,F6,F7,F8,F9,F10,F11,F12,F13)/100)*8192</f>
        <v>3581.5423999999998</v>
      </c>
      <c r="G14" s="43">
        <f>(AVERAGE(G4,G5,G6,G7,G8,G9,G10,G11,G12,G13)/100)*8192</f>
        <v>2697.6255999999998</v>
      </c>
      <c r="H14" s="34">
        <f>(AVERAGE(H4,H5,H6,H7,H8,H9,H10,H11,H12,H13)/100)*8192</f>
        <v>77.004800000000003</v>
      </c>
      <c r="I14" s="34">
        <f>(AVERAGE(I4,I5,I6,I7,I8,I9,I10,I11,I12,I13)/100)*8192</f>
        <v>600.47360000000003</v>
      </c>
      <c r="J14" s="49">
        <f>(AVERAGE(J4,J5,J6,J7,J8,J9,J10,J11,J12,J13)/100)*8192</f>
        <v>1774.3872000000001</v>
      </c>
      <c r="K14" s="50">
        <f>(AVERAGE(K4,K5,K6,K7,K8,K9,K10,K11,K12,K13)/100)*8192</f>
        <v>1135.4112</v>
      </c>
      <c r="L14" s="34">
        <f>(AVERAGE(L4,L5,L6,L7,L8,L9,L10,L11,L12,L13)/100)*8192</f>
        <v>2125.8240000000001</v>
      </c>
      <c r="M14" s="35">
        <f>(AVERAGE(M4,M5,M6,M7,M8,M9,M10,M11,M12,M13)/100)*8192</f>
        <v>1336.1152000000002</v>
      </c>
    </row>
  </sheetData>
  <mergeCells count="8">
    <mergeCell ref="B1:G1"/>
    <mergeCell ref="H1:M1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D3A8-7679-44D2-A22A-CCF270070722}">
  <dimension ref="A1:H34"/>
  <sheetViews>
    <sheetView tabSelected="1" topLeftCell="A13" workbookViewId="0">
      <selection activeCell="G32" sqref="G32"/>
    </sheetView>
  </sheetViews>
  <sheetFormatPr defaultRowHeight="15" x14ac:dyDescent="0.25"/>
  <cols>
    <col min="1" max="1" width="29.28515625" bestFit="1" customWidth="1"/>
    <col min="2" max="2" width="10" bestFit="1" customWidth="1"/>
    <col min="4" max="4" width="31.7109375" bestFit="1" customWidth="1"/>
    <col min="5" max="5" width="10.7109375" bestFit="1" customWidth="1"/>
    <col min="7" max="7" width="29.28515625" bestFit="1" customWidth="1"/>
    <col min="8" max="8" width="9.28515625" bestFit="1" customWidth="1"/>
  </cols>
  <sheetData>
    <row r="1" spans="1:8" ht="15.75" x14ac:dyDescent="0.25">
      <c r="A1" s="21" t="s">
        <v>20</v>
      </c>
      <c r="D1" s="21" t="s">
        <v>20</v>
      </c>
      <c r="G1" s="21" t="s">
        <v>20</v>
      </c>
    </row>
    <row r="3" spans="1:8" x14ac:dyDescent="0.25">
      <c r="A3" s="22" t="s">
        <v>21</v>
      </c>
      <c r="B3" t="s">
        <v>38</v>
      </c>
      <c r="D3" s="22" t="s">
        <v>21</v>
      </c>
      <c r="E3" t="s">
        <v>39</v>
      </c>
      <c r="G3" s="22" t="s">
        <v>21</v>
      </c>
      <c r="H3" t="s">
        <v>42</v>
      </c>
    </row>
    <row r="4" spans="1:8" ht="15.75" thickBot="1" x14ac:dyDescent="0.3"/>
    <row r="5" spans="1:8" x14ac:dyDescent="0.25">
      <c r="A5" s="78" t="s">
        <v>22</v>
      </c>
      <c r="B5" s="79"/>
      <c r="D5" s="78" t="s">
        <v>22</v>
      </c>
      <c r="E5" s="79"/>
      <c r="G5" s="78" t="s">
        <v>22</v>
      </c>
      <c r="H5" s="79"/>
    </row>
    <row r="6" spans="1:8" x14ac:dyDescent="0.25">
      <c r="A6" s="23" t="s">
        <v>23</v>
      </c>
      <c r="B6" s="24">
        <v>-39.887189999999997</v>
      </c>
      <c r="D6" s="23" t="s">
        <v>23</v>
      </c>
      <c r="E6" s="24">
        <v>-0.51787430000000001</v>
      </c>
      <c r="G6" s="23" t="s">
        <v>23</v>
      </c>
      <c r="H6" s="24">
        <v>10.92254</v>
      </c>
    </row>
    <row r="7" spans="1:8" x14ac:dyDescent="0.25">
      <c r="A7" s="23" t="s">
        <v>24</v>
      </c>
      <c r="B7" s="24">
        <v>9</v>
      </c>
      <c r="D7" s="23" t="s">
        <v>24</v>
      </c>
      <c r="E7" s="24">
        <v>9</v>
      </c>
      <c r="G7" s="23" t="s">
        <v>24</v>
      </c>
      <c r="H7" s="24">
        <v>9</v>
      </c>
    </row>
    <row r="8" spans="1:8" x14ac:dyDescent="0.25">
      <c r="A8" s="23" t="s">
        <v>25</v>
      </c>
      <c r="B8" s="24">
        <v>1</v>
      </c>
      <c r="D8" s="23" t="s">
        <v>25</v>
      </c>
      <c r="E8" s="24">
        <v>0.61703439999999998</v>
      </c>
      <c r="G8" s="23" t="s">
        <v>25</v>
      </c>
      <c r="H8" s="28">
        <v>8.543713E-7</v>
      </c>
    </row>
    <row r="9" spans="1:8" x14ac:dyDescent="0.25">
      <c r="A9" s="23" t="s">
        <v>26</v>
      </c>
      <c r="B9" s="24">
        <v>0.78</v>
      </c>
      <c r="D9" s="23" t="s">
        <v>26</v>
      </c>
      <c r="E9" s="24">
        <v>31.27</v>
      </c>
      <c r="G9" s="23" t="s">
        <v>26</v>
      </c>
      <c r="H9" s="24">
        <v>43.72</v>
      </c>
    </row>
    <row r="10" spans="1:8" x14ac:dyDescent="0.25">
      <c r="A10" s="23" t="s">
        <v>27</v>
      </c>
      <c r="B10" s="24">
        <v>20.04</v>
      </c>
      <c r="D10" s="23" t="s">
        <v>27</v>
      </c>
      <c r="E10" s="24">
        <v>32.11</v>
      </c>
      <c r="G10" s="23" t="s">
        <v>27</v>
      </c>
      <c r="H10" s="24">
        <v>32.93</v>
      </c>
    </row>
    <row r="11" spans="1:8" x14ac:dyDescent="0.25">
      <c r="A11" s="23" t="s">
        <v>28</v>
      </c>
      <c r="B11" s="24">
        <v>1.5269429999999999</v>
      </c>
      <c r="D11" s="23" t="s">
        <v>28</v>
      </c>
      <c r="E11" s="24">
        <v>5.1292619999999998</v>
      </c>
      <c r="G11" s="23" t="s">
        <v>28</v>
      </c>
      <c r="H11" s="24">
        <v>3.123904</v>
      </c>
    </row>
    <row r="12" spans="1:8" x14ac:dyDescent="0.25">
      <c r="A12" s="23" t="s">
        <v>29</v>
      </c>
      <c r="B12" s="24">
        <v>10</v>
      </c>
      <c r="D12" s="23" t="s">
        <v>29</v>
      </c>
      <c r="E12" s="24">
        <v>10</v>
      </c>
      <c r="G12" s="23" t="s">
        <v>29</v>
      </c>
      <c r="H12" s="24">
        <v>10</v>
      </c>
    </row>
    <row r="13" spans="1:8" x14ac:dyDescent="0.25">
      <c r="A13" s="23" t="s">
        <v>36</v>
      </c>
      <c r="B13" s="24">
        <v>0</v>
      </c>
      <c r="D13" s="23" t="s">
        <v>45</v>
      </c>
      <c r="E13" s="24">
        <v>0</v>
      </c>
      <c r="G13" s="23" t="s">
        <v>36</v>
      </c>
      <c r="H13" s="24">
        <v>0</v>
      </c>
    </row>
    <row r="14" spans="1:8" x14ac:dyDescent="0.25">
      <c r="A14" s="23" t="s">
        <v>30</v>
      </c>
      <c r="B14" s="25">
        <v>0.95</v>
      </c>
      <c r="D14" s="23" t="s">
        <v>30</v>
      </c>
      <c r="E14" s="25">
        <v>0.95</v>
      </c>
      <c r="G14" s="23" t="s">
        <v>30</v>
      </c>
      <c r="H14" s="25">
        <v>0.95</v>
      </c>
    </row>
    <row r="15" spans="1:8" x14ac:dyDescent="0.25">
      <c r="A15" s="23" t="s">
        <v>31</v>
      </c>
      <c r="B15" s="24">
        <v>-20.145140000000001</v>
      </c>
      <c r="D15" s="23" t="s">
        <v>31</v>
      </c>
      <c r="E15" s="24">
        <v>-4.5092530000000002</v>
      </c>
      <c r="G15" s="23" t="s">
        <v>31</v>
      </c>
      <c r="H15" s="24">
        <v>8.9791310000000006</v>
      </c>
    </row>
    <row r="16" spans="1:8" ht="15.75" thickBot="1" x14ac:dyDescent="0.3">
      <c r="A16" s="26" t="s">
        <v>32</v>
      </c>
      <c r="B16" s="27" t="s">
        <v>37</v>
      </c>
      <c r="D16" s="26" t="s">
        <v>32</v>
      </c>
      <c r="E16" s="27">
        <v>2.829253</v>
      </c>
      <c r="G16" s="26" t="s">
        <v>32</v>
      </c>
      <c r="H16" s="27" t="s">
        <v>37</v>
      </c>
    </row>
    <row r="19" spans="1:8" ht="15.75" x14ac:dyDescent="0.25">
      <c r="A19" s="21" t="s">
        <v>20</v>
      </c>
      <c r="D19" s="21" t="s">
        <v>20</v>
      </c>
      <c r="G19" s="21" t="s">
        <v>20</v>
      </c>
    </row>
    <row r="21" spans="1:8" x14ac:dyDescent="0.25">
      <c r="A21" s="22" t="s">
        <v>21</v>
      </c>
      <c r="B21" t="s">
        <v>43</v>
      </c>
      <c r="D21" s="22" t="s">
        <v>21</v>
      </c>
      <c r="E21" t="s">
        <v>44</v>
      </c>
      <c r="G21" s="22" t="s">
        <v>21</v>
      </c>
      <c r="H21" t="s">
        <v>46</v>
      </c>
    </row>
    <row r="22" spans="1:8" ht="15.75" thickBot="1" x14ac:dyDescent="0.3"/>
    <row r="23" spans="1:8" x14ac:dyDescent="0.25">
      <c r="A23" s="78" t="s">
        <v>22</v>
      </c>
      <c r="B23" s="79"/>
      <c r="D23" s="78" t="s">
        <v>22</v>
      </c>
      <c r="E23" s="79"/>
      <c r="G23" s="78" t="s">
        <v>22</v>
      </c>
      <c r="H23" s="79"/>
    </row>
    <row r="24" spans="1:8" x14ac:dyDescent="0.25">
      <c r="A24" s="23" t="s">
        <v>23</v>
      </c>
      <c r="B24" s="24">
        <v>-49.679220000000001</v>
      </c>
      <c r="D24" s="23" t="s">
        <v>23</v>
      </c>
      <c r="E24" s="24">
        <v>7.604781</v>
      </c>
      <c r="G24" s="23" t="s">
        <v>23</v>
      </c>
      <c r="H24" s="24">
        <v>16.504439999999999</v>
      </c>
    </row>
    <row r="25" spans="1:8" x14ac:dyDescent="0.25">
      <c r="A25" s="23" t="s">
        <v>24</v>
      </c>
      <c r="B25" s="24">
        <v>9</v>
      </c>
      <c r="D25" s="23" t="s">
        <v>24</v>
      </c>
      <c r="E25" s="24">
        <v>9</v>
      </c>
      <c r="G25" s="23" t="s">
        <v>24</v>
      </c>
      <c r="H25" s="24">
        <v>9</v>
      </c>
    </row>
    <row r="26" spans="1:8" x14ac:dyDescent="0.25">
      <c r="A26" s="23" t="s">
        <v>25</v>
      </c>
      <c r="B26" s="24">
        <v>1</v>
      </c>
      <c r="D26" s="23" t="s">
        <v>25</v>
      </c>
      <c r="E26" s="28">
        <v>1.6550950000000001E-5</v>
      </c>
      <c r="G26" s="23" t="s">
        <v>25</v>
      </c>
      <c r="H26" s="28">
        <v>2.4528349999999999E-8</v>
      </c>
    </row>
    <row r="27" spans="1:8" x14ac:dyDescent="0.25">
      <c r="A27" s="23" t="s">
        <v>26</v>
      </c>
      <c r="B27" s="24">
        <v>0.94</v>
      </c>
      <c r="D27" s="23" t="s">
        <v>26</v>
      </c>
      <c r="E27" s="24">
        <v>21.66</v>
      </c>
      <c r="G27" s="23" t="s">
        <v>26</v>
      </c>
      <c r="H27" s="24">
        <v>25.95</v>
      </c>
    </row>
    <row r="28" spans="1:8" x14ac:dyDescent="0.25">
      <c r="A28" s="23" t="s">
        <v>27</v>
      </c>
      <c r="B28" s="24">
        <v>7.33</v>
      </c>
      <c r="D28" s="23" t="s">
        <v>27</v>
      </c>
      <c r="E28" s="24">
        <v>13.86</v>
      </c>
      <c r="G28" s="23" t="s">
        <v>27</v>
      </c>
      <c r="H28" s="24">
        <v>16.309999999999999</v>
      </c>
    </row>
    <row r="29" spans="1:8" x14ac:dyDescent="0.25">
      <c r="A29" s="23" t="s">
        <v>28</v>
      </c>
      <c r="B29" s="24">
        <v>0.40674860000000002</v>
      </c>
      <c r="D29" s="23" t="s">
        <v>28</v>
      </c>
      <c r="E29" s="24">
        <v>3.243455</v>
      </c>
      <c r="G29" s="23" t="s">
        <v>28</v>
      </c>
      <c r="H29" s="24">
        <v>1.84704</v>
      </c>
    </row>
    <row r="30" spans="1:8" x14ac:dyDescent="0.25">
      <c r="A30" s="23" t="s">
        <v>29</v>
      </c>
      <c r="B30" s="24">
        <v>10</v>
      </c>
      <c r="D30" s="23" t="s">
        <v>29</v>
      </c>
      <c r="E30" s="24">
        <v>10</v>
      </c>
      <c r="G30" s="23" t="s">
        <v>29</v>
      </c>
      <c r="H30" s="24">
        <v>10</v>
      </c>
    </row>
    <row r="31" spans="1:8" x14ac:dyDescent="0.25">
      <c r="A31" s="23" t="s">
        <v>36</v>
      </c>
      <c r="B31" s="24">
        <v>0</v>
      </c>
      <c r="D31" s="23" t="s">
        <v>36</v>
      </c>
      <c r="E31" s="24">
        <v>0</v>
      </c>
      <c r="G31" s="23" t="s">
        <v>36</v>
      </c>
      <c r="H31" s="24">
        <v>0</v>
      </c>
    </row>
    <row r="32" spans="1:8" x14ac:dyDescent="0.25">
      <c r="A32" s="23" t="s">
        <v>30</v>
      </c>
      <c r="B32" s="25">
        <v>0.95</v>
      </c>
      <c r="D32" s="23" t="s">
        <v>30</v>
      </c>
      <c r="E32" s="25">
        <v>0.95</v>
      </c>
      <c r="G32" s="23" t="s">
        <v>30</v>
      </c>
      <c r="H32" s="25">
        <v>0.95</v>
      </c>
    </row>
    <row r="33" spans="1:8" x14ac:dyDescent="0.25">
      <c r="A33" s="23" t="s">
        <v>31</v>
      </c>
      <c r="B33" s="24">
        <v>-6.6257849999999996</v>
      </c>
      <c r="D33" s="23" t="s">
        <v>31</v>
      </c>
      <c r="E33" s="24">
        <v>5.9198300000000001</v>
      </c>
      <c r="G33" s="23" t="s">
        <v>31</v>
      </c>
      <c r="H33" s="24">
        <v>8.5693059999999992</v>
      </c>
    </row>
    <row r="34" spans="1:8" ht="15.75" thickBot="1" x14ac:dyDescent="0.3">
      <c r="A34" s="26" t="s">
        <v>32</v>
      </c>
      <c r="B34" s="27" t="s">
        <v>37</v>
      </c>
      <c r="D34" s="26" t="s">
        <v>32</v>
      </c>
      <c r="E34" s="27" t="s">
        <v>37</v>
      </c>
      <c r="G34" s="26" t="s">
        <v>32</v>
      </c>
      <c r="H34" s="27" t="s">
        <v>37</v>
      </c>
    </row>
  </sheetData>
  <mergeCells count="6">
    <mergeCell ref="A5:B5"/>
    <mergeCell ref="D5:E5"/>
    <mergeCell ref="G5:H5"/>
    <mergeCell ref="A23:B23"/>
    <mergeCell ref="D23:E23"/>
    <mergeCell ref="G23:H23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7ABD-A3A1-4D97-9089-4DF72C4846BA}">
  <dimension ref="O10"/>
  <sheetViews>
    <sheetView workbookViewId="0">
      <selection activeCell="O11" sqref="O11"/>
    </sheetView>
  </sheetViews>
  <sheetFormatPr defaultRowHeight="15" x14ac:dyDescent="0.25"/>
  <sheetData>
    <row r="10" spans="15:15" x14ac:dyDescent="0.25">
      <c r="O10">
        <f>3581.54 - 63.9</f>
        <v>3517.64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8411-0DDD-4FC0-9737-3246FDDF906C}">
  <dimension ref="A1"/>
  <sheetViews>
    <sheetView workbookViewId="0">
      <selection activeCell="M22" sqref="M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6150-AE9E-4834-995B-6A97C53B0F69}">
  <dimension ref="A1"/>
  <sheetViews>
    <sheetView workbookViewId="0">
      <selection activeCell="P15" sqref="P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8F69-5101-4A11-AFCB-82A5F464B6F7}">
  <dimension ref="A1:M15"/>
  <sheetViews>
    <sheetView workbookViewId="0">
      <selection activeCell="H18" sqref="H18"/>
    </sheetView>
  </sheetViews>
  <sheetFormatPr defaultRowHeight="15" x14ac:dyDescent="0.25"/>
  <cols>
    <col min="1" max="1" width="13.7109375" bestFit="1" customWidth="1"/>
    <col min="2" max="2" width="11.7109375" bestFit="1" customWidth="1"/>
    <col min="3" max="3" width="11.28515625" bestFit="1" customWidth="1"/>
    <col min="4" max="4" width="11.7109375" bestFit="1" customWidth="1"/>
    <col min="5" max="5" width="11.28515625" bestFit="1" customWidth="1"/>
    <col min="6" max="6" width="11.7109375" bestFit="1" customWidth="1"/>
    <col min="7" max="7" width="11.28515625" bestFit="1" customWidth="1"/>
    <col min="8" max="8" width="11.7109375" bestFit="1" customWidth="1"/>
    <col min="9" max="9" width="11.28515625" bestFit="1" customWidth="1"/>
    <col min="10" max="10" width="11.7109375" bestFit="1" customWidth="1"/>
    <col min="11" max="11" width="11.28515625" bestFit="1" customWidth="1"/>
    <col min="12" max="12" width="11.7109375" bestFit="1" customWidth="1"/>
    <col min="13" max="13" width="11.28515625" bestFit="1" customWidth="1"/>
  </cols>
  <sheetData>
    <row r="1" spans="1:13" ht="15.75" thickTop="1" x14ac:dyDescent="0.25">
      <c r="A1" s="2" t="s">
        <v>0</v>
      </c>
      <c r="B1" s="63" t="s">
        <v>14</v>
      </c>
      <c r="C1" s="58"/>
      <c r="D1" s="58"/>
      <c r="E1" s="58"/>
      <c r="F1" s="58"/>
      <c r="G1" s="64"/>
      <c r="H1" s="58" t="s">
        <v>17</v>
      </c>
      <c r="I1" s="58"/>
      <c r="J1" s="58"/>
      <c r="K1" s="58"/>
      <c r="L1" s="58"/>
      <c r="M1" s="59"/>
    </row>
    <row r="2" spans="1:13" x14ac:dyDescent="0.25">
      <c r="A2" s="3" t="s">
        <v>1</v>
      </c>
      <c r="B2" s="65">
        <v>100</v>
      </c>
      <c r="C2" s="66"/>
      <c r="D2" s="66">
        <v>500</v>
      </c>
      <c r="E2" s="66"/>
      <c r="F2" s="66">
        <v>800</v>
      </c>
      <c r="G2" s="67"/>
      <c r="H2" s="66">
        <v>100</v>
      </c>
      <c r="I2" s="66"/>
      <c r="J2" s="66">
        <v>500</v>
      </c>
      <c r="K2" s="66"/>
      <c r="L2" s="66">
        <v>800</v>
      </c>
      <c r="M2" s="68"/>
    </row>
    <row r="3" spans="1:13" x14ac:dyDescent="0.25">
      <c r="A3" s="4" t="s">
        <v>2</v>
      </c>
      <c r="B3" s="18" t="s">
        <v>15</v>
      </c>
      <c r="C3" s="5" t="s">
        <v>16</v>
      </c>
      <c r="D3" s="5" t="s">
        <v>15</v>
      </c>
      <c r="E3" s="5" t="s">
        <v>16</v>
      </c>
      <c r="F3" s="5" t="s">
        <v>15</v>
      </c>
      <c r="G3" s="13" t="s">
        <v>16</v>
      </c>
      <c r="H3" s="6" t="s">
        <v>15</v>
      </c>
      <c r="I3" s="5" t="s">
        <v>16</v>
      </c>
      <c r="J3" s="5" t="s">
        <v>15</v>
      </c>
      <c r="K3" s="5" t="s">
        <v>16</v>
      </c>
      <c r="L3" s="5" t="s">
        <v>15</v>
      </c>
      <c r="M3" s="7" t="s">
        <v>16</v>
      </c>
    </row>
    <row r="4" spans="1:13" x14ac:dyDescent="0.25">
      <c r="A4" s="4" t="s">
        <v>3</v>
      </c>
      <c r="B4" s="19">
        <v>107</v>
      </c>
      <c r="C4" s="8">
        <v>19331</v>
      </c>
      <c r="D4" s="8">
        <v>4002</v>
      </c>
      <c r="E4" s="8">
        <v>27336</v>
      </c>
      <c r="F4" s="8">
        <v>16693</v>
      </c>
      <c r="G4" s="14">
        <v>44509</v>
      </c>
      <c r="H4" s="8">
        <v>138</v>
      </c>
      <c r="I4" s="8">
        <v>2284</v>
      </c>
      <c r="J4" s="8">
        <v>5382</v>
      </c>
      <c r="K4" s="8">
        <v>5516</v>
      </c>
      <c r="L4" s="8">
        <v>12142</v>
      </c>
      <c r="M4" s="9">
        <v>6688</v>
      </c>
    </row>
    <row r="5" spans="1:13" x14ac:dyDescent="0.25">
      <c r="A5" s="4" t="s">
        <v>4</v>
      </c>
      <c r="B5" s="19">
        <v>107</v>
      </c>
      <c r="C5" s="8">
        <v>7889</v>
      </c>
      <c r="D5" s="8">
        <v>3777</v>
      </c>
      <c r="E5" s="8">
        <v>33229</v>
      </c>
      <c r="F5" s="8">
        <v>10031</v>
      </c>
      <c r="G5" s="15">
        <v>54339</v>
      </c>
      <c r="H5" s="8">
        <v>135</v>
      </c>
      <c r="I5" s="8">
        <v>2338</v>
      </c>
      <c r="J5" s="8">
        <v>5175</v>
      </c>
      <c r="K5" s="8">
        <v>5935</v>
      </c>
      <c r="L5" s="8">
        <v>11809</v>
      </c>
      <c r="M5" s="9">
        <v>6602</v>
      </c>
    </row>
    <row r="6" spans="1:13" x14ac:dyDescent="0.25">
      <c r="A6" s="4" t="s">
        <v>5</v>
      </c>
      <c r="B6" s="19">
        <v>108</v>
      </c>
      <c r="C6" s="8">
        <v>14968</v>
      </c>
      <c r="D6" s="8">
        <v>3806</v>
      </c>
      <c r="E6" s="8">
        <v>28648</v>
      </c>
      <c r="F6" s="8">
        <v>9502</v>
      </c>
      <c r="G6" s="16">
        <v>50931</v>
      </c>
      <c r="H6" s="8">
        <v>135</v>
      </c>
      <c r="I6" s="8">
        <v>2275</v>
      </c>
      <c r="J6" s="8">
        <v>5292</v>
      </c>
      <c r="K6" s="8">
        <v>5935</v>
      </c>
      <c r="L6" s="8">
        <v>11738</v>
      </c>
      <c r="M6" s="9">
        <v>7122</v>
      </c>
    </row>
    <row r="7" spans="1:13" x14ac:dyDescent="0.25">
      <c r="A7" s="4" t="s">
        <v>6</v>
      </c>
      <c r="B7" s="19">
        <v>107</v>
      </c>
      <c r="C7" s="8">
        <v>7396</v>
      </c>
      <c r="D7" s="8">
        <v>3875</v>
      </c>
      <c r="E7" s="8">
        <v>30774</v>
      </c>
      <c r="F7" s="8">
        <v>10451</v>
      </c>
      <c r="G7" s="14">
        <v>42338</v>
      </c>
      <c r="H7" s="8">
        <v>139</v>
      </c>
      <c r="I7" s="8">
        <v>2266</v>
      </c>
      <c r="J7" s="8">
        <v>5145</v>
      </c>
      <c r="K7" s="8">
        <v>5592</v>
      </c>
      <c r="L7" s="8">
        <v>11869</v>
      </c>
      <c r="M7" s="9">
        <v>6883</v>
      </c>
    </row>
    <row r="8" spans="1:13" x14ac:dyDescent="0.25">
      <c r="A8" s="4" t="s">
        <v>7</v>
      </c>
      <c r="B8" s="19">
        <v>108</v>
      </c>
      <c r="C8" s="8">
        <v>17585</v>
      </c>
      <c r="D8" s="8">
        <v>3822</v>
      </c>
      <c r="E8" s="8">
        <v>36413</v>
      </c>
      <c r="F8" s="8">
        <v>10252</v>
      </c>
      <c r="G8" s="15">
        <v>36688</v>
      </c>
      <c r="H8" s="8">
        <v>134</v>
      </c>
      <c r="I8" s="8">
        <v>2234</v>
      </c>
      <c r="J8" s="8">
        <v>5362</v>
      </c>
      <c r="K8" s="8">
        <v>5669</v>
      </c>
      <c r="L8" s="8">
        <v>11751</v>
      </c>
      <c r="M8" s="9">
        <v>6688</v>
      </c>
    </row>
    <row r="9" spans="1:13" x14ac:dyDescent="0.25">
      <c r="A9" s="4" t="s">
        <v>8</v>
      </c>
      <c r="B9" s="19">
        <v>110</v>
      </c>
      <c r="C9" s="8">
        <v>15698</v>
      </c>
      <c r="D9" s="8">
        <v>4049</v>
      </c>
      <c r="E9" s="8">
        <v>33338</v>
      </c>
      <c r="F9" s="8">
        <v>10217</v>
      </c>
      <c r="G9" s="15">
        <v>40267</v>
      </c>
      <c r="H9" s="8">
        <v>134</v>
      </c>
      <c r="I9" s="8">
        <v>2412</v>
      </c>
      <c r="J9" s="8">
        <v>5440</v>
      </c>
      <c r="K9" s="8">
        <v>5619</v>
      </c>
      <c r="L9" s="8">
        <v>12024</v>
      </c>
      <c r="M9" s="9">
        <v>6852</v>
      </c>
    </row>
    <row r="10" spans="1:13" x14ac:dyDescent="0.25">
      <c r="A10" s="4" t="s">
        <v>9</v>
      </c>
      <c r="B10" s="19">
        <v>107</v>
      </c>
      <c r="C10" s="8">
        <v>20121</v>
      </c>
      <c r="D10" s="8">
        <v>3947</v>
      </c>
      <c r="E10" s="8">
        <v>32918</v>
      </c>
      <c r="F10" s="8">
        <v>10605</v>
      </c>
      <c r="G10" s="14">
        <v>49484</v>
      </c>
      <c r="H10" s="8">
        <v>135</v>
      </c>
      <c r="I10" s="8">
        <v>2292</v>
      </c>
      <c r="J10" s="8">
        <v>5059</v>
      </c>
      <c r="K10" s="8">
        <v>5722</v>
      </c>
      <c r="L10" s="8">
        <v>11793</v>
      </c>
      <c r="M10" s="9">
        <v>6661</v>
      </c>
    </row>
    <row r="11" spans="1:13" x14ac:dyDescent="0.25">
      <c r="A11" s="4" t="s">
        <v>10</v>
      </c>
      <c r="B11" s="19">
        <v>108</v>
      </c>
      <c r="C11" s="8">
        <v>15801</v>
      </c>
      <c r="D11" s="8">
        <v>3670</v>
      </c>
      <c r="E11" s="8">
        <v>27577</v>
      </c>
      <c r="F11" s="8">
        <v>10307</v>
      </c>
      <c r="G11" s="14">
        <v>41611</v>
      </c>
      <c r="H11" s="8">
        <v>134</v>
      </c>
      <c r="I11" s="8">
        <v>2341</v>
      </c>
      <c r="J11" s="8">
        <v>5088</v>
      </c>
      <c r="K11" s="8">
        <v>5772</v>
      </c>
      <c r="L11" s="8">
        <v>11754</v>
      </c>
      <c r="M11" s="9">
        <v>6803</v>
      </c>
    </row>
    <row r="12" spans="1:13" x14ac:dyDescent="0.25">
      <c r="A12" s="4" t="s">
        <v>11</v>
      </c>
      <c r="B12" s="19">
        <v>110</v>
      </c>
      <c r="C12" s="8">
        <v>17208</v>
      </c>
      <c r="D12" s="8">
        <v>3834</v>
      </c>
      <c r="E12" s="8">
        <v>36143</v>
      </c>
      <c r="F12" s="8">
        <v>10188</v>
      </c>
      <c r="G12" s="14">
        <v>42458</v>
      </c>
      <c r="H12" s="8">
        <v>133</v>
      </c>
      <c r="I12" s="8">
        <v>2555</v>
      </c>
      <c r="J12" s="8">
        <v>5198</v>
      </c>
      <c r="K12" s="8">
        <v>5765</v>
      </c>
      <c r="L12" s="8">
        <v>11738</v>
      </c>
      <c r="M12" s="9">
        <v>7036</v>
      </c>
    </row>
    <row r="13" spans="1:13" x14ac:dyDescent="0.25">
      <c r="A13" s="4" t="s">
        <v>12</v>
      </c>
      <c r="B13" s="19">
        <v>109</v>
      </c>
      <c r="C13" s="8">
        <v>8504</v>
      </c>
      <c r="D13" s="8">
        <v>3827</v>
      </c>
      <c r="E13" s="8">
        <v>31867</v>
      </c>
      <c r="F13" s="8">
        <v>10256</v>
      </c>
      <c r="G13" s="14">
        <v>40261</v>
      </c>
      <c r="H13" s="8">
        <v>135</v>
      </c>
      <c r="I13" s="8">
        <v>2236</v>
      </c>
      <c r="J13" s="8">
        <v>4890</v>
      </c>
      <c r="K13" s="8">
        <v>5810</v>
      </c>
      <c r="L13" s="8">
        <v>11686</v>
      </c>
      <c r="M13" s="9">
        <v>6881</v>
      </c>
    </row>
    <row r="14" spans="1:13" ht="15.75" thickBot="1" x14ac:dyDescent="0.3">
      <c r="A14" s="10" t="s">
        <v>13</v>
      </c>
      <c r="B14" s="20">
        <f t="shared" ref="B14:M14" si="0">AVERAGE(B4:B13)</f>
        <v>108.1</v>
      </c>
      <c r="C14" s="11">
        <f t="shared" si="0"/>
        <v>14450.1</v>
      </c>
      <c r="D14" s="11">
        <f t="shared" si="0"/>
        <v>3860.9</v>
      </c>
      <c r="E14" s="11">
        <f t="shared" si="0"/>
        <v>31824.3</v>
      </c>
      <c r="F14" s="11">
        <f t="shared" si="0"/>
        <v>10850.2</v>
      </c>
      <c r="G14" s="17">
        <f t="shared" si="0"/>
        <v>44288.6</v>
      </c>
      <c r="H14" s="11">
        <f t="shared" si="0"/>
        <v>135.19999999999999</v>
      </c>
      <c r="I14" s="11">
        <f t="shared" si="0"/>
        <v>2323.3000000000002</v>
      </c>
      <c r="J14" s="11">
        <f t="shared" si="0"/>
        <v>5203.1000000000004</v>
      </c>
      <c r="K14" s="11">
        <f t="shared" si="0"/>
        <v>5733.5</v>
      </c>
      <c r="L14" s="11">
        <f t="shared" si="0"/>
        <v>11830.4</v>
      </c>
      <c r="M14" s="12">
        <f t="shared" si="0"/>
        <v>6821.6</v>
      </c>
    </row>
    <row r="15" spans="1:13" ht="15.75" thickTop="1" x14ac:dyDescent="0.25"/>
  </sheetData>
  <mergeCells count="8">
    <mergeCell ref="B1:G1"/>
    <mergeCell ref="H1:M1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60C3-F0FB-4DCB-A604-133EF01A4DED}">
  <dimension ref="D2:T22"/>
  <sheetViews>
    <sheetView workbookViewId="0">
      <selection activeCell="M2" sqref="M2:T22"/>
    </sheetView>
  </sheetViews>
  <sheetFormatPr defaultRowHeight="15" x14ac:dyDescent="0.25"/>
  <sheetData>
    <row r="2" spans="4:20" x14ac:dyDescent="0.25">
      <c r="M2" s="69"/>
      <c r="N2" s="69"/>
      <c r="O2" s="69"/>
      <c r="P2" s="69"/>
      <c r="Q2" s="69"/>
      <c r="R2" s="69"/>
      <c r="S2" s="69"/>
      <c r="T2" s="69"/>
    </row>
    <row r="3" spans="4:20" x14ac:dyDescent="0.25">
      <c r="M3" s="69"/>
      <c r="N3" s="69"/>
      <c r="O3" s="69"/>
      <c r="P3" s="69"/>
      <c r="Q3" s="69"/>
      <c r="R3" s="69"/>
      <c r="S3" s="69"/>
      <c r="T3" s="69"/>
    </row>
    <row r="4" spans="4:20" x14ac:dyDescent="0.25">
      <c r="D4" s="1"/>
      <c r="M4" s="69"/>
      <c r="N4" s="69"/>
      <c r="O4" s="69"/>
      <c r="P4" s="69"/>
      <c r="Q4" s="69"/>
      <c r="R4" s="69"/>
      <c r="S4" s="69"/>
      <c r="T4" s="69"/>
    </row>
    <row r="5" spans="4:20" x14ac:dyDescent="0.25">
      <c r="M5" s="69"/>
      <c r="N5" s="69"/>
      <c r="O5" s="69"/>
      <c r="P5" s="69"/>
      <c r="Q5" s="69"/>
      <c r="R5" s="69"/>
      <c r="S5" s="69"/>
      <c r="T5" s="69"/>
    </row>
    <row r="6" spans="4:20" x14ac:dyDescent="0.25">
      <c r="M6" s="69"/>
      <c r="N6" s="69"/>
      <c r="O6" s="69"/>
      <c r="P6" s="69"/>
      <c r="Q6" s="69"/>
      <c r="R6" s="69"/>
      <c r="S6" s="69"/>
      <c r="T6" s="69"/>
    </row>
    <row r="7" spans="4:20" x14ac:dyDescent="0.25">
      <c r="M7" s="69"/>
      <c r="N7" s="69"/>
      <c r="O7" s="69"/>
      <c r="P7" s="69"/>
      <c r="Q7" s="69"/>
      <c r="R7" s="69"/>
      <c r="S7" s="69"/>
      <c r="T7" s="69"/>
    </row>
    <row r="8" spans="4:20" x14ac:dyDescent="0.25">
      <c r="M8" s="69"/>
      <c r="N8" s="69"/>
      <c r="O8" s="69"/>
      <c r="P8" s="69"/>
      <c r="Q8" s="69"/>
      <c r="R8" s="69"/>
      <c r="S8" s="69"/>
      <c r="T8" s="69"/>
    </row>
    <row r="9" spans="4:20" x14ac:dyDescent="0.25">
      <c r="M9" s="69"/>
      <c r="N9" s="69"/>
      <c r="O9" s="69"/>
      <c r="P9" s="69"/>
      <c r="Q9" s="69"/>
      <c r="R9" s="69"/>
      <c r="S9" s="69"/>
      <c r="T9" s="69"/>
    </row>
    <row r="10" spans="4:20" x14ac:dyDescent="0.25">
      <c r="M10" s="69"/>
      <c r="N10" s="69"/>
      <c r="O10" s="69"/>
      <c r="P10" s="69"/>
      <c r="Q10" s="69"/>
      <c r="R10" s="69"/>
      <c r="S10" s="69"/>
      <c r="T10" s="69"/>
    </row>
    <row r="11" spans="4:20" x14ac:dyDescent="0.25">
      <c r="M11" s="69"/>
      <c r="N11" s="69"/>
      <c r="O11" s="69"/>
      <c r="P11" s="69"/>
      <c r="Q11" s="69"/>
      <c r="R11" s="69"/>
      <c r="S11" s="69"/>
      <c r="T11" s="69"/>
    </row>
    <row r="12" spans="4:20" x14ac:dyDescent="0.25">
      <c r="M12" s="69"/>
      <c r="N12" s="69"/>
      <c r="O12" s="69"/>
      <c r="P12" s="69"/>
      <c r="Q12" s="69"/>
      <c r="R12" s="69"/>
      <c r="S12" s="69"/>
      <c r="T12" s="69"/>
    </row>
    <row r="13" spans="4:20" x14ac:dyDescent="0.25">
      <c r="M13" s="69"/>
      <c r="N13" s="69"/>
      <c r="O13" s="69"/>
      <c r="P13" s="69"/>
      <c r="Q13" s="69"/>
      <c r="R13" s="69"/>
      <c r="S13" s="69"/>
      <c r="T13" s="69"/>
    </row>
    <row r="14" spans="4:20" x14ac:dyDescent="0.25">
      <c r="M14" s="69"/>
      <c r="N14" s="69"/>
      <c r="O14" s="69"/>
      <c r="P14" s="69"/>
      <c r="Q14" s="69"/>
      <c r="R14" s="69"/>
      <c r="S14" s="69"/>
      <c r="T14" s="69"/>
    </row>
    <row r="15" spans="4:20" x14ac:dyDescent="0.25">
      <c r="M15" s="69"/>
      <c r="N15" s="69"/>
      <c r="O15" s="69"/>
      <c r="P15" s="69"/>
      <c r="Q15" s="69"/>
      <c r="R15" s="69"/>
      <c r="S15" s="69"/>
      <c r="T15" s="69"/>
    </row>
    <row r="16" spans="4:20" x14ac:dyDescent="0.25">
      <c r="M16" s="69"/>
      <c r="N16" s="69"/>
      <c r="O16" s="69"/>
      <c r="P16" s="69"/>
      <c r="Q16" s="69"/>
      <c r="R16" s="69"/>
      <c r="S16" s="69"/>
      <c r="T16" s="69"/>
    </row>
    <row r="17" spans="13:20" x14ac:dyDescent="0.25">
      <c r="M17" s="69"/>
      <c r="N17" s="69"/>
      <c r="O17" s="69"/>
      <c r="P17" s="69"/>
      <c r="Q17" s="69"/>
      <c r="R17" s="69"/>
      <c r="S17" s="69"/>
      <c r="T17" s="69"/>
    </row>
    <row r="18" spans="13:20" x14ac:dyDescent="0.25">
      <c r="M18" s="69"/>
      <c r="N18" s="69"/>
      <c r="O18" s="69"/>
      <c r="P18" s="69"/>
      <c r="Q18" s="69"/>
      <c r="R18" s="69"/>
      <c r="S18" s="69"/>
      <c r="T18" s="69"/>
    </row>
    <row r="19" spans="13:20" x14ac:dyDescent="0.25">
      <c r="M19" s="69"/>
      <c r="N19" s="69"/>
      <c r="O19" s="69"/>
      <c r="P19" s="69"/>
      <c r="Q19" s="69"/>
      <c r="R19" s="69"/>
      <c r="S19" s="69"/>
      <c r="T19" s="69"/>
    </row>
    <row r="20" spans="13:20" x14ac:dyDescent="0.25">
      <c r="M20" s="69"/>
      <c r="N20" s="69"/>
      <c r="O20" s="69"/>
      <c r="P20" s="69"/>
      <c r="Q20" s="69"/>
      <c r="R20" s="69"/>
      <c r="S20" s="69"/>
      <c r="T20" s="69"/>
    </row>
    <row r="21" spans="13:20" x14ac:dyDescent="0.25">
      <c r="M21" s="69"/>
      <c r="N21" s="69"/>
      <c r="O21" s="69"/>
      <c r="P21" s="69"/>
      <c r="Q21" s="69"/>
      <c r="R21" s="69"/>
      <c r="S21" s="69"/>
      <c r="T21" s="69"/>
    </row>
    <row r="22" spans="13:20" x14ac:dyDescent="0.25">
      <c r="M22" s="69"/>
      <c r="N22" s="69"/>
      <c r="O22" s="69"/>
      <c r="P22" s="69"/>
      <c r="Q22" s="69"/>
      <c r="R22" s="69"/>
      <c r="S22" s="69"/>
      <c r="T22" s="69"/>
    </row>
  </sheetData>
  <mergeCells count="1">
    <mergeCell ref="M2:T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D547-33C2-4996-BA6F-E8A8399E8C8F}">
  <dimension ref="A1:H16"/>
  <sheetViews>
    <sheetView zoomScale="120" zoomScaleNormal="120" workbookViewId="0">
      <selection activeCell="J6" sqref="J6"/>
    </sheetView>
  </sheetViews>
  <sheetFormatPr defaultRowHeight="15" x14ac:dyDescent="0.25"/>
  <cols>
    <col min="1" max="1" width="29.28515625" bestFit="1" customWidth="1"/>
    <col min="2" max="2" width="10" bestFit="1" customWidth="1"/>
    <col min="4" max="4" width="29.28515625" bestFit="1" customWidth="1"/>
    <col min="5" max="5" width="9.7109375" bestFit="1" customWidth="1"/>
    <col min="7" max="7" width="29.28515625" bestFit="1" customWidth="1"/>
    <col min="8" max="8" width="9.7109375" bestFit="1" customWidth="1"/>
    <col min="10" max="10" width="29.28515625" bestFit="1" customWidth="1"/>
    <col min="11" max="11" width="9" bestFit="1" customWidth="1"/>
  </cols>
  <sheetData>
    <row r="1" spans="1:8" ht="15.75" x14ac:dyDescent="0.25">
      <c r="A1" s="21" t="s">
        <v>20</v>
      </c>
      <c r="D1" s="21" t="s">
        <v>20</v>
      </c>
      <c r="G1" s="21" t="s">
        <v>20</v>
      </c>
    </row>
    <row r="3" spans="1:8" x14ac:dyDescent="0.25">
      <c r="A3" s="22" t="s">
        <v>21</v>
      </c>
      <c r="B3" t="s">
        <v>38</v>
      </c>
      <c r="D3" s="22" t="s">
        <v>21</v>
      </c>
      <c r="E3" t="s">
        <v>39</v>
      </c>
      <c r="G3" s="22" t="s">
        <v>21</v>
      </c>
    </row>
    <row r="4" spans="1:8" ht="15.75" thickBot="1" x14ac:dyDescent="0.3"/>
    <row r="5" spans="1:8" x14ac:dyDescent="0.25">
      <c r="A5" s="70" t="s">
        <v>22</v>
      </c>
      <c r="B5" s="71"/>
      <c r="D5" s="70" t="s">
        <v>22</v>
      </c>
      <c r="E5" s="71"/>
      <c r="G5" s="70" t="s">
        <v>22</v>
      </c>
      <c r="H5" s="71"/>
    </row>
    <row r="6" spans="1:8" x14ac:dyDescent="0.25">
      <c r="A6" s="23" t="s">
        <v>23</v>
      </c>
      <c r="B6" s="24">
        <v>-9.4977459999999994</v>
      </c>
      <c r="D6" s="23" t="s">
        <v>23</v>
      </c>
      <c r="E6" s="24">
        <v>-30.240950000000002</v>
      </c>
      <c r="G6" s="23" t="s">
        <v>23</v>
      </c>
      <c r="H6" s="24">
        <v>-17.627929999999999</v>
      </c>
    </row>
    <row r="7" spans="1:8" x14ac:dyDescent="0.25">
      <c r="A7" s="23" t="s">
        <v>24</v>
      </c>
      <c r="B7" s="24">
        <v>9</v>
      </c>
      <c r="D7" s="23" t="s">
        <v>24</v>
      </c>
      <c r="E7" s="24">
        <v>10</v>
      </c>
      <c r="G7" s="23" t="s">
        <v>24</v>
      </c>
      <c r="H7" s="24">
        <v>9</v>
      </c>
    </row>
    <row r="8" spans="1:8" x14ac:dyDescent="0.25">
      <c r="A8" s="23" t="s">
        <v>25</v>
      </c>
      <c r="B8" s="24">
        <v>0.99999729999999998</v>
      </c>
      <c r="D8" s="23" t="s">
        <v>25</v>
      </c>
      <c r="E8" s="24">
        <v>1</v>
      </c>
      <c r="G8" s="23" t="s">
        <v>25</v>
      </c>
      <c r="H8" s="24">
        <v>1</v>
      </c>
    </row>
    <row r="9" spans="1:8" x14ac:dyDescent="0.25">
      <c r="A9" s="23" t="s">
        <v>26</v>
      </c>
      <c r="B9" s="24">
        <v>108.1</v>
      </c>
      <c r="D9" s="23" t="s">
        <v>26</v>
      </c>
      <c r="E9" s="24">
        <v>3860.9</v>
      </c>
      <c r="G9" s="23" t="s">
        <v>26</v>
      </c>
      <c r="H9" s="24">
        <v>10850.2</v>
      </c>
    </row>
    <row r="10" spans="1:8" x14ac:dyDescent="0.25">
      <c r="A10" s="23" t="s">
        <v>27</v>
      </c>
      <c r="B10" s="24">
        <v>14450.1</v>
      </c>
      <c r="D10" s="23" t="s">
        <v>27</v>
      </c>
      <c r="E10" s="24">
        <v>31824.3</v>
      </c>
      <c r="G10" s="23" t="s">
        <v>27</v>
      </c>
      <c r="H10" s="24">
        <v>44288.6</v>
      </c>
    </row>
    <row r="11" spans="1:8" x14ac:dyDescent="0.25">
      <c r="A11" s="23" t="s">
        <v>28</v>
      </c>
      <c r="B11" s="24">
        <v>4775.1729999999998</v>
      </c>
      <c r="D11" s="23" t="s">
        <v>28</v>
      </c>
      <c r="E11" s="24">
        <v>3066.8389999999999</v>
      </c>
      <c r="G11" s="23" t="s">
        <v>28</v>
      </c>
      <c r="H11" s="24">
        <v>5998.52</v>
      </c>
    </row>
    <row r="12" spans="1:8" x14ac:dyDescent="0.25">
      <c r="A12" s="23" t="s">
        <v>29</v>
      </c>
      <c r="B12" s="24">
        <v>10</v>
      </c>
      <c r="D12" s="23" t="s">
        <v>29</v>
      </c>
      <c r="E12" s="24">
        <v>11</v>
      </c>
      <c r="G12" s="23" t="s">
        <v>29</v>
      </c>
      <c r="H12" s="24">
        <v>10</v>
      </c>
    </row>
    <row r="13" spans="1:8" x14ac:dyDescent="0.25">
      <c r="A13" s="23" t="s">
        <v>36</v>
      </c>
      <c r="B13" s="24">
        <v>0</v>
      </c>
      <c r="D13" s="23" t="s">
        <v>36</v>
      </c>
      <c r="E13" s="24">
        <v>0</v>
      </c>
      <c r="G13" s="23" t="s">
        <v>36</v>
      </c>
      <c r="H13" s="24">
        <v>0</v>
      </c>
    </row>
    <row r="14" spans="1:8" x14ac:dyDescent="0.25">
      <c r="A14" s="23" t="s">
        <v>30</v>
      </c>
      <c r="B14" s="25">
        <v>0.95</v>
      </c>
      <c r="D14" s="23" t="s">
        <v>30</v>
      </c>
      <c r="E14" s="25">
        <v>0.95</v>
      </c>
      <c r="G14" s="23" t="s">
        <v>30</v>
      </c>
      <c r="H14" s="25">
        <v>0.95</v>
      </c>
    </row>
    <row r="15" spans="1:8" x14ac:dyDescent="0.25">
      <c r="A15" s="23" t="s">
        <v>31</v>
      </c>
      <c r="B15" s="24">
        <v>-17110.080000000002</v>
      </c>
      <c r="D15" s="23" t="s">
        <v>31</v>
      </c>
      <c r="E15" s="24">
        <v>-29639.360000000001</v>
      </c>
      <c r="G15" s="23" t="s">
        <v>31</v>
      </c>
      <c r="H15" s="24">
        <v>-36915.629999999997</v>
      </c>
    </row>
    <row r="16" spans="1:8" ht="15.75" thickBot="1" x14ac:dyDescent="0.3">
      <c r="A16" s="26" t="s">
        <v>32</v>
      </c>
      <c r="B16" s="27" t="s">
        <v>37</v>
      </c>
      <c r="D16" s="26" t="s">
        <v>32</v>
      </c>
      <c r="E16" s="27" t="s">
        <v>37</v>
      </c>
      <c r="G16" s="26" t="s">
        <v>32</v>
      </c>
      <c r="H16" s="27" t="s">
        <v>37</v>
      </c>
    </row>
  </sheetData>
  <mergeCells count="3">
    <mergeCell ref="A5:B5"/>
    <mergeCell ref="D5:E5"/>
    <mergeCell ref="G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8C99-17F8-4F05-9582-2FDD06D6D668}">
  <dimension ref="A1"/>
  <sheetViews>
    <sheetView workbookViewId="0">
      <selection activeCell="M12" sqref="M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D97B-8E2A-4539-BE68-3B1BA6021A14}">
  <dimension ref="A1:H16"/>
  <sheetViews>
    <sheetView workbookViewId="0">
      <selection activeCell="H8" sqref="H8"/>
    </sheetView>
  </sheetViews>
  <sheetFormatPr defaultRowHeight="15" x14ac:dyDescent="0.25"/>
  <cols>
    <col min="1" max="1" width="29.28515625" bestFit="1" customWidth="1"/>
    <col min="2" max="2" width="9.7109375" bestFit="1" customWidth="1"/>
    <col min="4" max="4" width="29.28515625" bestFit="1" customWidth="1"/>
    <col min="5" max="5" width="9.7109375" bestFit="1" customWidth="1"/>
    <col min="7" max="7" width="29.28515625" bestFit="1" customWidth="1"/>
    <col min="8" max="8" width="9" bestFit="1" customWidth="1"/>
  </cols>
  <sheetData>
    <row r="1" spans="1:8" ht="15.75" x14ac:dyDescent="0.25">
      <c r="A1" s="21" t="s">
        <v>20</v>
      </c>
      <c r="D1" s="21" t="s">
        <v>20</v>
      </c>
      <c r="G1" s="21" t="s">
        <v>20</v>
      </c>
    </row>
    <row r="3" spans="1:8" x14ac:dyDescent="0.25">
      <c r="A3" s="22" t="s">
        <v>21</v>
      </c>
      <c r="D3" s="22" t="s">
        <v>21</v>
      </c>
      <c r="G3" s="22" t="s">
        <v>21</v>
      </c>
    </row>
    <row r="4" spans="1:8" ht="15.75" thickBot="1" x14ac:dyDescent="0.3"/>
    <row r="5" spans="1:8" x14ac:dyDescent="0.25">
      <c r="A5" s="70" t="s">
        <v>22</v>
      </c>
      <c r="B5" s="71"/>
      <c r="D5" s="70" t="s">
        <v>22</v>
      </c>
      <c r="E5" s="71"/>
      <c r="G5" s="70" t="s">
        <v>22</v>
      </c>
      <c r="H5" s="71"/>
    </row>
    <row r="6" spans="1:8" x14ac:dyDescent="0.25">
      <c r="A6" s="23" t="s">
        <v>23</v>
      </c>
      <c r="B6" s="24">
        <v>-70.173349999999999</v>
      </c>
      <c r="D6" s="23" t="s">
        <v>23</v>
      </c>
      <c r="E6" s="24">
        <v>-6.5113859999999999</v>
      </c>
      <c r="G6" s="23" t="s">
        <v>23</v>
      </c>
      <c r="H6" s="24">
        <v>62.607300000000002</v>
      </c>
    </row>
    <row r="7" spans="1:8" x14ac:dyDescent="0.25">
      <c r="A7" s="23" t="s">
        <v>24</v>
      </c>
      <c r="B7" s="24">
        <v>9</v>
      </c>
      <c r="D7" s="23" t="s">
        <v>24</v>
      </c>
      <c r="E7" s="24">
        <v>9</v>
      </c>
      <c r="G7" s="23" t="s">
        <v>24</v>
      </c>
      <c r="H7" s="24">
        <v>9</v>
      </c>
    </row>
    <row r="8" spans="1:8" x14ac:dyDescent="0.25">
      <c r="A8" s="23" t="s">
        <v>25</v>
      </c>
      <c r="B8" s="24">
        <v>1</v>
      </c>
      <c r="D8" s="23" t="s">
        <v>25</v>
      </c>
      <c r="E8" s="24">
        <v>0.99994499999999997</v>
      </c>
      <c r="G8" s="23" t="s">
        <v>25</v>
      </c>
      <c r="H8" s="28">
        <v>1.7066360000000001E-13</v>
      </c>
    </row>
    <row r="9" spans="1:8" x14ac:dyDescent="0.25">
      <c r="A9" s="23" t="s">
        <v>26</v>
      </c>
      <c r="B9" s="24">
        <v>135.19999999999999</v>
      </c>
      <c r="D9" s="23" t="s">
        <v>26</v>
      </c>
      <c r="E9" s="24">
        <v>5203.1000000000004</v>
      </c>
      <c r="G9" s="23" t="s">
        <v>26</v>
      </c>
      <c r="H9" s="24">
        <v>11830.4</v>
      </c>
    </row>
    <row r="10" spans="1:8" x14ac:dyDescent="0.25">
      <c r="A10" s="23" t="s">
        <v>27</v>
      </c>
      <c r="B10" s="24">
        <v>2323.3000000000002</v>
      </c>
      <c r="D10" s="23" t="s">
        <v>27</v>
      </c>
      <c r="E10" s="24">
        <v>5733.5</v>
      </c>
      <c r="G10" s="23" t="s">
        <v>27</v>
      </c>
      <c r="H10" s="24">
        <v>6821.6</v>
      </c>
    </row>
    <row r="11" spans="1:8" x14ac:dyDescent="0.25">
      <c r="A11" s="23" t="s">
        <v>28</v>
      </c>
      <c r="B11" s="24">
        <v>98.604089999999999</v>
      </c>
      <c r="D11" s="23" t="s">
        <v>28</v>
      </c>
      <c r="E11" s="24">
        <v>257.59059999999999</v>
      </c>
      <c r="G11" s="23" t="s">
        <v>28</v>
      </c>
      <c r="H11" s="24">
        <v>252.9931</v>
      </c>
    </row>
    <row r="12" spans="1:8" x14ac:dyDescent="0.25">
      <c r="A12" s="23" t="s">
        <v>29</v>
      </c>
      <c r="B12" s="24">
        <v>10</v>
      </c>
      <c r="D12" s="23" t="s">
        <v>29</v>
      </c>
      <c r="E12" s="24">
        <v>10</v>
      </c>
      <c r="G12" s="23" t="s">
        <v>29</v>
      </c>
      <c r="H12" s="24">
        <v>10</v>
      </c>
    </row>
    <row r="13" spans="1:8" x14ac:dyDescent="0.25">
      <c r="A13" s="23" t="s">
        <v>36</v>
      </c>
      <c r="B13" s="24">
        <v>0</v>
      </c>
      <c r="D13" s="23" t="s">
        <v>36</v>
      </c>
      <c r="E13" s="24">
        <v>0</v>
      </c>
      <c r="G13" s="23" t="s">
        <v>36</v>
      </c>
      <c r="H13" s="24">
        <v>0</v>
      </c>
    </row>
    <row r="14" spans="1:8" x14ac:dyDescent="0.25">
      <c r="A14" s="23" t="s">
        <v>30</v>
      </c>
      <c r="B14" s="25">
        <v>0.95</v>
      </c>
      <c r="D14" s="23" t="s">
        <v>30</v>
      </c>
      <c r="E14" s="25">
        <v>0.95</v>
      </c>
      <c r="G14" s="23" t="s">
        <v>30</v>
      </c>
      <c r="H14" s="25">
        <v>0.95</v>
      </c>
    </row>
    <row r="15" spans="1:8" x14ac:dyDescent="0.25">
      <c r="A15" s="23" t="s">
        <v>31</v>
      </c>
      <c r="B15" s="24">
        <v>-2245.259</v>
      </c>
      <c r="D15" s="23" t="s">
        <v>31</v>
      </c>
      <c r="E15" s="24">
        <v>-679.72040000000004</v>
      </c>
      <c r="G15" s="23" t="s">
        <v>31</v>
      </c>
      <c r="H15" s="24">
        <v>4862.1450000000004</v>
      </c>
    </row>
    <row r="16" spans="1:8" ht="15.75" thickBot="1" x14ac:dyDescent="0.3">
      <c r="A16" s="26" t="s">
        <v>32</v>
      </c>
      <c r="B16" s="27" t="s">
        <v>37</v>
      </c>
      <c r="D16" s="26" t="s">
        <v>32</v>
      </c>
      <c r="E16" s="27" t="s">
        <v>37</v>
      </c>
      <c r="G16" s="26" t="s">
        <v>32</v>
      </c>
      <c r="H16" s="27" t="s">
        <v>37</v>
      </c>
    </row>
  </sheetData>
  <mergeCells count="3">
    <mergeCell ref="A5:B5"/>
    <mergeCell ref="D5:E5"/>
    <mergeCell ref="G5:H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36C8-233D-44B6-91DD-75CA9CDB4639}">
  <dimension ref="A1:M14"/>
  <sheetViews>
    <sheetView workbookViewId="0">
      <selection activeCell="D19" sqref="D19"/>
    </sheetView>
  </sheetViews>
  <sheetFormatPr defaultRowHeight="15" x14ac:dyDescent="0.25"/>
  <cols>
    <col min="1" max="1" width="13.7109375" bestFit="1" customWidth="1"/>
    <col min="2" max="2" width="11.7109375" bestFit="1" customWidth="1"/>
    <col min="3" max="3" width="11.28515625" bestFit="1" customWidth="1"/>
    <col min="4" max="4" width="11.7109375" bestFit="1" customWidth="1"/>
    <col min="5" max="5" width="11.28515625" bestFit="1" customWidth="1"/>
    <col min="6" max="6" width="11.7109375" bestFit="1" customWidth="1"/>
    <col min="7" max="7" width="11.28515625" bestFit="1" customWidth="1"/>
    <col min="8" max="8" width="11.7109375" bestFit="1" customWidth="1"/>
    <col min="9" max="9" width="11.28515625" bestFit="1" customWidth="1"/>
    <col min="10" max="10" width="11.7109375" bestFit="1" customWidth="1"/>
    <col min="11" max="11" width="11.28515625" bestFit="1" customWidth="1"/>
    <col min="12" max="12" width="11.7109375" bestFit="1" customWidth="1"/>
    <col min="13" max="13" width="11.28515625" bestFit="1" customWidth="1"/>
  </cols>
  <sheetData>
    <row r="1" spans="1:13" ht="15.75" thickTop="1" x14ac:dyDescent="0.25">
      <c r="A1" s="2" t="s">
        <v>0</v>
      </c>
      <c r="B1" s="72" t="s">
        <v>14</v>
      </c>
      <c r="C1" s="58"/>
      <c r="D1" s="58"/>
      <c r="E1" s="58"/>
      <c r="F1" s="58"/>
      <c r="G1" s="73"/>
      <c r="H1" s="58" t="s">
        <v>17</v>
      </c>
      <c r="I1" s="58"/>
      <c r="J1" s="58"/>
      <c r="K1" s="58"/>
      <c r="L1" s="58"/>
      <c r="M1" s="59"/>
    </row>
    <row r="2" spans="1:13" x14ac:dyDescent="0.25">
      <c r="A2" s="3" t="s">
        <v>1</v>
      </c>
      <c r="B2" s="74">
        <v>100</v>
      </c>
      <c r="C2" s="66"/>
      <c r="D2" s="66">
        <v>500</v>
      </c>
      <c r="E2" s="66"/>
      <c r="F2" s="66">
        <v>800</v>
      </c>
      <c r="G2" s="75"/>
      <c r="H2" s="66">
        <v>100</v>
      </c>
      <c r="I2" s="66"/>
      <c r="J2" s="66">
        <v>500</v>
      </c>
      <c r="K2" s="66"/>
      <c r="L2" s="66">
        <v>800</v>
      </c>
      <c r="M2" s="68"/>
    </row>
    <row r="3" spans="1:13" x14ac:dyDescent="0.25">
      <c r="A3" s="3" t="s">
        <v>18</v>
      </c>
      <c r="B3" s="40" t="s">
        <v>15</v>
      </c>
      <c r="C3" s="5" t="s">
        <v>16</v>
      </c>
      <c r="D3" s="48" t="s">
        <v>15</v>
      </c>
      <c r="E3" s="13" t="s">
        <v>16</v>
      </c>
      <c r="F3" s="5" t="s">
        <v>15</v>
      </c>
      <c r="G3" s="41" t="s">
        <v>16</v>
      </c>
      <c r="H3" s="6" t="s">
        <v>15</v>
      </c>
      <c r="I3" s="5" t="s">
        <v>16</v>
      </c>
      <c r="J3" s="48" t="s">
        <v>15</v>
      </c>
      <c r="K3" s="13" t="s">
        <v>16</v>
      </c>
      <c r="L3" s="5" t="s">
        <v>15</v>
      </c>
      <c r="M3" s="7" t="s">
        <v>16</v>
      </c>
    </row>
    <row r="4" spans="1:13" x14ac:dyDescent="0.25">
      <c r="A4" s="55" t="s">
        <v>4</v>
      </c>
      <c r="B4" s="44">
        <v>14</v>
      </c>
      <c r="C4" s="36">
        <v>99</v>
      </c>
      <c r="D4" s="51">
        <v>79.5</v>
      </c>
      <c r="E4" s="52">
        <v>95.9</v>
      </c>
      <c r="F4" s="36">
        <v>97.6</v>
      </c>
      <c r="G4" s="45">
        <v>99.5</v>
      </c>
      <c r="H4" s="36">
        <v>11</v>
      </c>
      <c r="I4" s="36">
        <v>66.7</v>
      </c>
      <c r="J4" s="51">
        <v>59</v>
      </c>
      <c r="K4" s="52">
        <v>91.2</v>
      </c>
      <c r="L4" s="36">
        <v>44.1</v>
      </c>
      <c r="M4" s="37">
        <v>87.6</v>
      </c>
    </row>
    <row r="5" spans="1:13" x14ac:dyDescent="0.25">
      <c r="A5" s="55" t="s">
        <v>5</v>
      </c>
      <c r="B5" s="44">
        <v>8.1999999999999993</v>
      </c>
      <c r="C5" s="36">
        <v>89</v>
      </c>
      <c r="D5" s="51">
        <v>71.099999999999994</v>
      </c>
      <c r="E5" s="52">
        <v>97.2</v>
      </c>
      <c r="F5" s="36">
        <v>85.3</v>
      </c>
      <c r="G5" s="45">
        <v>99.5</v>
      </c>
      <c r="H5" s="36">
        <v>15</v>
      </c>
      <c r="I5" s="36">
        <v>62.2</v>
      </c>
      <c r="J5" s="51">
        <v>49.1</v>
      </c>
      <c r="K5" s="52">
        <v>82.4</v>
      </c>
      <c r="L5" s="36">
        <v>47.2</v>
      </c>
      <c r="M5" s="37">
        <v>85.3</v>
      </c>
    </row>
    <row r="6" spans="1:13" x14ac:dyDescent="0.25">
      <c r="A6" s="55" t="s">
        <v>6</v>
      </c>
      <c r="B6" s="44">
        <v>14</v>
      </c>
      <c r="C6" s="36">
        <v>97.3</v>
      </c>
      <c r="D6" s="51">
        <v>62.8</v>
      </c>
      <c r="E6" s="52">
        <v>96.9</v>
      </c>
      <c r="F6" s="36">
        <v>93</v>
      </c>
      <c r="G6" s="45">
        <v>95.6</v>
      </c>
      <c r="H6" s="36">
        <v>13</v>
      </c>
      <c r="I6" s="36">
        <v>69.2</v>
      </c>
      <c r="J6" s="51">
        <v>49.3</v>
      </c>
      <c r="K6" s="52">
        <v>87.8</v>
      </c>
      <c r="L6" s="36">
        <v>50.7</v>
      </c>
      <c r="M6" s="37">
        <v>92.1</v>
      </c>
    </row>
    <row r="7" spans="1:13" x14ac:dyDescent="0.25">
      <c r="A7" s="55" t="s">
        <v>7</v>
      </c>
      <c r="B7" s="44">
        <v>8.1</v>
      </c>
      <c r="C7" s="36">
        <v>92.3</v>
      </c>
      <c r="D7" s="51">
        <v>77.099999999999994</v>
      </c>
      <c r="E7" s="52">
        <v>96.4</v>
      </c>
      <c r="F7" s="36">
        <v>90</v>
      </c>
      <c r="G7" s="45">
        <v>92.5</v>
      </c>
      <c r="H7" s="36">
        <v>9</v>
      </c>
      <c r="I7" s="36">
        <v>71.099999999999994</v>
      </c>
      <c r="J7" s="51">
        <v>48.4</v>
      </c>
      <c r="K7" s="52">
        <v>75.5</v>
      </c>
      <c r="L7" s="36">
        <v>44.4</v>
      </c>
      <c r="M7" s="37">
        <v>93.4</v>
      </c>
    </row>
    <row r="8" spans="1:13" x14ac:dyDescent="0.25">
      <c r="A8" s="55" t="s">
        <v>8</v>
      </c>
      <c r="B8" s="44">
        <v>10.5</v>
      </c>
      <c r="C8" s="36">
        <v>99.7</v>
      </c>
      <c r="D8" s="51">
        <v>62.1</v>
      </c>
      <c r="E8" s="52">
        <v>88.9</v>
      </c>
      <c r="F8" s="36">
        <v>99.6</v>
      </c>
      <c r="G8" s="45">
        <v>82.6</v>
      </c>
      <c r="H8" s="36">
        <v>11</v>
      </c>
      <c r="I8" s="36">
        <v>68.400000000000006</v>
      </c>
      <c r="J8" s="51">
        <v>41.6</v>
      </c>
      <c r="K8" s="52">
        <v>82.8</v>
      </c>
      <c r="L8" s="36">
        <v>46.9</v>
      </c>
      <c r="M8" s="37">
        <v>80.3</v>
      </c>
    </row>
    <row r="9" spans="1:13" x14ac:dyDescent="0.25">
      <c r="A9" s="55" t="s">
        <v>9</v>
      </c>
      <c r="B9" s="44">
        <v>11.2</v>
      </c>
      <c r="C9" s="36">
        <v>98.6</v>
      </c>
      <c r="D9" s="51">
        <v>77.099999999999994</v>
      </c>
      <c r="E9" s="52">
        <v>96.6</v>
      </c>
      <c r="F9" s="36">
        <v>100</v>
      </c>
      <c r="G9" s="45">
        <v>95.5</v>
      </c>
      <c r="H9" s="36">
        <v>12</v>
      </c>
      <c r="I9" s="36">
        <v>69.5</v>
      </c>
      <c r="J9" s="51">
        <v>47.3</v>
      </c>
      <c r="K9" s="52">
        <v>88.4</v>
      </c>
      <c r="L9" s="36">
        <v>44.6</v>
      </c>
      <c r="M9" s="37">
        <v>93.3</v>
      </c>
    </row>
    <row r="10" spans="1:13" x14ac:dyDescent="0.25">
      <c r="A10" s="55" t="s">
        <v>10</v>
      </c>
      <c r="B10" s="44">
        <v>9.3000000000000007</v>
      </c>
      <c r="C10" s="36">
        <v>99.3</v>
      </c>
      <c r="D10" s="51">
        <v>80.5</v>
      </c>
      <c r="E10" s="52">
        <v>100</v>
      </c>
      <c r="F10" s="36">
        <v>89.3</v>
      </c>
      <c r="G10" s="45">
        <v>100</v>
      </c>
      <c r="H10" s="36">
        <v>16</v>
      </c>
      <c r="I10" s="36">
        <v>53.7</v>
      </c>
      <c r="J10" s="51">
        <v>48.9</v>
      </c>
      <c r="K10" s="52">
        <v>92.2</v>
      </c>
      <c r="L10" s="36">
        <v>49.2</v>
      </c>
      <c r="M10" s="37">
        <v>85.4</v>
      </c>
    </row>
    <row r="11" spans="1:13" x14ac:dyDescent="0.25">
      <c r="A11" s="55" t="s">
        <v>11</v>
      </c>
      <c r="B11" s="44">
        <v>9.1</v>
      </c>
      <c r="C11" s="36">
        <v>97.9</v>
      </c>
      <c r="D11" s="51">
        <v>62.8</v>
      </c>
      <c r="E11" s="52">
        <v>83</v>
      </c>
      <c r="F11" s="36">
        <v>86.3</v>
      </c>
      <c r="G11" s="45">
        <v>99.8</v>
      </c>
      <c r="H11" s="36">
        <v>11</v>
      </c>
      <c r="I11" s="36">
        <v>63.7</v>
      </c>
      <c r="J11" s="51">
        <v>49.6</v>
      </c>
      <c r="K11" s="52">
        <v>80.5</v>
      </c>
      <c r="L11" s="36">
        <v>49.8</v>
      </c>
      <c r="M11" s="37">
        <v>91.6</v>
      </c>
    </row>
    <row r="12" spans="1:13" x14ac:dyDescent="0.25">
      <c r="A12" s="55" t="s">
        <v>12</v>
      </c>
      <c r="B12" s="44">
        <v>8.9</v>
      </c>
      <c r="C12" s="36">
        <v>99.3</v>
      </c>
      <c r="D12" s="51">
        <v>75.900000000000006</v>
      </c>
      <c r="E12" s="52">
        <v>96.7</v>
      </c>
      <c r="F12" s="36">
        <v>80.3</v>
      </c>
      <c r="G12" s="45">
        <v>95.1</v>
      </c>
      <c r="H12" s="36">
        <v>11</v>
      </c>
      <c r="I12" s="36">
        <v>72.099999999999994</v>
      </c>
      <c r="J12" s="51">
        <v>49.6</v>
      </c>
      <c r="K12" s="52">
        <v>91.6</v>
      </c>
      <c r="L12" s="36">
        <v>45.6</v>
      </c>
      <c r="M12" s="37">
        <v>86.8</v>
      </c>
    </row>
    <row r="13" spans="1:13" ht="15.75" thickBot="1" x14ac:dyDescent="0.3">
      <c r="A13" s="55" t="s">
        <v>40</v>
      </c>
      <c r="B13" s="46">
        <v>8.6999999999999993</v>
      </c>
      <c r="C13" s="38">
        <v>80.900000000000006</v>
      </c>
      <c r="D13" s="53">
        <v>64.3</v>
      </c>
      <c r="E13" s="54">
        <v>90.9</v>
      </c>
      <c r="F13" s="38">
        <v>92.3</v>
      </c>
      <c r="G13" s="47">
        <v>93.4</v>
      </c>
      <c r="H13" s="38">
        <v>12.4</v>
      </c>
      <c r="I13" s="38">
        <v>73.400000000000006</v>
      </c>
      <c r="J13" s="53">
        <v>48</v>
      </c>
      <c r="K13" s="54">
        <v>90.1</v>
      </c>
      <c r="L13" s="38">
        <v>49.5</v>
      </c>
      <c r="M13" s="39">
        <v>92.3</v>
      </c>
    </row>
    <row r="14" spans="1:13" ht="15.75" thickTop="1" x14ac:dyDescent="0.25">
      <c r="A14" s="4" t="s">
        <v>41</v>
      </c>
      <c r="B14" s="42">
        <f t="shared" ref="B14:M14" si="0">AVERAGE(B4,B5,B6,B7,B8,B9,B10,B11,B12,B13)</f>
        <v>10.199999999999999</v>
      </c>
      <c r="C14" s="34">
        <f t="shared" si="0"/>
        <v>95.329999999999984</v>
      </c>
      <c r="D14" s="49">
        <f t="shared" si="0"/>
        <v>71.319999999999993</v>
      </c>
      <c r="E14" s="50">
        <f t="shared" si="0"/>
        <v>94.25</v>
      </c>
      <c r="F14" s="34">
        <f t="shared" si="0"/>
        <v>91.369999999999976</v>
      </c>
      <c r="G14" s="43">
        <f t="shared" si="0"/>
        <v>95.35</v>
      </c>
      <c r="H14" s="34">
        <f t="shared" si="0"/>
        <v>12.14</v>
      </c>
      <c r="I14" s="34">
        <f t="shared" si="0"/>
        <v>67</v>
      </c>
      <c r="J14" s="49">
        <f t="shared" si="0"/>
        <v>49.08</v>
      </c>
      <c r="K14" s="50">
        <f t="shared" si="0"/>
        <v>86.250000000000014</v>
      </c>
      <c r="L14" s="34">
        <f t="shared" si="0"/>
        <v>47.2</v>
      </c>
      <c r="M14" s="35">
        <f t="shared" si="0"/>
        <v>88.809999999999988</v>
      </c>
    </row>
  </sheetData>
  <mergeCells count="8">
    <mergeCell ref="B1:G1"/>
    <mergeCell ref="H1:M1"/>
    <mergeCell ref="B2:C2"/>
    <mergeCell ref="D2:E2"/>
    <mergeCell ref="F2:G2"/>
    <mergeCell ref="H2:I2"/>
    <mergeCell ref="J2:K2"/>
    <mergeCell ref="L2:M2"/>
  </mergeCells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459F-7744-4589-9EE5-3D074B07648A}">
  <dimension ref="A1:H16"/>
  <sheetViews>
    <sheetView workbookViewId="0">
      <selection activeCell="H8" sqref="H8"/>
    </sheetView>
  </sheetViews>
  <sheetFormatPr defaultRowHeight="15" x14ac:dyDescent="0.25"/>
  <cols>
    <col min="1" max="1" width="29.28515625" bestFit="1" customWidth="1"/>
    <col min="2" max="2" width="9.7109375" bestFit="1" customWidth="1"/>
    <col min="4" max="4" width="29.28515625" bestFit="1" customWidth="1"/>
    <col min="5" max="5" width="10" bestFit="1" customWidth="1"/>
    <col min="7" max="7" width="29.28515625" bestFit="1" customWidth="1"/>
    <col min="8" max="8" width="10" bestFit="1" customWidth="1"/>
  </cols>
  <sheetData>
    <row r="1" spans="1:8" ht="15.75" x14ac:dyDescent="0.25">
      <c r="A1" s="21" t="s">
        <v>20</v>
      </c>
      <c r="D1" s="21" t="s">
        <v>20</v>
      </c>
      <c r="G1" s="21" t="s">
        <v>20</v>
      </c>
    </row>
    <row r="3" spans="1:8" x14ac:dyDescent="0.25">
      <c r="A3" s="22" t="s">
        <v>21</v>
      </c>
      <c r="B3" t="s">
        <v>38</v>
      </c>
      <c r="D3" s="22" t="s">
        <v>21</v>
      </c>
      <c r="E3" t="s">
        <v>39</v>
      </c>
      <c r="G3" s="22" t="s">
        <v>21</v>
      </c>
      <c r="H3" t="s">
        <v>42</v>
      </c>
    </row>
    <row r="4" spans="1:8" ht="15.75" thickBot="1" x14ac:dyDescent="0.3"/>
    <row r="5" spans="1:8" x14ac:dyDescent="0.25">
      <c r="A5" s="76" t="s">
        <v>22</v>
      </c>
      <c r="B5" s="77"/>
      <c r="D5" s="76" t="s">
        <v>22</v>
      </c>
      <c r="E5" s="77"/>
      <c r="G5" s="76" t="s">
        <v>22</v>
      </c>
      <c r="H5" s="77"/>
    </row>
    <row r="6" spans="1:8" x14ac:dyDescent="0.25">
      <c r="A6" s="23" t="s">
        <v>23</v>
      </c>
      <c r="B6" s="24">
        <v>-48.538760000000003</v>
      </c>
      <c r="D6" s="23" t="s">
        <v>23</v>
      </c>
      <c r="E6" s="24">
        <v>-13.63312</v>
      </c>
      <c r="G6" s="23" t="s">
        <v>23</v>
      </c>
      <c r="H6" s="24">
        <v>-1.2684230000000001</v>
      </c>
    </row>
    <row r="7" spans="1:8" x14ac:dyDescent="0.25">
      <c r="A7" s="23" t="s">
        <v>24</v>
      </c>
      <c r="B7" s="24">
        <v>9</v>
      </c>
      <c r="D7" s="23" t="s">
        <v>24</v>
      </c>
      <c r="E7" s="24">
        <v>9</v>
      </c>
      <c r="G7" s="23" t="s">
        <v>24</v>
      </c>
      <c r="H7" s="24">
        <v>9</v>
      </c>
    </row>
    <row r="8" spans="1:8" x14ac:dyDescent="0.25">
      <c r="A8" s="23" t="s">
        <v>25</v>
      </c>
      <c r="B8" s="24">
        <v>1</v>
      </c>
      <c r="D8" s="23" t="s">
        <v>25</v>
      </c>
      <c r="E8" s="24">
        <v>0.99999990000000005</v>
      </c>
      <c r="G8" s="23" t="s">
        <v>25</v>
      </c>
      <c r="H8" s="24">
        <v>0.88176370000000004</v>
      </c>
    </row>
    <row r="9" spans="1:8" x14ac:dyDescent="0.25">
      <c r="A9" s="23" t="s">
        <v>26</v>
      </c>
      <c r="B9" s="24">
        <v>10.199999999999999</v>
      </c>
      <c r="D9" s="23" t="s">
        <v>26</v>
      </c>
      <c r="E9" s="24">
        <v>71.319999999999993</v>
      </c>
      <c r="G9" s="23" t="s">
        <v>26</v>
      </c>
      <c r="H9" s="24">
        <v>91.37</v>
      </c>
    </row>
    <row r="10" spans="1:8" x14ac:dyDescent="0.25">
      <c r="A10" s="23" t="s">
        <v>27</v>
      </c>
      <c r="B10" s="24">
        <v>95.33</v>
      </c>
      <c r="D10" s="23" t="s">
        <v>27</v>
      </c>
      <c r="E10" s="24">
        <v>94.25</v>
      </c>
      <c r="G10" s="23" t="s">
        <v>27</v>
      </c>
      <c r="H10" s="24">
        <v>95.35</v>
      </c>
    </row>
    <row r="11" spans="1:8" x14ac:dyDescent="0.25">
      <c r="A11" s="23" t="s">
        <v>28</v>
      </c>
      <c r="B11" s="24">
        <v>5.5461799999999997</v>
      </c>
      <c r="D11" s="23" t="s">
        <v>28</v>
      </c>
      <c r="E11" s="24">
        <v>5.31874</v>
      </c>
      <c r="G11" s="23" t="s">
        <v>28</v>
      </c>
      <c r="H11" s="24">
        <v>9.9224549999999994</v>
      </c>
    </row>
    <row r="12" spans="1:8" x14ac:dyDescent="0.25">
      <c r="A12" s="23" t="s">
        <v>29</v>
      </c>
      <c r="B12" s="24">
        <v>10</v>
      </c>
      <c r="D12" s="23" t="s">
        <v>29</v>
      </c>
      <c r="E12" s="24">
        <v>10</v>
      </c>
      <c r="G12" s="23" t="s">
        <v>29</v>
      </c>
      <c r="H12" s="24">
        <v>10</v>
      </c>
    </row>
    <row r="13" spans="1:8" x14ac:dyDescent="0.25">
      <c r="A13" s="23" t="s">
        <v>36</v>
      </c>
      <c r="B13" s="24">
        <v>0</v>
      </c>
      <c r="D13" s="23" t="s">
        <v>36</v>
      </c>
      <c r="E13" s="24">
        <v>0</v>
      </c>
      <c r="G13" s="23" t="s">
        <v>36</v>
      </c>
      <c r="H13" s="24">
        <v>0</v>
      </c>
    </row>
    <row r="14" spans="1:8" x14ac:dyDescent="0.25">
      <c r="A14" s="23" t="s">
        <v>30</v>
      </c>
      <c r="B14" s="25">
        <v>0.95</v>
      </c>
      <c r="D14" s="23" t="s">
        <v>30</v>
      </c>
      <c r="E14" s="25">
        <v>0.95</v>
      </c>
      <c r="G14" s="23" t="s">
        <v>30</v>
      </c>
      <c r="H14" s="25">
        <v>0.95</v>
      </c>
    </row>
    <row r="15" spans="1:8" x14ac:dyDescent="0.25">
      <c r="A15" s="23" t="s">
        <v>31</v>
      </c>
      <c r="B15" s="24">
        <v>-88.345020000000005</v>
      </c>
      <c r="D15" s="23" t="s">
        <v>31</v>
      </c>
      <c r="E15" s="24">
        <v>-26.013169999999999</v>
      </c>
      <c r="G15" s="23" t="s">
        <v>31</v>
      </c>
      <c r="H15" s="24">
        <v>-9.7318610000000003</v>
      </c>
    </row>
    <row r="16" spans="1:8" ht="15.75" thickBot="1" x14ac:dyDescent="0.3">
      <c r="A16" s="26" t="s">
        <v>32</v>
      </c>
      <c r="B16" s="27" t="s">
        <v>37</v>
      </c>
      <c r="D16" s="26" t="s">
        <v>32</v>
      </c>
      <c r="E16" s="27" t="s">
        <v>37</v>
      </c>
      <c r="G16" s="26" t="s">
        <v>32</v>
      </c>
      <c r="H16" s="27" t="s">
        <v>37</v>
      </c>
    </row>
  </sheetData>
  <mergeCells count="3">
    <mergeCell ref="A5:B5"/>
    <mergeCell ref="D5:E5"/>
    <mergeCell ref="G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CAPACIDADE</vt:lpstr>
      <vt:lpstr>GRAF-CAPACIDADE</vt:lpstr>
      <vt:lpstr>TEMPO DE RESPOSTA</vt:lpstr>
      <vt:lpstr>WMS-TEMPO</vt:lpstr>
      <vt:lpstr>WMS-HIPOTESES</vt:lpstr>
      <vt:lpstr>WFS-TEMPO</vt:lpstr>
      <vt:lpstr>WFS-HIPOTESES</vt:lpstr>
      <vt:lpstr>USO DE RECURSO-PROCESS</vt:lpstr>
      <vt:lpstr>WMS-PROCESS-HIPOTESE</vt:lpstr>
      <vt:lpstr>WMS-PROCESSADOR</vt:lpstr>
      <vt:lpstr>WFS-PROCESSADOR</vt:lpstr>
      <vt:lpstr>USO DE RECURSO-MEMO</vt:lpstr>
      <vt:lpstr>WMS-MEMO-HIPO</vt:lpstr>
      <vt:lpstr>WMS-MEMÓRIA</vt:lpstr>
      <vt:lpstr>WFS-MEMO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Maia</dc:creator>
  <cp:lastModifiedBy>Rodrigo Maia</cp:lastModifiedBy>
  <dcterms:created xsi:type="dcterms:W3CDTF">2019-08-31T19:35:39Z</dcterms:created>
  <dcterms:modified xsi:type="dcterms:W3CDTF">2019-09-09T23:10:05Z</dcterms:modified>
</cp:coreProperties>
</file>