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400\Desktop\ccomputo\memo\"/>
    </mc:Choice>
  </mc:AlternateContent>
  <bookViews>
    <workbookView xWindow="0" yWindow="0" windowWidth="28800" windowHeight="11430" tabRatio="809" activeTab="1"/>
  </bookViews>
  <sheets>
    <sheet name="CONTEO GENERAL" sheetId="1" r:id="rId1"/>
    <sheet name="ESTUDIANTES POR COMPUT" sheetId="5" r:id="rId2"/>
    <sheet name="SOFTWARE" sheetId="3" r:id="rId3"/>
    <sheet name="REEMPLAZOS DE EQUIPOS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5" l="1"/>
  <c r="AD52" i="1" l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D58" i="1" l="1"/>
  <c r="I64" i="1" s="1"/>
  <c r="E52" i="1" l="1"/>
  <c r="D57" i="1" l="1"/>
  <c r="D59" i="1"/>
  <c r="D56" i="1"/>
  <c r="G57" i="1" l="1"/>
  <c r="G56" i="1"/>
  <c r="K56" i="1" s="1"/>
</calcChain>
</file>

<file path=xl/sharedStrings.xml><?xml version="1.0" encoding="utf-8"?>
<sst xmlns="http://schemas.openxmlformats.org/spreadsheetml/2006/main" count="350" uniqueCount="205">
  <si>
    <t>COMPUTADORAS DE ESCRITORIO</t>
  </si>
  <si>
    <t>DELL VOSTRO SERIES</t>
  </si>
  <si>
    <t>LAPTOP</t>
  </si>
  <si>
    <t>MULTIFUNCIONAL HP</t>
  </si>
  <si>
    <t>ARRENDADA KIOCERA</t>
  </si>
  <si>
    <t>LASER HP</t>
  </si>
  <si>
    <t>ESCANNER</t>
  </si>
  <si>
    <t>IMPRESION</t>
  </si>
  <si>
    <t>AREA</t>
  </si>
  <si>
    <t>SERVER</t>
  </si>
  <si>
    <t>OFICINAS Y CUBICULOS</t>
  </si>
  <si>
    <t>AULAS Y LABORATORIOS</t>
  </si>
  <si>
    <t>BPOS</t>
  </si>
  <si>
    <t>BCINF</t>
  </si>
  <si>
    <t>ARF</t>
  </si>
  <si>
    <t>LANIX TITAN SERIES G</t>
  </si>
  <si>
    <t>MATRIZ</t>
  </si>
  <si>
    <t>ACD</t>
  </si>
  <si>
    <t>ARH</t>
  </si>
  <si>
    <t>ASAD</t>
  </si>
  <si>
    <t>ADIR</t>
  </si>
  <si>
    <t>ASAC</t>
  </si>
  <si>
    <t>ASPL</t>
  </si>
  <si>
    <t>VSE</t>
  </si>
  <si>
    <t>VINDI</t>
  </si>
  <si>
    <t>VDACAD</t>
  </si>
  <si>
    <t>VIQUI</t>
  </si>
  <si>
    <t>VDEP</t>
  </si>
  <si>
    <t>VSS</t>
  </si>
  <si>
    <t>VRES</t>
  </si>
  <si>
    <t>MLAB1</t>
  </si>
  <si>
    <t>MDR</t>
  </si>
  <si>
    <t>MOFC</t>
  </si>
  <si>
    <t>XLAB</t>
  </si>
  <si>
    <t>HRMS</t>
  </si>
  <si>
    <t>HCCO</t>
  </si>
  <si>
    <t>JAULA</t>
  </si>
  <si>
    <t>NODO</t>
  </si>
  <si>
    <t>ISITE</t>
  </si>
  <si>
    <t>CENTRO DE INFORMACION</t>
  </si>
  <si>
    <t>B</t>
  </si>
  <si>
    <t>A</t>
  </si>
  <si>
    <t>V</t>
  </si>
  <si>
    <t>ESPACIO</t>
  </si>
  <si>
    <t>EDIFICIO</t>
  </si>
  <si>
    <t>POSGRADO</t>
  </si>
  <si>
    <t>RECURSOS FINANCIEROS</t>
  </si>
  <si>
    <t>COMUNICACIÓN Y DIFUSION</t>
  </si>
  <si>
    <t>RECURSOS HUMANOS</t>
  </si>
  <si>
    <t>DIRECCION</t>
  </si>
  <si>
    <t>SUBDIRECCION ACADEMICA</t>
  </si>
  <si>
    <t>SUBDIRECCION DE PLANEACION</t>
  </si>
  <si>
    <t>SERVICIOS ESCOLARES</t>
  </si>
  <si>
    <t>LABORATORIO INDUSTRIAL</t>
  </si>
  <si>
    <t>DESARROLLO ACADEMICO</t>
  </si>
  <si>
    <t>DPTO QUIMICA BIOQUIMICA</t>
  </si>
  <si>
    <t>DIVISION ESTUDIOS PROFESIONALES</t>
  </si>
  <si>
    <t>SERVICIO SOCIAL</t>
  </si>
  <si>
    <t>RESIDENCIA PROFESIONALES</t>
  </si>
  <si>
    <t>SERVICIO MEDICO</t>
  </si>
  <si>
    <t>METAL MECANICA ADMON</t>
  </si>
  <si>
    <t>LABORATORIO ELECTRONICA</t>
  </si>
  <si>
    <t>RECURSOS MATERIALES</t>
  </si>
  <si>
    <t>CENTRO DE COMPUTO</t>
  </si>
  <si>
    <t>MANTENIMIENTO Y EQUIPO</t>
  </si>
  <si>
    <t>MMTO</t>
  </si>
  <si>
    <t>CENTRO DE IDIOMAS</t>
  </si>
  <si>
    <t>GESTION TECNOLOGICA</t>
  </si>
  <si>
    <t>MDF</t>
  </si>
  <si>
    <t>I</t>
  </si>
  <si>
    <t>N</t>
  </si>
  <si>
    <t>J</t>
  </si>
  <si>
    <t>H</t>
  </si>
  <si>
    <t>X</t>
  </si>
  <si>
    <t>M</t>
  </si>
  <si>
    <t xml:space="preserve">E </t>
  </si>
  <si>
    <t>ELECTRICA</t>
  </si>
  <si>
    <t>U</t>
  </si>
  <si>
    <t>PLANTA ALTA</t>
  </si>
  <si>
    <t>PLANTA BAJA</t>
  </si>
  <si>
    <t>EXTRAESCOLARES</t>
  </si>
  <si>
    <t>L</t>
  </si>
  <si>
    <t>CUBICULOS</t>
  </si>
  <si>
    <t>AULAS</t>
  </si>
  <si>
    <t>D</t>
  </si>
  <si>
    <t>DPTO ADMIVAS</t>
  </si>
  <si>
    <t>Q</t>
  </si>
  <si>
    <t>LAB QUIMICA</t>
  </si>
  <si>
    <t>F</t>
  </si>
  <si>
    <t>G</t>
  </si>
  <si>
    <t>CUBICULOS SYC</t>
  </si>
  <si>
    <t>LABORATORIOS COMPUTO G01</t>
  </si>
  <si>
    <t>LABORATORIOS COMPUTO G02</t>
  </si>
  <si>
    <t>LABORATORIOS COMPUTO G03</t>
  </si>
  <si>
    <t>LABORATORIOS COMPUTO G04</t>
  </si>
  <si>
    <t>LABORATORIOS COMPUTO G05</t>
  </si>
  <si>
    <t>LABORATORIOS COMPUTO G06</t>
  </si>
  <si>
    <t>LABORATORIOS COMPUTO G07</t>
  </si>
  <si>
    <t>LABORATORIOS COMPUTO G08</t>
  </si>
  <si>
    <t>WORKSTATIONS</t>
  </si>
  <si>
    <t>TOTALES</t>
  </si>
  <si>
    <t>TOTALES EQUIPO DE COMPUTO ADMINISTRACION Y CUBICULOS</t>
  </si>
  <si>
    <t>TOTALES EQUIPO IMPRESION ADMINISTRACION Y CUBICULOS</t>
  </si>
  <si>
    <t>TOTALES EQUIPO DE COMPUTO AL SERVICIO DEL ESTUDIANTE</t>
  </si>
  <si>
    <t>TOTALES EQUIPO IMPRESION AL SERVICIO DEL ESTUDIANTE</t>
  </si>
  <si>
    <t>TOTAL EQUIPOS DE COMPUTO DEL ITM</t>
  </si>
  <si>
    <t>TOTAL EQUIPOS DE IMPRESION, REPRODUCCION Y/O DIGITALIZACION DEL ITM</t>
  </si>
  <si>
    <t>Microsoft Windows 7 Professional OEM</t>
  </si>
  <si>
    <t>Microsoft Windows 10 Professional OEM</t>
  </si>
  <si>
    <t>BitDefender Antivirus</t>
  </si>
  <si>
    <t>Minitab</t>
  </si>
  <si>
    <t>Flexim</t>
  </si>
  <si>
    <t>Siemens NX</t>
  </si>
  <si>
    <t>Matlab</t>
  </si>
  <si>
    <t>Ingeniería y Diseño</t>
  </si>
  <si>
    <t>OS Linux Debian</t>
  </si>
  <si>
    <t>OS Linux Mind</t>
  </si>
  <si>
    <t>National Instrument LabView Education Campus Edition</t>
  </si>
  <si>
    <t>Gestión Administrativa</t>
  </si>
  <si>
    <t>CorelDraw</t>
  </si>
  <si>
    <t>Contpaq Facturación</t>
  </si>
  <si>
    <t>SIABUC</t>
  </si>
  <si>
    <t xml:space="preserve">SGE MindBox Institucional </t>
  </si>
  <si>
    <t>OS NetBeans/Eclipse</t>
  </si>
  <si>
    <t>Ilimitado</t>
  </si>
  <si>
    <t>MW7</t>
  </si>
  <si>
    <t>MWD</t>
  </si>
  <si>
    <t>MOF</t>
  </si>
  <si>
    <t>BDA</t>
  </si>
  <si>
    <t>OLM</t>
  </si>
  <si>
    <t>OLD</t>
  </si>
  <si>
    <t>OOO</t>
  </si>
  <si>
    <t>SWE</t>
  </si>
  <si>
    <t>LVE</t>
  </si>
  <si>
    <t>MNT</t>
  </si>
  <si>
    <t>FLX</t>
  </si>
  <si>
    <t>SNX</t>
  </si>
  <si>
    <t>MTL</t>
  </si>
  <si>
    <t>ECL</t>
  </si>
  <si>
    <t>DIA</t>
  </si>
  <si>
    <t>CDW</t>
  </si>
  <si>
    <t>CTP</t>
  </si>
  <si>
    <t>SBC</t>
  </si>
  <si>
    <t>MND</t>
  </si>
  <si>
    <t>ADS</t>
  </si>
  <si>
    <t>FPP</t>
  </si>
  <si>
    <t>CardDes Fargo Print ID</t>
  </si>
  <si>
    <t>LISTADO DE SOFTWARE OPERATIVO</t>
  </si>
  <si>
    <t>OS Dial FlowCh</t>
  </si>
  <si>
    <t>OS OpenOffice</t>
  </si>
  <si>
    <t>LANIX SERIES/OTRAS</t>
  </si>
  <si>
    <t>Computadora DELL 3681</t>
  </si>
  <si>
    <t>Computadora DELL 3647</t>
  </si>
  <si>
    <t>DELL SERIES 3000</t>
  </si>
  <si>
    <t>GENERICAS/HP DKTP/LANIX TTN 04</t>
  </si>
  <si>
    <t>SERVER/WRKSTS</t>
  </si>
  <si>
    <t>SUBDIRECCION ADMINISTRATIVA</t>
  </si>
  <si>
    <t>LABORATORIO COMPUTO MMT2</t>
  </si>
  <si>
    <t>LABORATORIO COMPUTO MMT1</t>
  </si>
  <si>
    <t>MLAB2</t>
  </si>
  <si>
    <t>Computadora DELL 7080</t>
  </si>
  <si>
    <t>Computadora DELL 7070</t>
  </si>
  <si>
    <t>Computadora DELL 3268</t>
  </si>
  <si>
    <t>LABORATORIOS COMPUTO LP1</t>
  </si>
  <si>
    <t>LABORATORIOS COMPUTO LP2</t>
  </si>
  <si>
    <t>COMPUTADORAS POR ESTUDIANTE  DEL ITM</t>
  </si>
  <si>
    <t>CONTADOR PUBLICO</t>
  </si>
  <si>
    <t>INGENIERIA ELECTRICA</t>
  </si>
  <si>
    <t>INGENIERIA ELECTRONICA</t>
  </si>
  <si>
    <t>INGENIERIA EN ENERGIAS RENOVABLES</t>
  </si>
  <si>
    <t>INGENIERIA EN GESTION EMPRESARIAL</t>
  </si>
  <si>
    <t>INGENIERIA EN LOGISTICA</t>
  </si>
  <si>
    <t>INGENIERIA EN MATERIALES</t>
  </si>
  <si>
    <t>INGENIERIA EN SISTEMAS COMPUTACIONALES</t>
  </si>
  <si>
    <t>INGENIERIA INDUSTRIAL</t>
  </si>
  <si>
    <t>INGENIERIA MECANICA</t>
  </si>
  <si>
    <t>INGENIERIA MECATRONICA</t>
  </si>
  <si>
    <t>INGENIERIA QUIMICA</t>
  </si>
  <si>
    <t>MAESTRIA EN INGENIERIA ELECTRONICA</t>
  </si>
  <si>
    <t>ALL</t>
  </si>
  <si>
    <t>INDI</t>
  </si>
  <si>
    <t>ELEC</t>
  </si>
  <si>
    <t>MMT</t>
  </si>
  <si>
    <t>MAESTRIA EN SISTEMAS COMPUTACIONALES</t>
  </si>
  <si>
    <t>CARRERA</t>
  </si>
  <si>
    <t>POBLACION 20221</t>
  </si>
  <si>
    <t>EQUIPOS DE COMPUTO ESPECIALIZADOS</t>
  </si>
  <si>
    <t>EQUIPOS DE COMPUTO POLIFUNCIONALES EN ATENCIÓN A TODAS LAS CARRERAS</t>
  </si>
  <si>
    <t>TOTAL DE EQUIPOS POR CARRERAS</t>
  </si>
  <si>
    <t>ESTUDIANTE POR EQUIPOS ESPECIALIZADOS POR  POR CARRERA 20221</t>
  </si>
  <si>
    <t>ESTUDIANTES  POR COMPUTADORA POR CARRERA 20221</t>
  </si>
  <si>
    <t>FECHA ADQUISICION</t>
  </si>
  <si>
    <t>ags 24</t>
  </si>
  <si>
    <t>ags 23</t>
  </si>
  <si>
    <t>FECHA ACTUALIZACION POR ESCALABILIDAD</t>
  </si>
  <si>
    <t>FECHA PARA ESCALABILIDAD O EN SU CASO REEMPLAZO</t>
  </si>
  <si>
    <t>EQUIPOS</t>
  </si>
  <si>
    <t>MWO</t>
  </si>
  <si>
    <t>Microsoft Windows 11 Professional OEM</t>
  </si>
  <si>
    <t>ESET Antivirus</t>
  </si>
  <si>
    <t>EST</t>
  </si>
  <si>
    <t>SolidWorks Education 2022</t>
  </si>
  <si>
    <t>Autodesk suite AUTOCAD, FUSION, 3DMAX: ACCESOS INSTITUCIONALES .edu.mx</t>
  </si>
  <si>
    <t xml:space="preserve">Microsoft Office Suite Education OVS Licenciamiento por volumen </t>
  </si>
  <si>
    <t>USO PROMEDIO WIFI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</si>
</sst>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/>
      <right style="thin">
        <color indexed="8"/>
      </right>
      <top/>
      <bottom/>
      <diagonal/>
    </border>
  </borders>
  <cellStyleXfs count="2">
    <xf numFmtId="0" fontId="0" fillId="0" borderId="0"/>
    <xf numFmtId="0" fontId="4" fillId="0" borderId="0"/>
  </cellStyleXfs>
  <cellXfs count="4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3" fillId="0" borderId="4" xfId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17" fontId="0" fillId="12" borderId="1" xfId="0" applyNumberForma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</cellXfs>
  <cellStyles count="2">
    <cellStyle name="Normal" xfId="0" builtinId="0"/>
    <cellStyle name="Normal_CONTEO GENERAL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1"/>
  <sheetViews>
    <sheetView zoomScale="115" zoomScaleNormal="115" workbookViewId="0">
      <pane ySplit="3" topLeftCell="A4" activePane="bottomLeft" state="frozen"/>
      <selection pane="bottomLeft" activeCell="D53" sqref="D53"/>
    </sheetView>
  </sheetViews>
  <sheetFormatPr baseColWidth="10" defaultColWidth="7.140625" defaultRowHeight="19.5" customHeight="1" x14ac:dyDescent="0.25"/>
  <cols>
    <col min="1" max="1" width="8.5703125" style="2" bestFit="1" customWidth="1"/>
    <col min="2" max="2" width="8.5703125" style="2" customWidth="1"/>
    <col min="3" max="3" width="40.5703125" style="2" customWidth="1"/>
    <col min="4" max="4" width="24.5703125" style="2" customWidth="1"/>
    <col min="5" max="5" width="25.5703125" style="2" bestFit="1" customWidth="1"/>
    <col min="6" max="6" width="20" style="2" bestFit="1" customWidth="1"/>
    <col min="7" max="7" width="17.28515625" style="2" customWidth="1"/>
    <col min="8" max="8" width="30.7109375" style="2" customWidth="1"/>
    <col min="9" max="9" width="21.28515625" style="2" customWidth="1"/>
    <col min="10" max="10" width="15.7109375" style="2" customWidth="1"/>
    <col min="11" max="11" width="19.85546875" style="2" bestFit="1" customWidth="1"/>
    <col min="12" max="12" width="20.42578125" style="2" bestFit="1" customWidth="1"/>
    <col min="13" max="13" width="9.140625" style="2" bestFit="1" customWidth="1"/>
    <col min="14" max="14" width="7.7109375" style="2" bestFit="1" customWidth="1"/>
    <col min="15" max="15" width="10.42578125" style="2" bestFit="1" customWidth="1"/>
    <col min="16" max="16" width="25.5703125" style="2" bestFit="1" customWidth="1"/>
    <col min="17" max="17" width="20" style="2" bestFit="1" customWidth="1"/>
    <col min="18" max="22" width="18.28515625" style="2" customWidth="1"/>
    <col min="23" max="23" width="12.140625" style="2" customWidth="1"/>
    <col min="24" max="24" width="19" style="2" bestFit="1" customWidth="1"/>
    <col min="25" max="25" width="7.85546875" style="2" bestFit="1" customWidth="1"/>
    <col min="26" max="26" width="7.5703125" style="2" bestFit="1" customWidth="1"/>
    <col min="27" max="27" width="19.85546875" style="2" bestFit="1" customWidth="1"/>
    <col min="28" max="28" width="20.42578125" style="2" bestFit="1" customWidth="1"/>
    <col min="29" max="29" width="9.140625" style="2" bestFit="1" customWidth="1"/>
    <col min="30" max="30" width="10.42578125" style="2" bestFit="1" customWidth="1"/>
    <col min="31" max="16384" width="7.140625" style="2"/>
  </cols>
  <sheetData>
    <row r="1" spans="1:30" ht="19.5" customHeight="1" x14ac:dyDescent="0.25">
      <c r="A1" s="1"/>
      <c r="B1" s="9"/>
      <c r="C1" s="1"/>
      <c r="D1" s="32" t="s">
        <v>10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3" t="s">
        <v>11</v>
      </c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</row>
    <row r="2" spans="1:30" s="3" customFormat="1" ht="19.5" customHeight="1" x14ac:dyDescent="0.25">
      <c r="A2" s="31" t="s">
        <v>44</v>
      </c>
      <c r="B2" s="10"/>
      <c r="C2" s="31" t="s">
        <v>43</v>
      </c>
      <c r="D2" s="31" t="s">
        <v>8</v>
      </c>
      <c r="E2" s="31" t="s">
        <v>0</v>
      </c>
      <c r="F2" s="31"/>
      <c r="G2" s="31"/>
      <c r="H2" s="31"/>
      <c r="I2" s="31" t="s">
        <v>2</v>
      </c>
      <c r="J2" s="31" t="s">
        <v>155</v>
      </c>
      <c r="K2" s="31" t="s">
        <v>7</v>
      </c>
      <c r="L2" s="31"/>
      <c r="M2" s="31"/>
      <c r="N2" s="7"/>
      <c r="O2" s="7"/>
      <c r="P2" s="31" t="s">
        <v>0</v>
      </c>
      <c r="Q2" s="31"/>
      <c r="R2" s="31"/>
      <c r="S2" s="31"/>
      <c r="T2" s="31"/>
      <c r="U2" s="31"/>
      <c r="V2" s="31"/>
      <c r="W2" s="31"/>
      <c r="X2" s="31"/>
      <c r="Y2" s="31" t="s">
        <v>2</v>
      </c>
      <c r="Z2" s="31" t="s">
        <v>9</v>
      </c>
      <c r="AA2" s="31" t="s">
        <v>7</v>
      </c>
      <c r="AB2" s="31"/>
      <c r="AC2" s="31"/>
      <c r="AD2" s="7"/>
    </row>
    <row r="3" spans="1:30" s="3" customFormat="1" ht="37.5" customHeight="1" x14ac:dyDescent="0.25">
      <c r="A3" s="31"/>
      <c r="B3" s="10"/>
      <c r="C3" s="31"/>
      <c r="D3" s="31"/>
      <c r="E3" s="7" t="s">
        <v>154</v>
      </c>
      <c r="F3" s="7" t="s">
        <v>15</v>
      </c>
      <c r="G3" s="7" t="s">
        <v>153</v>
      </c>
      <c r="H3" s="7" t="s">
        <v>1</v>
      </c>
      <c r="I3" s="31"/>
      <c r="J3" s="31"/>
      <c r="K3" s="7" t="s">
        <v>3</v>
      </c>
      <c r="L3" s="7" t="s">
        <v>4</v>
      </c>
      <c r="M3" s="7" t="s">
        <v>5</v>
      </c>
      <c r="N3" s="7" t="s">
        <v>16</v>
      </c>
      <c r="O3" s="7" t="s">
        <v>6</v>
      </c>
      <c r="P3" s="7" t="s">
        <v>150</v>
      </c>
      <c r="Q3" s="7" t="s">
        <v>15</v>
      </c>
      <c r="R3" s="7" t="s">
        <v>152</v>
      </c>
      <c r="S3" s="8" t="s">
        <v>151</v>
      </c>
      <c r="T3" s="8" t="s">
        <v>162</v>
      </c>
      <c r="U3" s="8" t="s">
        <v>161</v>
      </c>
      <c r="V3" s="8" t="s">
        <v>160</v>
      </c>
      <c r="W3" s="7" t="s">
        <v>99</v>
      </c>
      <c r="X3" s="7" t="s">
        <v>1</v>
      </c>
      <c r="Y3" s="31"/>
      <c r="Z3" s="31"/>
      <c r="AA3" s="7" t="s">
        <v>3</v>
      </c>
      <c r="AB3" s="7" t="s">
        <v>4</v>
      </c>
      <c r="AC3" s="7" t="s">
        <v>5</v>
      </c>
      <c r="AD3" s="7" t="s">
        <v>6</v>
      </c>
    </row>
    <row r="4" spans="1:30" s="15" customFormat="1" ht="19.5" customHeight="1" x14ac:dyDescent="0.25">
      <c r="A4" s="14" t="s">
        <v>40</v>
      </c>
      <c r="B4" s="14" t="s">
        <v>179</v>
      </c>
      <c r="C4" s="14" t="s">
        <v>39</v>
      </c>
      <c r="D4" s="14" t="s">
        <v>13</v>
      </c>
      <c r="E4" s="26"/>
      <c r="F4" s="26"/>
      <c r="G4" s="26">
        <v>11</v>
      </c>
      <c r="H4" s="26"/>
      <c r="I4" s="26"/>
      <c r="J4" s="26">
        <v>1</v>
      </c>
      <c r="K4" s="26">
        <v>1</v>
      </c>
      <c r="L4" s="26"/>
      <c r="M4" s="26">
        <v>2</v>
      </c>
      <c r="N4" s="26"/>
      <c r="O4" s="26"/>
      <c r="P4" s="16">
        <v>5</v>
      </c>
      <c r="Q4" s="16"/>
      <c r="R4" s="16">
        <v>74</v>
      </c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</row>
    <row r="5" spans="1:30" s="15" customFormat="1" ht="19.5" customHeight="1" x14ac:dyDescent="0.25">
      <c r="A5" s="14" t="s">
        <v>40</v>
      </c>
      <c r="B5" s="14"/>
      <c r="C5" s="14" t="s">
        <v>45</v>
      </c>
      <c r="D5" s="14" t="s">
        <v>12</v>
      </c>
      <c r="E5" s="26">
        <v>4</v>
      </c>
      <c r="F5" s="26">
        <v>1</v>
      </c>
      <c r="G5" s="26">
        <v>2</v>
      </c>
      <c r="H5" s="26"/>
      <c r="I5" s="26"/>
      <c r="J5" s="26"/>
      <c r="K5" s="26">
        <v>2</v>
      </c>
      <c r="L5" s="26"/>
      <c r="M5" s="26">
        <v>2</v>
      </c>
      <c r="N5" s="26"/>
      <c r="O5" s="26"/>
      <c r="P5" s="16"/>
      <c r="Q5" s="16"/>
      <c r="R5" s="16"/>
      <c r="S5" s="16"/>
      <c r="T5" s="16"/>
      <c r="U5" s="16"/>
      <c r="V5" s="16"/>
      <c r="W5" s="16"/>
      <c r="X5" s="16">
        <v>4</v>
      </c>
      <c r="Y5" s="16"/>
      <c r="Z5" s="16"/>
      <c r="AA5" s="16"/>
      <c r="AB5" s="16"/>
      <c r="AC5" s="16"/>
      <c r="AD5" s="16"/>
    </row>
    <row r="6" spans="1:30" s="15" customFormat="1" ht="19.5" customHeight="1" x14ac:dyDescent="0.25">
      <c r="A6" s="14" t="s">
        <v>41</v>
      </c>
      <c r="B6" s="14"/>
      <c r="C6" s="14" t="s">
        <v>46</v>
      </c>
      <c r="D6" s="14" t="s">
        <v>14</v>
      </c>
      <c r="E6" s="26">
        <v>6</v>
      </c>
      <c r="F6" s="26">
        <v>3</v>
      </c>
      <c r="G6" s="26">
        <v>6</v>
      </c>
      <c r="H6" s="26"/>
      <c r="I6" s="26"/>
      <c r="J6" s="26">
        <v>2</v>
      </c>
      <c r="K6" s="26"/>
      <c r="L6" s="26"/>
      <c r="M6" s="26">
        <v>3</v>
      </c>
      <c r="N6" s="26">
        <v>4</v>
      </c>
      <c r="O6" s="26">
        <v>1</v>
      </c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</row>
    <row r="7" spans="1:30" s="15" customFormat="1" ht="19.5" customHeight="1" x14ac:dyDescent="0.25">
      <c r="A7" s="14" t="s">
        <v>41</v>
      </c>
      <c r="B7" s="14"/>
      <c r="C7" s="14" t="s">
        <v>47</v>
      </c>
      <c r="D7" s="14" t="s">
        <v>17</v>
      </c>
      <c r="E7" s="26"/>
      <c r="F7" s="26">
        <v>1</v>
      </c>
      <c r="G7" s="26">
        <v>2</v>
      </c>
      <c r="H7" s="26"/>
      <c r="I7" s="26">
        <v>1</v>
      </c>
      <c r="J7" s="26">
        <v>2</v>
      </c>
      <c r="K7" s="26"/>
      <c r="L7" s="26">
        <v>1</v>
      </c>
      <c r="M7" s="26"/>
      <c r="N7" s="26"/>
      <c r="O7" s="2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</row>
    <row r="8" spans="1:30" s="15" customFormat="1" ht="19.5" customHeight="1" x14ac:dyDescent="0.25">
      <c r="A8" s="14" t="s">
        <v>41</v>
      </c>
      <c r="B8" s="14"/>
      <c r="C8" s="14" t="s">
        <v>48</v>
      </c>
      <c r="D8" s="14" t="s">
        <v>18</v>
      </c>
      <c r="E8" s="26"/>
      <c r="F8" s="26">
        <v>1</v>
      </c>
      <c r="G8" s="26">
        <v>6</v>
      </c>
      <c r="H8" s="26"/>
      <c r="I8" s="26"/>
      <c r="J8" s="26"/>
      <c r="K8" s="26"/>
      <c r="L8" s="26">
        <v>1</v>
      </c>
      <c r="M8" s="26">
        <v>1</v>
      </c>
      <c r="N8" s="26"/>
      <c r="O8" s="2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</row>
    <row r="9" spans="1:30" s="15" customFormat="1" ht="19.5" customHeight="1" x14ac:dyDescent="0.25">
      <c r="A9" s="14" t="s">
        <v>41</v>
      </c>
      <c r="B9" s="14"/>
      <c r="C9" s="14" t="s">
        <v>156</v>
      </c>
      <c r="D9" s="14" t="s">
        <v>19</v>
      </c>
      <c r="E9" s="26"/>
      <c r="F9" s="26"/>
      <c r="G9" s="26">
        <v>1</v>
      </c>
      <c r="H9" s="26"/>
      <c r="I9" s="26"/>
      <c r="J9" s="26"/>
      <c r="K9" s="26">
        <v>1</v>
      </c>
      <c r="L9" s="26"/>
      <c r="M9" s="26"/>
      <c r="N9" s="26"/>
      <c r="O9" s="2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</row>
    <row r="10" spans="1:30" s="15" customFormat="1" ht="19.5" customHeight="1" x14ac:dyDescent="0.25">
      <c r="A10" s="14" t="s">
        <v>41</v>
      </c>
      <c r="B10" s="14"/>
      <c r="C10" s="14" t="s">
        <v>49</v>
      </c>
      <c r="D10" s="14" t="s">
        <v>20</v>
      </c>
      <c r="E10" s="26"/>
      <c r="F10" s="26"/>
      <c r="G10" s="26">
        <v>2</v>
      </c>
      <c r="H10" s="26"/>
      <c r="I10" s="26">
        <v>1</v>
      </c>
      <c r="J10" s="26"/>
      <c r="K10" s="26"/>
      <c r="L10" s="26"/>
      <c r="M10" s="26">
        <v>2</v>
      </c>
      <c r="N10" s="26"/>
      <c r="O10" s="2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</row>
    <row r="11" spans="1:30" s="15" customFormat="1" ht="19.5" customHeight="1" x14ac:dyDescent="0.25">
      <c r="A11" s="14" t="s">
        <v>41</v>
      </c>
      <c r="B11" s="14"/>
      <c r="C11" s="14" t="s">
        <v>50</v>
      </c>
      <c r="D11" s="14" t="s">
        <v>21</v>
      </c>
      <c r="E11" s="26"/>
      <c r="F11" s="26"/>
      <c r="G11" s="26"/>
      <c r="H11" s="26"/>
      <c r="I11" s="26">
        <v>1</v>
      </c>
      <c r="J11" s="26"/>
      <c r="K11" s="26"/>
      <c r="L11" s="26"/>
      <c r="M11" s="26">
        <v>1</v>
      </c>
      <c r="N11" s="26"/>
      <c r="O11" s="2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</row>
    <row r="12" spans="1:30" s="15" customFormat="1" ht="19.5" customHeight="1" x14ac:dyDescent="0.25">
      <c r="A12" s="14" t="s">
        <v>41</v>
      </c>
      <c r="B12" s="14"/>
      <c r="C12" s="14" t="s">
        <v>51</v>
      </c>
      <c r="D12" s="14" t="s">
        <v>22</v>
      </c>
      <c r="E12" s="26"/>
      <c r="F12" s="26"/>
      <c r="G12" s="26">
        <v>1</v>
      </c>
      <c r="H12" s="26"/>
      <c r="I12" s="26"/>
      <c r="J12" s="26"/>
      <c r="K12" s="26"/>
      <c r="L12" s="26"/>
      <c r="M12" s="26">
        <v>1</v>
      </c>
      <c r="N12" s="26"/>
      <c r="O12" s="2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</row>
    <row r="13" spans="1:30" s="15" customFormat="1" ht="19.5" customHeight="1" x14ac:dyDescent="0.25">
      <c r="A13" s="14" t="s">
        <v>42</v>
      </c>
      <c r="B13" s="14"/>
      <c r="C13" s="14" t="s">
        <v>52</v>
      </c>
      <c r="D13" s="14" t="s">
        <v>23</v>
      </c>
      <c r="E13" s="26"/>
      <c r="F13" s="26">
        <v>3</v>
      </c>
      <c r="G13" s="26">
        <v>3</v>
      </c>
      <c r="H13" s="26">
        <v>3</v>
      </c>
      <c r="I13" s="26">
        <v>1</v>
      </c>
      <c r="J13" s="26"/>
      <c r="K13" s="26">
        <v>1</v>
      </c>
      <c r="L13" s="26"/>
      <c r="M13" s="26">
        <v>2</v>
      </c>
      <c r="N13" s="26"/>
      <c r="O13" s="26">
        <v>1</v>
      </c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</row>
    <row r="14" spans="1:30" s="15" customFormat="1" ht="19.5" customHeight="1" x14ac:dyDescent="0.25">
      <c r="A14" s="14" t="s">
        <v>42</v>
      </c>
      <c r="B14" s="14" t="s">
        <v>180</v>
      </c>
      <c r="C14" s="14" t="s">
        <v>53</v>
      </c>
      <c r="D14" s="14" t="s">
        <v>24</v>
      </c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16"/>
      <c r="Q14" s="16">
        <v>32</v>
      </c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</row>
    <row r="15" spans="1:30" s="15" customFormat="1" ht="19.5" customHeight="1" x14ac:dyDescent="0.25">
      <c r="A15" s="14" t="s">
        <v>42</v>
      </c>
      <c r="B15" s="14"/>
      <c r="C15" s="14" t="s">
        <v>54</v>
      </c>
      <c r="D15" s="14" t="s">
        <v>25</v>
      </c>
      <c r="E15" s="26"/>
      <c r="F15" s="26">
        <v>3</v>
      </c>
      <c r="G15" s="26">
        <v>8</v>
      </c>
      <c r="H15" s="26"/>
      <c r="I15" s="26"/>
      <c r="J15" s="26"/>
      <c r="K15" s="26"/>
      <c r="L15" s="26">
        <v>2</v>
      </c>
      <c r="M15" s="26">
        <v>1</v>
      </c>
      <c r="N15" s="26"/>
      <c r="O15" s="2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</row>
    <row r="16" spans="1:30" s="15" customFormat="1" ht="19.5" customHeight="1" x14ac:dyDescent="0.25">
      <c r="A16" s="14" t="s">
        <v>42</v>
      </c>
      <c r="B16" s="14"/>
      <c r="C16" s="14" t="s">
        <v>55</v>
      </c>
      <c r="D16" s="14" t="s">
        <v>26</v>
      </c>
      <c r="E16" s="26"/>
      <c r="F16" s="26"/>
      <c r="G16" s="26"/>
      <c r="H16" s="26">
        <v>5</v>
      </c>
      <c r="I16" s="26"/>
      <c r="J16" s="26"/>
      <c r="K16" s="26">
        <v>1</v>
      </c>
      <c r="L16" s="26"/>
      <c r="M16" s="26">
        <v>1</v>
      </c>
      <c r="N16" s="26"/>
      <c r="O16" s="2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</row>
    <row r="17" spans="1:30" s="15" customFormat="1" ht="19.5" customHeight="1" x14ac:dyDescent="0.25">
      <c r="A17" s="14" t="s">
        <v>42</v>
      </c>
      <c r="B17" s="14"/>
      <c r="C17" s="14" t="s">
        <v>56</v>
      </c>
      <c r="D17" s="14" t="s">
        <v>27</v>
      </c>
      <c r="E17" s="26"/>
      <c r="F17" s="26"/>
      <c r="G17" s="26">
        <v>14</v>
      </c>
      <c r="H17" s="26"/>
      <c r="I17" s="26">
        <v>1</v>
      </c>
      <c r="J17" s="26"/>
      <c r="K17" s="26">
        <v>3</v>
      </c>
      <c r="L17" s="26"/>
      <c r="M17" s="26">
        <v>3</v>
      </c>
      <c r="N17" s="26"/>
      <c r="O17" s="2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</row>
    <row r="18" spans="1:30" s="15" customFormat="1" ht="19.5" customHeight="1" x14ac:dyDescent="0.25">
      <c r="A18" s="14" t="s">
        <v>42</v>
      </c>
      <c r="B18" s="14"/>
      <c r="C18" s="14" t="s">
        <v>57</v>
      </c>
      <c r="D18" s="14" t="s">
        <v>28</v>
      </c>
      <c r="E18" s="26"/>
      <c r="F18" s="26">
        <v>1</v>
      </c>
      <c r="G18" s="26">
        <v>1</v>
      </c>
      <c r="H18" s="26"/>
      <c r="I18" s="26"/>
      <c r="J18" s="26"/>
      <c r="K18" s="26">
        <v>1</v>
      </c>
      <c r="L18" s="26"/>
      <c r="M18" s="26"/>
      <c r="N18" s="26"/>
      <c r="O18" s="2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</row>
    <row r="19" spans="1:30" s="15" customFormat="1" ht="19.5" customHeight="1" x14ac:dyDescent="0.25">
      <c r="A19" s="14" t="s">
        <v>42</v>
      </c>
      <c r="B19" s="14"/>
      <c r="C19" s="14" t="s">
        <v>58</v>
      </c>
      <c r="D19" s="14" t="s">
        <v>29</v>
      </c>
      <c r="E19" s="26"/>
      <c r="F19" s="26">
        <v>1</v>
      </c>
      <c r="G19" s="26">
        <v>2</v>
      </c>
      <c r="H19" s="26"/>
      <c r="I19" s="26"/>
      <c r="J19" s="26"/>
      <c r="K19" s="26">
        <v>1</v>
      </c>
      <c r="L19" s="26"/>
      <c r="M19" s="26"/>
      <c r="N19" s="26"/>
      <c r="O19" s="2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</row>
    <row r="20" spans="1:30" s="15" customFormat="1" ht="27.75" customHeight="1" x14ac:dyDescent="0.25">
      <c r="A20" s="14" t="s">
        <v>74</v>
      </c>
      <c r="B20" s="14" t="s">
        <v>182</v>
      </c>
      <c r="C20" s="14" t="s">
        <v>158</v>
      </c>
      <c r="D20" s="14" t="s">
        <v>30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16"/>
      <c r="Q20" s="16">
        <v>8</v>
      </c>
      <c r="R20" s="16"/>
      <c r="S20" s="16"/>
      <c r="T20" s="16"/>
      <c r="U20" s="16"/>
      <c r="V20" s="16"/>
      <c r="W20" s="16">
        <v>8</v>
      </c>
      <c r="X20" s="16"/>
      <c r="Y20" s="16"/>
      <c r="Z20" s="16"/>
      <c r="AA20" s="16"/>
      <c r="AB20" s="16"/>
      <c r="AC20" s="16"/>
      <c r="AD20" s="16"/>
    </row>
    <row r="21" spans="1:30" s="15" customFormat="1" ht="27.75" customHeight="1" x14ac:dyDescent="0.25">
      <c r="A21" s="14"/>
      <c r="B21" s="14" t="s">
        <v>182</v>
      </c>
      <c r="C21" s="14" t="s">
        <v>157</v>
      </c>
      <c r="D21" s="14" t="s">
        <v>159</v>
      </c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</row>
    <row r="22" spans="1:30" s="15" customFormat="1" ht="19.5" customHeight="1" x14ac:dyDescent="0.25">
      <c r="A22" s="14" t="s">
        <v>77</v>
      </c>
      <c r="B22" s="14"/>
      <c r="C22" s="14" t="s">
        <v>59</v>
      </c>
      <c r="D22" s="14" t="s">
        <v>31</v>
      </c>
      <c r="E22" s="26"/>
      <c r="F22" s="26">
        <v>1</v>
      </c>
      <c r="G22" s="26"/>
      <c r="H22" s="26"/>
      <c r="I22" s="26"/>
      <c r="J22" s="26"/>
      <c r="K22" s="26"/>
      <c r="L22" s="26"/>
      <c r="M22" s="26"/>
      <c r="N22" s="26"/>
      <c r="O22" s="2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</row>
    <row r="23" spans="1:30" s="15" customFormat="1" ht="19.5" customHeight="1" x14ac:dyDescent="0.25">
      <c r="A23" s="14" t="s">
        <v>74</v>
      </c>
      <c r="B23" s="14"/>
      <c r="C23" s="14" t="s">
        <v>60</v>
      </c>
      <c r="D23" s="14" t="s">
        <v>32</v>
      </c>
      <c r="E23" s="26">
        <v>2</v>
      </c>
      <c r="F23" s="26">
        <v>7</v>
      </c>
      <c r="G23" s="26">
        <v>4</v>
      </c>
      <c r="H23" s="26"/>
      <c r="I23" s="26"/>
      <c r="J23" s="26"/>
      <c r="K23" s="26">
        <v>1</v>
      </c>
      <c r="L23" s="26"/>
      <c r="M23" s="26">
        <v>1</v>
      </c>
      <c r="N23" s="26"/>
      <c r="O23" s="2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</row>
    <row r="24" spans="1:30" s="15" customFormat="1" ht="19.5" customHeight="1" x14ac:dyDescent="0.25">
      <c r="A24" s="14" t="s">
        <v>73</v>
      </c>
      <c r="B24" s="14"/>
      <c r="C24" s="14" t="s">
        <v>61</v>
      </c>
      <c r="D24" s="14" t="s">
        <v>33</v>
      </c>
      <c r="E24" s="26"/>
      <c r="F24" s="26">
        <v>6</v>
      </c>
      <c r="G24" s="26"/>
      <c r="H24" s="26"/>
      <c r="I24" s="26"/>
      <c r="J24" s="26"/>
      <c r="K24" s="26"/>
      <c r="L24" s="26"/>
      <c r="M24" s="26"/>
      <c r="N24" s="26"/>
      <c r="O24" s="26"/>
      <c r="P24" s="16"/>
      <c r="Q24" s="16"/>
      <c r="R24" s="16"/>
      <c r="S24" s="16"/>
      <c r="T24" s="16"/>
      <c r="U24" s="16"/>
      <c r="V24" s="16"/>
      <c r="W24" s="16"/>
      <c r="X24" s="16"/>
      <c r="Y24" s="16">
        <v>20</v>
      </c>
      <c r="Z24" s="16"/>
      <c r="AA24" s="16"/>
      <c r="AB24" s="16"/>
      <c r="AC24" s="16"/>
      <c r="AD24" s="16"/>
    </row>
    <row r="25" spans="1:30" s="15" customFormat="1" ht="19.5" customHeight="1" x14ac:dyDescent="0.25">
      <c r="A25" s="14" t="s">
        <v>72</v>
      </c>
      <c r="B25" s="14"/>
      <c r="C25" s="14" t="s">
        <v>62</v>
      </c>
      <c r="D25" s="14" t="s">
        <v>34</v>
      </c>
      <c r="E25" s="26">
        <v>3</v>
      </c>
      <c r="F25" s="26">
        <v>3</v>
      </c>
      <c r="G25" s="26">
        <v>3</v>
      </c>
      <c r="H25" s="26">
        <v>1</v>
      </c>
      <c r="I25" s="26"/>
      <c r="J25" s="26"/>
      <c r="K25" s="26">
        <v>2</v>
      </c>
      <c r="L25" s="26"/>
      <c r="M25" s="26">
        <v>2</v>
      </c>
      <c r="N25" s="26"/>
      <c r="O25" s="2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</row>
    <row r="26" spans="1:30" s="15" customFormat="1" ht="19.5" customHeight="1" x14ac:dyDescent="0.25">
      <c r="A26" s="14" t="s">
        <v>72</v>
      </c>
      <c r="B26" s="14"/>
      <c r="C26" s="14" t="s">
        <v>63</v>
      </c>
      <c r="D26" s="14" t="s">
        <v>35</v>
      </c>
      <c r="E26" s="26"/>
      <c r="F26" s="26">
        <v>2</v>
      </c>
      <c r="G26" s="26">
        <v>2</v>
      </c>
      <c r="H26" s="26"/>
      <c r="I26" s="26">
        <v>1</v>
      </c>
      <c r="J26" s="26">
        <v>1</v>
      </c>
      <c r="K26" s="26">
        <v>1</v>
      </c>
      <c r="L26" s="26"/>
      <c r="M26" s="26">
        <v>1</v>
      </c>
      <c r="N26" s="26"/>
      <c r="O26" s="2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</row>
    <row r="27" spans="1:30" s="15" customFormat="1" ht="19.5" customHeight="1" x14ac:dyDescent="0.25">
      <c r="A27" s="14" t="s">
        <v>72</v>
      </c>
      <c r="B27" s="14"/>
      <c r="C27" s="14" t="s">
        <v>64</v>
      </c>
      <c r="D27" s="14" t="s">
        <v>65</v>
      </c>
      <c r="E27" s="26">
        <v>1</v>
      </c>
      <c r="F27" s="26">
        <v>2</v>
      </c>
      <c r="G27" s="26"/>
      <c r="H27" s="26"/>
      <c r="I27" s="26"/>
      <c r="J27" s="26"/>
      <c r="K27" s="26"/>
      <c r="L27" s="26"/>
      <c r="M27" s="26"/>
      <c r="N27" s="26"/>
      <c r="O27" s="2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</row>
    <row r="28" spans="1:30" s="15" customFormat="1" ht="19.5" customHeight="1" x14ac:dyDescent="0.25">
      <c r="A28" s="14" t="s">
        <v>71</v>
      </c>
      <c r="B28" s="14"/>
      <c r="C28" s="14" t="s">
        <v>66</v>
      </c>
      <c r="D28" s="14" t="s">
        <v>36</v>
      </c>
      <c r="E28" s="26"/>
      <c r="F28" s="26">
        <v>3</v>
      </c>
      <c r="G28" s="26"/>
      <c r="H28" s="26"/>
      <c r="I28" s="26"/>
      <c r="J28" s="26"/>
      <c r="K28" s="26">
        <v>1</v>
      </c>
      <c r="L28" s="26"/>
      <c r="M28" s="26">
        <v>1</v>
      </c>
      <c r="N28" s="26"/>
      <c r="O28" s="26"/>
      <c r="P28" s="16"/>
      <c r="Q28" s="16"/>
      <c r="R28" s="16"/>
      <c r="S28" s="16"/>
      <c r="T28" s="16"/>
      <c r="U28" s="16"/>
      <c r="V28" s="16"/>
      <c r="W28" s="16"/>
      <c r="X28" s="16"/>
      <c r="Y28" s="16">
        <v>5</v>
      </c>
      <c r="Z28" s="16"/>
      <c r="AA28" s="16"/>
      <c r="AB28" s="16"/>
      <c r="AC28" s="16"/>
      <c r="AD28" s="16"/>
    </row>
    <row r="29" spans="1:30" s="15" customFormat="1" ht="19.5" customHeight="1" x14ac:dyDescent="0.25">
      <c r="A29" s="14" t="s">
        <v>70</v>
      </c>
      <c r="B29" s="14"/>
      <c r="C29" s="14" t="s">
        <v>67</v>
      </c>
      <c r="D29" s="14" t="s">
        <v>37</v>
      </c>
      <c r="E29" s="26">
        <v>1</v>
      </c>
      <c r="F29" s="26">
        <v>3</v>
      </c>
      <c r="G29" s="26">
        <v>2</v>
      </c>
      <c r="H29" s="26"/>
      <c r="I29" s="26"/>
      <c r="J29" s="26"/>
      <c r="K29" s="26"/>
      <c r="L29" s="26">
        <v>1</v>
      </c>
      <c r="M29" s="26">
        <v>1</v>
      </c>
      <c r="N29" s="26"/>
      <c r="O29" s="2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</row>
    <row r="30" spans="1:30" s="15" customFormat="1" ht="19.5" customHeight="1" x14ac:dyDescent="0.25">
      <c r="A30" s="14" t="s">
        <v>69</v>
      </c>
      <c r="B30" s="14"/>
      <c r="C30" s="14" t="s">
        <v>68</v>
      </c>
      <c r="D30" s="14" t="s">
        <v>38</v>
      </c>
      <c r="E30" s="26"/>
      <c r="F30" s="26"/>
      <c r="G30" s="26">
        <v>1</v>
      </c>
      <c r="H30" s="26"/>
      <c r="I30" s="26"/>
      <c r="J30" s="26">
        <v>7</v>
      </c>
      <c r="K30" s="26"/>
      <c r="L30" s="26"/>
      <c r="M30" s="26">
        <v>1</v>
      </c>
      <c r="N30" s="26"/>
      <c r="O30" s="2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</row>
    <row r="31" spans="1:30" s="15" customFormat="1" ht="19.5" customHeight="1" x14ac:dyDescent="0.25">
      <c r="A31" s="14" t="s">
        <v>75</v>
      </c>
      <c r="B31" s="14" t="s">
        <v>181</v>
      </c>
      <c r="C31" s="14" t="s">
        <v>76</v>
      </c>
      <c r="D31" s="14"/>
      <c r="E31" s="26">
        <v>15</v>
      </c>
      <c r="F31" s="26"/>
      <c r="G31" s="26"/>
      <c r="H31" s="26">
        <v>1</v>
      </c>
      <c r="I31" s="26"/>
      <c r="J31" s="26"/>
      <c r="K31" s="26"/>
      <c r="L31" s="26"/>
      <c r="M31" s="26">
        <v>2</v>
      </c>
      <c r="N31" s="26"/>
      <c r="O31" s="26"/>
      <c r="P31" s="16"/>
      <c r="Q31" s="16"/>
      <c r="R31" s="16"/>
      <c r="S31" s="16"/>
      <c r="T31" s="16"/>
      <c r="U31" s="16"/>
      <c r="V31" s="16">
        <v>10</v>
      </c>
      <c r="W31" s="16"/>
      <c r="X31" s="16">
        <v>21</v>
      </c>
      <c r="Y31" s="16"/>
      <c r="Z31" s="16"/>
      <c r="AA31" s="16"/>
      <c r="AB31" s="16"/>
      <c r="AC31" s="16"/>
      <c r="AD31" s="16"/>
    </row>
    <row r="32" spans="1:30" s="15" customFormat="1" ht="19.5" customHeight="1" x14ac:dyDescent="0.25">
      <c r="A32" s="14" t="s">
        <v>77</v>
      </c>
      <c r="B32" s="14"/>
      <c r="C32" s="14" t="s">
        <v>78</v>
      </c>
      <c r="D32" s="14"/>
      <c r="E32" s="26">
        <v>1</v>
      </c>
      <c r="F32" s="26">
        <v>5</v>
      </c>
      <c r="G32" s="26">
        <v>10</v>
      </c>
      <c r="H32" s="26"/>
      <c r="I32" s="26"/>
      <c r="J32" s="26"/>
      <c r="K32" s="26"/>
      <c r="L32" s="26"/>
      <c r="M32" s="26">
        <v>7</v>
      </c>
      <c r="N32" s="26"/>
      <c r="O32" s="2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</row>
    <row r="33" spans="1:30" s="15" customFormat="1" ht="19.5" customHeight="1" x14ac:dyDescent="0.25">
      <c r="A33" s="14" t="s">
        <v>77</v>
      </c>
      <c r="B33" s="14"/>
      <c r="C33" s="14" t="s">
        <v>79</v>
      </c>
      <c r="D33" s="14"/>
      <c r="E33" s="26"/>
      <c r="F33" s="26"/>
      <c r="G33" s="26"/>
      <c r="H33" s="26"/>
      <c r="I33" s="26"/>
      <c r="J33" s="26"/>
      <c r="K33" s="26"/>
      <c r="L33" s="26"/>
      <c r="M33" s="26">
        <v>2</v>
      </c>
      <c r="N33" s="26"/>
      <c r="O33" s="2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</row>
    <row r="34" spans="1:30" s="15" customFormat="1" ht="19.5" customHeight="1" x14ac:dyDescent="0.25">
      <c r="A34" s="14" t="s">
        <v>77</v>
      </c>
      <c r="B34" s="14"/>
      <c r="C34" s="14" t="s">
        <v>80</v>
      </c>
      <c r="D34" s="14"/>
      <c r="E34" s="26">
        <v>5</v>
      </c>
      <c r="F34" s="26"/>
      <c r="G34" s="26">
        <v>1</v>
      </c>
      <c r="H34" s="26"/>
      <c r="I34" s="26"/>
      <c r="J34" s="26"/>
      <c r="K34" s="26"/>
      <c r="L34" s="26"/>
      <c r="M34" s="26">
        <v>2</v>
      </c>
      <c r="N34" s="26"/>
      <c r="O34" s="2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</row>
    <row r="35" spans="1:30" s="15" customFormat="1" ht="19.5" customHeight="1" x14ac:dyDescent="0.25">
      <c r="A35" s="14" t="s">
        <v>81</v>
      </c>
      <c r="B35" s="14"/>
      <c r="C35" s="14" t="s">
        <v>82</v>
      </c>
      <c r="D35" s="14"/>
      <c r="E35" s="26"/>
      <c r="F35" s="26">
        <v>6</v>
      </c>
      <c r="G35" s="26">
        <v>9</v>
      </c>
      <c r="H35" s="26"/>
      <c r="I35" s="26">
        <v>7</v>
      </c>
      <c r="J35" s="26"/>
      <c r="K35" s="26"/>
      <c r="L35" s="26"/>
      <c r="M35" s="26">
        <v>2</v>
      </c>
      <c r="N35" s="26"/>
      <c r="O35" s="2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</row>
    <row r="36" spans="1:30" s="15" customFormat="1" ht="19.5" customHeight="1" x14ac:dyDescent="0.25">
      <c r="A36" s="14" t="s">
        <v>81</v>
      </c>
      <c r="B36" s="14" t="s">
        <v>179</v>
      </c>
      <c r="C36" s="14" t="s">
        <v>83</v>
      </c>
      <c r="D36" s="14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16"/>
      <c r="Q36" s="16"/>
      <c r="R36" s="16">
        <v>15</v>
      </c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</row>
    <row r="37" spans="1:30" s="15" customFormat="1" ht="19.5" customHeight="1" x14ac:dyDescent="0.25">
      <c r="A37" s="14" t="s">
        <v>84</v>
      </c>
      <c r="B37" s="14" t="s">
        <v>179</v>
      </c>
      <c r="C37" s="14" t="s">
        <v>83</v>
      </c>
      <c r="D37" s="14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16"/>
      <c r="Q37" s="16">
        <v>9</v>
      </c>
      <c r="R37" s="16">
        <v>2</v>
      </c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</row>
    <row r="38" spans="1:30" s="15" customFormat="1" ht="19.5" customHeight="1" x14ac:dyDescent="0.25">
      <c r="A38" s="14" t="s">
        <v>84</v>
      </c>
      <c r="B38" s="14"/>
      <c r="C38" s="14" t="s">
        <v>85</v>
      </c>
      <c r="D38" s="14"/>
      <c r="E38" s="26">
        <v>5</v>
      </c>
      <c r="F38" s="26">
        <v>10</v>
      </c>
      <c r="G38" s="26">
        <v>5</v>
      </c>
      <c r="H38" s="26"/>
      <c r="I38" s="26">
        <v>7</v>
      </c>
      <c r="J38" s="26"/>
      <c r="K38" s="26"/>
      <c r="L38" s="26"/>
      <c r="M38" s="26">
        <v>3</v>
      </c>
      <c r="N38" s="26"/>
      <c r="O38" s="2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</row>
    <row r="39" spans="1:30" s="15" customFormat="1" ht="19.5" customHeight="1" x14ac:dyDescent="0.25">
      <c r="A39" s="14" t="s">
        <v>86</v>
      </c>
      <c r="B39" s="14"/>
      <c r="C39" s="14" t="s">
        <v>87</v>
      </c>
      <c r="D39" s="14"/>
      <c r="E39" s="26"/>
      <c r="F39" s="26"/>
      <c r="G39" s="26"/>
      <c r="H39" s="26">
        <v>3</v>
      </c>
      <c r="I39" s="26"/>
      <c r="J39" s="26"/>
      <c r="K39" s="26"/>
      <c r="L39" s="26"/>
      <c r="M39" s="26"/>
      <c r="N39" s="26"/>
      <c r="O39" s="2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</row>
    <row r="40" spans="1:30" s="15" customFormat="1" ht="19.5" customHeight="1" x14ac:dyDescent="0.25">
      <c r="A40" s="14" t="s">
        <v>88</v>
      </c>
      <c r="B40" s="14" t="s">
        <v>179</v>
      </c>
      <c r="C40" s="14" t="s">
        <v>83</v>
      </c>
      <c r="D40" s="14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16"/>
      <c r="Q40" s="16">
        <v>1</v>
      </c>
      <c r="R40" s="16"/>
      <c r="S40" s="16"/>
      <c r="T40" s="16"/>
      <c r="U40" s="16"/>
      <c r="V40" s="16"/>
      <c r="W40" s="16"/>
      <c r="X40" s="16"/>
      <c r="Y40" s="16">
        <v>13</v>
      </c>
      <c r="Z40" s="16"/>
      <c r="AA40" s="16"/>
      <c r="AB40" s="16"/>
      <c r="AC40" s="16"/>
      <c r="AD40" s="16"/>
    </row>
    <row r="41" spans="1:30" s="15" customFormat="1" ht="19.5" customHeight="1" x14ac:dyDescent="0.25">
      <c r="A41" s="14" t="s">
        <v>88</v>
      </c>
      <c r="B41" s="14"/>
      <c r="C41" s="14" t="s">
        <v>90</v>
      </c>
      <c r="D41" s="14"/>
      <c r="E41" s="26"/>
      <c r="F41" s="26"/>
      <c r="G41" s="26">
        <v>17</v>
      </c>
      <c r="H41" s="26"/>
      <c r="I41" s="26"/>
      <c r="J41" s="26"/>
      <c r="K41" s="26"/>
      <c r="L41" s="26"/>
      <c r="M41" s="26">
        <v>3</v>
      </c>
      <c r="N41" s="26"/>
      <c r="O41" s="2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</row>
    <row r="42" spans="1:30" s="15" customFormat="1" ht="19.5" customHeight="1" x14ac:dyDescent="0.25">
      <c r="A42" s="14" t="s">
        <v>89</v>
      </c>
      <c r="B42" s="14" t="s">
        <v>179</v>
      </c>
      <c r="C42" s="14" t="s">
        <v>163</v>
      </c>
      <c r="D42" s="14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16"/>
      <c r="Q42" s="16"/>
      <c r="R42" s="16"/>
      <c r="S42" s="16"/>
      <c r="T42" s="16"/>
      <c r="U42" s="16"/>
      <c r="V42" s="16"/>
      <c r="W42" s="16"/>
      <c r="X42" s="16"/>
      <c r="Y42" s="16">
        <v>12</v>
      </c>
      <c r="Z42" s="16"/>
      <c r="AA42" s="16"/>
      <c r="AB42" s="16"/>
      <c r="AC42" s="16"/>
      <c r="AD42" s="16"/>
    </row>
    <row r="43" spans="1:30" s="15" customFormat="1" ht="19.5" customHeight="1" x14ac:dyDescent="0.25">
      <c r="A43" s="14" t="s">
        <v>89</v>
      </c>
      <c r="B43" s="14" t="s">
        <v>179</v>
      </c>
      <c r="C43" s="14" t="s">
        <v>164</v>
      </c>
      <c r="D43" s="14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</row>
    <row r="44" spans="1:30" s="15" customFormat="1" ht="19.5" customHeight="1" x14ac:dyDescent="0.25">
      <c r="A44" s="14" t="s">
        <v>89</v>
      </c>
      <c r="B44" s="14" t="s">
        <v>179</v>
      </c>
      <c r="C44" s="14" t="s">
        <v>91</v>
      </c>
      <c r="D44" s="14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16"/>
      <c r="Q44" s="16"/>
      <c r="R44" s="16"/>
      <c r="S44" s="16"/>
      <c r="T44" s="16"/>
      <c r="U44" s="16">
        <v>32</v>
      </c>
      <c r="V44" s="16"/>
      <c r="W44" s="16"/>
      <c r="X44" s="16"/>
      <c r="Y44" s="16"/>
      <c r="Z44" s="16"/>
      <c r="AA44" s="16"/>
      <c r="AB44" s="16"/>
      <c r="AC44" s="16"/>
      <c r="AD44" s="16"/>
    </row>
    <row r="45" spans="1:30" s="15" customFormat="1" ht="19.5" customHeight="1" x14ac:dyDescent="0.25">
      <c r="A45" s="14" t="s">
        <v>89</v>
      </c>
      <c r="B45" s="14" t="s">
        <v>179</v>
      </c>
      <c r="C45" s="14" t="s">
        <v>92</v>
      </c>
      <c r="D45" s="14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16"/>
      <c r="Q45" s="16"/>
      <c r="R45" s="16"/>
      <c r="S45" s="16"/>
      <c r="T45" s="16">
        <v>25</v>
      </c>
      <c r="U45" s="16"/>
      <c r="V45" s="16">
        <v>12</v>
      </c>
      <c r="W45" s="16"/>
      <c r="X45" s="16"/>
      <c r="Y45" s="16"/>
      <c r="Z45" s="16"/>
      <c r="AA45" s="16"/>
      <c r="AB45" s="16"/>
      <c r="AC45" s="16"/>
      <c r="AD45" s="16"/>
    </row>
    <row r="46" spans="1:30" s="15" customFormat="1" ht="19.5" customHeight="1" x14ac:dyDescent="0.25">
      <c r="A46" s="14" t="s">
        <v>89</v>
      </c>
      <c r="B46" s="14" t="s">
        <v>179</v>
      </c>
      <c r="C46" s="14" t="s">
        <v>93</v>
      </c>
      <c r="D46" s="14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16"/>
      <c r="Q46" s="16"/>
      <c r="R46" s="16"/>
      <c r="S46" s="16"/>
      <c r="T46" s="16"/>
      <c r="U46" s="16">
        <v>32</v>
      </c>
      <c r="V46" s="16"/>
      <c r="W46" s="16"/>
      <c r="X46" s="16"/>
      <c r="Y46" s="16"/>
      <c r="Z46" s="16"/>
      <c r="AA46" s="16"/>
      <c r="AB46" s="16"/>
      <c r="AC46" s="16"/>
      <c r="AD46" s="16"/>
    </row>
    <row r="47" spans="1:30" s="15" customFormat="1" ht="19.5" customHeight="1" x14ac:dyDescent="0.25">
      <c r="A47" s="14" t="s">
        <v>89</v>
      </c>
      <c r="B47" s="14" t="s">
        <v>179</v>
      </c>
      <c r="C47" s="14" t="s">
        <v>94</v>
      </c>
      <c r="D47" s="14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16"/>
      <c r="Q47" s="16"/>
      <c r="R47" s="16"/>
      <c r="S47" s="16">
        <v>9</v>
      </c>
      <c r="T47" s="16"/>
      <c r="U47" s="16"/>
      <c r="V47" s="16">
        <v>21</v>
      </c>
      <c r="W47" s="16"/>
      <c r="X47" s="16"/>
      <c r="Y47" s="16"/>
      <c r="Z47" s="16"/>
      <c r="AA47" s="16"/>
      <c r="AB47" s="16"/>
      <c r="AC47" s="16"/>
      <c r="AD47" s="16"/>
    </row>
    <row r="48" spans="1:30" s="15" customFormat="1" ht="19.5" customHeight="1" x14ac:dyDescent="0.25">
      <c r="A48" s="14" t="s">
        <v>89</v>
      </c>
      <c r="B48" s="14" t="s">
        <v>179</v>
      </c>
      <c r="C48" s="14" t="s">
        <v>95</v>
      </c>
      <c r="D48" s="14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16"/>
      <c r="Q48" s="16"/>
      <c r="R48" s="16"/>
      <c r="S48" s="16"/>
      <c r="T48" s="16"/>
      <c r="U48" s="16">
        <v>41</v>
      </c>
      <c r="V48" s="16"/>
      <c r="W48" s="16"/>
      <c r="X48" s="16"/>
      <c r="Y48" s="16"/>
      <c r="Z48" s="16"/>
      <c r="AA48" s="16"/>
      <c r="AB48" s="16"/>
      <c r="AC48" s="16"/>
      <c r="AD48" s="16"/>
    </row>
    <row r="49" spans="1:33" s="15" customFormat="1" ht="19.5" customHeight="1" x14ac:dyDescent="0.25">
      <c r="A49" s="14" t="s">
        <v>89</v>
      </c>
      <c r="B49" s="14" t="s">
        <v>179</v>
      </c>
      <c r="C49" s="14" t="s">
        <v>96</v>
      </c>
      <c r="D49" s="14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16"/>
      <c r="Q49" s="16"/>
      <c r="R49" s="16"/>
      <c r="S49" s="16"/>
      <c r="T49" s="16"/>
      <c r="U49" s="16"/>
      <c r="V49" s="16">
        <v>32</v>
      </c>
      <c r="W49" s="16"/>
      <c r="X49" s="16"/>
      <c r="Y49" s="16"/>
      <c r="Z49" s="16"/>
      <c r="AA49" s="16"/>
      <c r="AB49" s="16"/>
      <c r="AC49" s="16"/>
      <c r="AD49" s="16"/>
    </row>
    <row r="50" spans="1:33" s="15" customFormat="1" ht="19.5" customHeight="1" x14ac:dyDescent="0.25">
      <c r="A50" s="14" t="s">
        <v>89</v>
      </c>
      <c r="B50" s="14" t="s">
        <v>179</v>
      </c>
      <c r="C50" s="14" t="s">
        <v>97</v>
      </c>
      <c r="D50" s="14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16"/>
      <c r="Q50" s="16"/>
      <c r="R50" s="16"/>
      <c r="S50" s="16"/>
      <c r="T50" s="16"/>
      <c r="U50" s="16"/>
      <c r="V50" s="16">
        <v>20</v>
      </c>
      <c r="W50" s="16"/>
      <c r="X50" s="16"/>
      <c r="Y50" s="16"/>
      <c r="Z50" s="16"/>
      <c r="AA50" s="16"/>
      <c r="AB50" s="16"/>
      <c r="AC50" s="16"/>
      <c r="AD50" s="16"/>
    </row>
    <row r="51" spans="1:33" ht="19.5" customHeight="1" x14ac:dyDescent="0.25">
      <c r="A51" s="1" t="s">
        <v>89</v>
      </c>
      <c r="B51" s="14" t="s">
        <v>179</v>
      </c>
      <c r="C51" s="1" t="s">
        <v>98</v>
      </c>
      <c r="D51" s="1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16"/>
      <c r="Q51" s="16">
        <v>12</v>
      </c>
      <c r="R51" s="16"/>
      <c r="S51" s="16">
        <v>9</v>
      </c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5"/>
      <c r="AF51" s="15"/>
      <c r="AG51" s="15"/>
    </row>
    <row r="52" spans="1:33" ht="19.5" customHeight="1" x14ac:dyDescent="0.25">
      <c r="C52" s="2" t="s">
        <v>100</v>
      </c>
      <c r="E52" s="27">
        <f>SUM(E4:E51)</f>
        <v>43</v>
      </c>
      <c r="F52" s="27">
        <f t="shared" ref="F52:AD52" si="0">SUM(F4:F51)</f>
        <v>62</v>
      </c>
      <c r="G52" s="27">
        <f t="shared" si="0"/>
        <v>113</v>
      </c>
      <c r="H52" s="27">
        <f t="shared" si="0"/>
        <v>13</v>
      </c>
      <c r="I52" s="27">
        <f t="shared" si="0"/>
        <v>20</v>
      </c>
      <c r="J52" s="27">
        <f t="shared" si="0"/>
        <v>13</v>
      </c>
      <c r="K52" s="27">
        <f t="shared" si="0"/>
        <v>16</v>
      </c>
      <c r="L52" s="27">
        <f t="shared" si="0"/>
        <v>5</v>
      </c>
      <c r="M52" s="27">
        <f t="shared" si="0"/>
        <v>47</v>
      </c>
      <c r="N52" s="27">
        <f t="shared" si="0"/>
        <v>4</v>
      </c>
      <c r="O52" s="27">
        <f t="shared" si="0"/>
        <v>2</v>
      </c>
      <c r="P52" s="17">
        <f t="shared" si="0"/>
        <v>5</v>
      </c>
      <c r="Q52" s="17">
        <f t="shared" si="0"/>
        <v>62</v>
      </c>
      <c r="R52" s="17">
        <f t="shared" si="0"/>
        <v>91</v>
      </c>
      <c r="S52" s="17">
        <f t="shared" si="0"/>
        <v>18</v>
      </c>
      <c r="T52" s="17">
        <f t="shared" si="0"/>
        <v>25</v>
      </c>
      <c r="U52" s="17">
        <f t="shared" si="0"/>
        <v>105</v>
      </c>
      <c r="V52" s="17">
        <f t="shared" si="0"/>
        <v>95</v>
      </c>
      <c r="W52" s="17">
        <f t="shared" si="0"/>
        <v>8</v>
      </c>
      <c r="X52" s="17">
        <f t="shared" si="0"/>
        <v>25</v>
      </c>
      <c r="Y52" s="17">
        <f t="shared" si="0"/>
        <v>50</v>
      </c>
      <c r="Z52" s="17">
        <f t="shared" si="0"/>
        <v>0</v>
      </c>
      <c r="AA52" s="17">
        <f t="shared" si="0"/>
        <v>0</v>
      </c>
      <c r="AB52" s="17">
        <f t="shared" si="0"/>
        <v>0</v>
      </c>
      <c r="AC52" s="17">
        <f t="shared" si="0"/>
        <v>0</v>
      </c>
      <c r="AD52" s="17">
        <f t="shared" si="0"/>
        <v>0</v>
      </c>
      <c r="AE52" s="15"/>
      <c r="AF52" s="15"/>
      <c r="AG52" s="15"/>
    </row>
    <row r="53" spans="1:33" ht="19.5" customHeight="1" x14ac:dyDescent="0.25"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</row>
    <row r="56" spans="1:33" ht="39" customHeight="1" x14ac:dyDescent="0.25">
      <c r="A56" s="32" t="s">
        <v>101</v>
      </c>
      <c r="B56" s="32"/>
      <c r="C56" s="32"/>
      <c r="D56" s="1">
        <f>SUM(E52:J52)</f>
        <v>264</v>
      </c>
      <c r="E56" s="36" t="s">
        <v>105</v>
      </c>
      <c r="F56" s="32"/>
      <c r="G56" s="1">
        <f>SUM(D56,D58)</f>
        <v>748</v>
      </c>
      <c r="K56" s="2">
        <f>804-G56</f>
        <v>56</v>
      </c>
    </row>
    <row r="57" spans="1:33" ht="39" customHeight="1" x14ac:dyDescent="0.25">
      <c r="A57" s="32" t="s">
        <v>102</v>
      </c>
      <c r="B57" s="32"/>
      <c r="C57" s="32"/>
      <c r="D57" s="1">
        <f>SUM(K52:O52)</f>
        <v>74</v>
      </c>
      <c r="E57" s="36" t="s">
        <v>106</v>
      </c>
      <c r="F57" s="32"/>
      <c r="G57" s="1">
        <f>SUM(D57,D59)</f>
        <v>74</v>
      </c>
    </row>
    <row r="58" spans="1:33" ht="39" customHeight="1" x14ac:dyDescent="0.25">
      <c r="A58" s="32" t="s">
        <v>103</v>
      </c>
      <c r="B58" s="32"/>
      <c r="C58" s="32"/>
      <c r="D58" s="1">
        <f>SUM(P52:Z52)</f>
        <v>484</v>
      </c>
      <c r="E58" s="32" t="s">
        <v>185</v>
      </c>
      <c r="F58" s="32"/>
      <c r="G58" s="9">
        <v>3558</v>
      </c>
    </row>
    <row r="59" spans="1:33" ht="29.25" customHeight="1" x14ac:dyDescent="0.25">
      <c r="A59" s="32" t="s">
        <v>104</v>
      </c>
      <c r="B59" s="32"/>
      <c r="C59" s="32"/>
      <c r="D59" s="1">
        <f>SUM(AA52:AD52)</f>
        <v>0</v>
      </c>
      <c r="F59" s="37"/>
      <c r="G59" s="37"/>
      <c r="H59" s="37"/>
      <c r="I59" s="21"/>
    </row>
    <row r="60" spans="1:33" ht="29.25" customHeight="1" x14ac:dyDescent="0.25">
      <c r="A60" s="19"/>
      <c r="B60" s="19"/>
      <c r="C60" s="19"/>
      <c r="D60" s="19"/>
      <c r="F60" s="20"/>
      <c r="G60" s="20"/>
      <c r="H60" s="20"/>
      <c r="I60" s="21"/>
    </row>
    <row r="61" spans="1:33" ht="29.25" customHeight="1" x14ac:dyDescent="0.25">
      <c r="A61" s="19"/>
      <c r="B61" s="19"/>
      <c r="C61" s="19"/>
      <c r="D61" s="19"/>
      <c r="F61" s="20"/>
      <c r="G61" s="20"/>
      <c r="H61" s="20"/>
      <c r="I61" s="21"/>
    </row>
    <row r="62" spans="1:33" ht="29.25" customHeight="1" x14ac:dyDescent="0.25">
      <c r="A62" s="19"/>
      <c r="B62" s="19"/>
      <c r="C62" s="19"/>
      <c r="D62" s="19"/>
      <c r="F62" s="20"/>
      <c r="G62" s="20"/>
      <c r="H62" s="20"/>
      <c r="I62" s="21"/>
    </row>
    <row r="63" spans="1:33" ht="29.25" customHeight="1" x14ac:dyDescent="0.25">
      <c r="A63" s="19"/>
      <c r="B63" s="19"/>
      <c r="C63" s="19"/>
      <c r="D63" s="19"/>
      <c r="F63" s="20"/>
      <c r="G63" s="20"/>
      <c r="H63" s="20"/>
      <c r="I63" s="21"/>
    </row>
    <row r="64" spans="1:33" ht="29.25" customHeight="1" x14ac:dyDescent="0.25">
      <c r="A64" s="19"/>
      <c r="B64" s="19"/>
      <c r="C64" s="19"/>
      <c r="D64" s="19"/>
      <c r="F64" s="40" t="s">
        <v>165</v>
      </c>
      <c r="G64" s="40"/>
      <c r="H64" s="40"/>
      <c r="I64" s="4">
        <f>+G58/D58</f>
        <v>7.3512396694214877</v>
      </c>
    </row>
    <row r="66" spans="3:11" ht="30.75" customHeight="1" x14ac:dyDescent="0.25">
      <c r="C66" s="15"/>
      <c r="D66" s="15"/>
      <c r="E66" s="15"/>
      <c r="F66" s="15"/>
      <c r="G66" s="38"/>
      <c r="H66" s="39"/>
      <c r="I66" s="25"/>
      <c r="J66" s="15"/>
      <c r="K66" s="15"/>
    </row>
    <row r="67" spans="3:11" ht="19.5" customHeight="1" x14ac:dyDescent="0.25">
      <c r="C67" s="15"/>
      <c r="D67" s="15"/>
      <c r="E67" s="15"/>
      <c r="F67" s="15"/>
      <c r="G67" s="34"/>
      <c r="H67" s="35"/>
      <c r="I67" s="18"/>
      <c r="J67" s="15"/>
      <c r="K67" s="15"/>
    </row>
    <row r="68" spans="3:11" ht="19.5" customHeight="1" x14ac:dyDescent="0.25">
      <c r="C68" s="15"/>
      <c r="D68" s="15"/>
      <c r="E68" s="15"/>
      <c r="F68" s="15"/>
      <c r="G68" s="34"/>
      <c r="H68" s="35"/>
      <c r="I68" s="18"/>
      <c r="J68" s="15"/>
      <c r="K68" s="15"/>
    </row>
    <row r="69" spans="3:11" ht="19.5" customHeight="1" x14ac:dyDescent="0.25">
      <c r="C69" s="15"/>
      <c r="D69" s="15"/>
      <c r="E69" s="15"/>
      <c r="F69" s="15"/>
      <c r="G69" s="34"/>
      <c r="H69" s="35"/>
      <c r="I69" s="18"/>
      <c r="J69" s="15"/>
      <c r="K69" s="15"/>
    </row>
    <row r="70" spans="3:11" ht="19.5" customHeight="1" x14ac:dyDescent="0.25">
      <c r="C70" s="15"/>
      <c r="D70" s="15"/>
      <c r="E70" s="15"/>
      <c r="F70" s="15"/>
      <c r="G70" s="34"/>
      <c r="H70" s="35"/>
      <c r="I70" s="18"/>
      <c r="J70" s="15"/>
      <c r="K70" s="15"/>
    </row>
    <row r="71" spans="3:11" ht="19.5" customHeight="1" x14ac:dyDescent="0.25">
      <c r="C71" s="15"/>
      <c r="D71" s="15"/>
      <c r="E71" s="15"/>
      <c r="F71" s="15"/>
      <c r="G71" s="34"/>
      <c r="H71" s="35"/>
      <c r="I71" s="18"/>
      <c r="J71" s="15"/>
      <c r="K71" s="15"/>
    </row>
    <row r="72" spans="3:11" ht="19.5" customHeight="1" x14ac:dyDescent="0.25">
      <c r="C72" s="15"/>
      <c r="D72" s="15"/>
      <c r="E72" s="15"/>
      <c r="F72" s="15"/>
      <c r="G72" s="34"/>
      <c r="H72" s="35"/>
      <c r="I72" s="18"/>
      <c r="J72" s="15"/>
      <c r="K72" s="15"/>
    </row>
    <row r="73" spans="3:11" ht="19.5" customHeight="1" x14ac:dyDescent="0.25">
      <c r="C73" s="15"/>
      <c r="D73" s="15"/>
      <c r="E73" s="15"/>
      <c r="F73" s="15"/>
      <c r="G73" s="34"/>
      <c r="H73" s="35"/>
      <c r="I73" s="18"/>
      <c r="J73" s="15"/>
      <c r="K73" s="15"/>
    </row>
    <row r="74" spans="3:11" ht="19.5" customHeight="1" x14ac:dyDescent="0.25">
      <c r="C74" s="15"/>
      <c r="D74" s="15"/>
      <c r="E74" s="15"/>
      <c r="F74" s="15"/>
      <c r="G74" s="34"/>
      <c r="H74" s="35"/>
      <c r="I74" s="18"/>
      <c r="J74" s="15"/>
      <c r="K74" s="15"/>
    </row>
    <row r="75" spans="3:11" ht="19.5" customHeight="1" x14ac:dyDescent="0.25">
      <c r="C75" s="15"/>
      <c r="D75" s="15"/>
      <c r="E75" s="15"/>
      <c r="F75" s="15"/>
      <c r="G75" s="34"/>
      <c r="H75" s="35"/>
      <c r="I75" s="18"/>
      <c r="J75" s="15"/>
      <c r="K75" s="15"/>
    </row>
    <row r="76" spans="3:11" ht="19.5" customHeight="1" x14ac:dyDescent="0.25">
      <c r="C76" s="15"/>
      <c r="D76" s="15"/>
      <c r="E76" s="15"/>
      <c r="F76" s="15"/>
      <c r="G76" s="34"/>
      <c r="H76" s="35"/>
      <c r="I76" s="18"/>
      <c r="J76" s="15"/>
      <c r="K76" s="15"/>
    </row>
    <row r="77" spans="3:11" ht="19.5" customHeight="1" x14ac:dyDescent="0.25">
      <c r="C77" s="15"/>
      <c r="D77" s="15"/>
      <c r="E77" s="15"/>
      <c r="F77" s="15"/>
      <c r="G77" s="34"/>
      <c r="H77" s="35"/>
      <c r="I77" s="18"/>
      <c r="J77" s="15"/>
      <c r="K77" s="15"/>
    </row>
    <row r="78" spans="3:11" ht="19.5" customHeight="1" x14ac:dyDescent="0.25">
      <c r="C78" s="15"/>
      <c r="D78" s="15"/>
      <c r="E78" s="15"/>
      <c r="F78" s="15"/>
      <c r="G78" s="34"/>
      <c r="H78" s="35"/>
      <c r="I78" s="18"/>
      <c r="J78" s="15"/>
      <c r="K78" s="15"/>
    </row>
    <row r="79" spans="3:11" ht="19.5" customHeight="1" x14ac:dyDescent="0.25">
      <c r="C79" s="15"/>
      <c r="D79" s="15"/>
      <c r="E79" s="15"/>
      <c r="F79" s="15"/>
      <c r="G79" s="34"/>
      <c r="H79" s="35"/>
      <c r="I79" s="18"/>
      <c r="J79" s="15"/>
      <c r="K79" s="15"/>
    </row>
    <row r="80" spans="3:11" ht="19.5" customHeight="1" x14ac:dyDescent="0.25">
      <c r="C80" s="15"/>
      <c r="D80" s="15"/>
      <c r="E80" s="15"/>
      <c r="F80" s="15"/>
      <c r="G80" s="34"/>
      <c r="H80" s="35"/>
      <c r="I80" s="18"/>
      <c r="J80" s="15"/>
      <c r="K80" s="15"/>
    </row>
    <row r="81" spans="3:11" ht="19.5" customHeight="1" x14ac:dyDescent="0.25">
      <c r="C81" s="15"/>
      <c r="D81" s="15"/>
      <c r="E81" s="15"/>
      <c r="F81" s="15"/>
      <c r="G81" s="15"/>
      <c r="H81" s="15"/>
      <c r="I81" s="15"/>
      <c r="J81" s="15"/>
      <c r="K81" s="15"/>
    </row>
  </sheetData>
  <mergeCells count="37">
    <mergeCell ref="G78:H78"/>
    <mergeCell ref="G79:H79"/>
    <mergeCell ref="G80:H80"/>
    <mergeCell ref="G66:H66"/>
    <mergeCell ref="E58:F58"/>
    <mergeCell ref="F64:H64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A59:C59"/>
    <mergeCell ref="E56:F56"/>
    <mergeCell ref="E57:F57"/>
    <mergeCell ref="F59:H59"/>
    <mergeCell ref="C2:C3"/>
    <mergeCell ref="A2:A3"/>
    <mergeCell ref="A56:C56"/>
    <mergeCell ref="A57:C57"/>
    <mergeCell ref="A58:C58"/>
    <mergeCell ref="Y2:Y3"/>
    <mergeCell ref="Z2:Z3"/>
    <mergeCell ref="AA2:AC2"/>
    <mergeCell ref="D1:O1"/>
    <mergeCell ref="P1:AD1"/>
    <mergeCell ref="E2:H2"/>
    <mergeCell ref="K2:M2"/>
    <mergeCell ref="I2:I3"/>
    <mergeCell ref="J2:J3"/>
    <mergeCell ref="D2:D3"/>
    <mergeCell ref="P2:X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H4" sqref="H4"/>
    </sheetView>
  </sheetViews>
  <sheetFormatPr baseColWidth="10" defaultRowHeight="60" customHeight="1" x14ac:dyDescent="0.25"/>
  <cols>
    <col min="1" max="1" width="30.42578125" style="2" bestFit="1" customWidth="1"/>
    <col min="2" max="2" width="15.5703125" style="2" bestFit="1" customWidth="1"/>
    <col min="3" max="3" width="13" style="2" bestFit="1" customWidth="1"/>
    <col min="4" max="4" width="40" style="2" customWidth="1"/>
    <col min="5" max="5" width="11.5703125" style="2" bestFit="1" customWidth="1"/>
    <col min="6" max="6" width="30.42578125" style="2" bestFit="1" customWidth="1"/>
    <col min="7" max="7" width="16.140625" style="2" bestFit="1" customWidth="1"/>
    <col min="8" max="16384" width="11.42578125" style="2"/>
  </cols>
  <sheetData>
    <row r="1" spans="1:8" ht="38.25" customHeight="1" x14ac:dyDescent="0.25">
      <c r="A1" s="41" t="s">
        <v>165</v>
      </c>
      <c r="B1" s="41"/>
      <c r="C1" s="41"/>
      <c r="D1" s="41"/>
      <c r="E1" s="24">
        <f>+SUM(G4:G17)</f>
        <v>8.4586048779173186</v>
      </c>
    </row>
    <row r="2" spans="1:8" ht="12.75" customHeight="1" x14ac:dyDescent="0.25"/>
    <row r="3" spans="1:8" ht="60" customHeight="1" x14ac:dyDescent="0.25">
      <c r="A3" s="23" t="s">
        <v>187</v>
      </c>
      <c r="B3" s="23" t="s">
        <v>186</v>
      </c>
      <c r="C3" s="23" t="s">
        <v>188</v>
      </c>
      <c r="D3" s="23" t="s">
        <v>184</v>
      </c>
      <c r="E3" s="23" t="s">
        <v>185</v>
      </c>
      <c r="F3" s="23" t="s">
        <v>189</v>
      </c>
      <c r="G3" s="23" t="s">
        <v>190</v>
      </c>
      <c r="H3" s="23" t="s">
        <v>204</v>
      </c>
    </row>
    <row r="4" spans="1:8" ht="60" customHeight="1" x14ac:dyDescent="0.25">
      <c r="A4" s="23">
        <v>376</v>
      </c>
      <c r="B4" s="23">
        <v>32</v>
      </c>
      <c r="C4" s="23">
        <v>408</v>
      </c>
      <c r="D4" s="23" t="s">
        <v>166</v>
      </c>
      <c r="E4" s="23">
        <v>204</v>
      </c>
      <c r="F4" s="23">
        <v>6.375</v>
      </c>
      <c r="G4" s="23">
        <v>0.5</v>
      </c>
      <c r="H4" s="23">
        <v>45</v>
      </c>
    </row>
    <row r="5" spans="1:8" ht="60" customHeight="1" x14ac:dyDescent="0.25">
      <c r="A5" s="23">
        <v>376</v>
      </c>
      <c r="B5" s="23">
        <v>31</v>
      </c>
      <c r="C5" s="23">
        <v>407</v>
      </c>
      <c r="D5" s="23" t="s">
        <v>167</v>
      </c>
      <c r="E5" s="23">
        <v>226</v>
      </c>
      <c r="F5" s="23">
        <v>7.290322580645161</v>
      </c>
      <c r="G5" s="23">
        <v>0.55528255528255532</v>
      </c>
      <c r="H5" s="23">
        <v>142</v>
      </c>
    </row>
    <row r="6" spans="1:8" ht="60" customHeight="1" x14ac:dyDescent="0.25">
      <c r="A6" s="23">
        <v>376</v>
      </c>
      <c r="B6" s="23">
        <v>20</v>
      </c>
      <c r="C6" s="23">
        <v>396</v>
      </c>
      <c r="D6" s="23" t="s">
        <v>168</v>
      </c>
      <c r="E6" s="23">
        <v>151</v>
      </c>
      <c r="F6" s="23">
        <v>7.55</v>
      </c>
      <c r="G6" s="23">
        <v>0.38131313131313133</v>
      </c>
      <c r="H6" s="23">
        <v>68</v>
      </c>
    </row>
    <row r="7" spans="1:8" ht="60" customHeight="1" x14ac:dyDescent="0.25">
      <c r="A7" s="23">
        <v>376</v>
      </c>
      <c r="B7" s="23">
        <v>31</v>
      </c>
      <c r="C7" s="23">
        <v>407</v>
      </c>
      <c r="D7" s="23" t="s">
        <v>169</v>
      </c>
      <c r="E7" s="23">
        <v>183</v>
      </c>
      <c r="F7" s="23">
        <v>5.903225806451613</v>
      </c>
      <c r="G7" s="23">
        <v>0.44963144963144963</v>
      </c>
      <c r="H7" s="23">
        <v>41</v>
      </c>
    </row>
    <row r="8" spans="1:8" ht="60" customHeight="1" x14ac:dyDescent="0.25">
      <c r="A8" s="23">
        <v>376</v>
      </c>
      <c r="B8" s="23">
        <v>32</v>
      </c>
      <c r="C8" s="23">
        <v>408</v>
      </c>
      <c r="D8" s="23" t="s">
        <v>170</v>
      </c>
      <c r="E8" s="23">
        <v>256</v>
      </c>
      <c r="F8" s="23">
        <v>8</v>
      </c>
      <c r="G8" s="23">
        <v>0.62745098039215685</v>
      </c>
      <c r="H8" s="23">
        <v>98</v>
      </c>
    </row>
    <row r="9" spans="1:8" ht="60" customHeight="1" x14ac:dyDescent="0.25">
      <c r="A9" s="23">
        <v>376</v>
      </c>
      <c r="B9" s="23">
        <v>32</v>
      </c>
      <c r="C9" s="23">
        <v>408</v>
      </c>
      <c r="D9" s="23" t="s">
        <v>171</v>
      </c>
      <c r="E9" s="23">
        <v>183</v>
      </c>
      <c r="F9" s="23">
        <v>5.71875</v>
      </c>
      <c r="G9" s="23">
        <v>0.4485294117647059</v>
      </c>
      <c r="H9" s="23">
        <v>141</v>
      </c>
    </row>
    <row r="10" spans="1:8" ht="60" customHeight="1" x14ac:dyDescent="0.25">
      <c r="A10" s="23">
        <v>376</v>
      </c>
      <c r="B10" s="23">
        <v>16</v>
      </c>
      <c r="C10" s="23">
        <v>392</v>
      </c>
      <c r="D10" s="23" t="s">
        <v>172</v>
      </c>
      <c r="E10" s="23">
        <v>30</v>
      </c>
      <c r="F10" s="23">
        <v>1.875</v>
      </c>
      <c r="G10" s="23">
        <v>7.6530612244897961E-2</v>
      </c>
      <c r="H10" s="23">
        <v>5</v>
      </c>
    </row>
    <row r="11" spans="1:8" ht="60" customHeight="1" x14ac:dyDescent="0.25">
      <c r="A11" s="23">
        <v>376</v>
      </c>
      <c r="B11" s="23">
        <v>376</v>
      </c>
      <c r="C11" s="23">
        <v>752</v>
      </c>
      <c r="D11" s="23" t="s">
        <v>173</v>
      </c>
      <c r="E11" s="23">
        <v>388</v>
      </c>
      <c r="F11" s="23">
        <v>1.0319148936170213</v>
      </c>
      <c r="G11" s="23">
        <v>0.51595744680851063</v>
      </c>
      <c r="H11" s="23">
        <v>290</v>
      </c>
    </row>
    <row r="12" spans="1:8" ht="60" customHeight="1" x14ac:dyDescent="0.25">
      <c r="A12" s="23">
        <v>376</v>
      </c>
      <c r="B12" s="23">
        <v>32</v>
      </c>
      <c r="C12" s="23">
        <v>408</v>
      </c>
      <c r="D12" s="23" t="s">
        <v>174</v>
      </c>
      <c r="E12" s="23">
        <v>690</v>
      </c>
      <c r="F12" s="23">
        <v>21.5625</v>
      </c>
      <c r="G12" s="23">
        <v>1.6911764705882353</v>
      </c>
      <c r="H12" s="23">
        <v>438</v>
      </c>
    </row>
    <row r="13" spans="1:8" ht="60" customHeight="1" x14ac:dyDescent="0.25">
      <c r="A13" s="23">
        <v>376</v>
      </c>
      <c r="B13" s="23">
        <v>16</v>
      </c>
      <c r="C13" s="23">
        <v>392</v>
      </c>
      <c r="D13" s="23" t="s">
        <v>175</v>
      </c>
      <c r="E13" s="23">
        <v>407</v>
      </c>
      <c r="F13" s="23">
        <v>25.4375</v>
      </c>
      <c r="G13" s="23">
        <v>1.0382653061224489</v>
      </c>
      <c r="H13" s="23">
        <v>371</v>
      </c>
    </row>
    <row r="14" spans="1:8" ht="60" customHeight="1" x14ac:dyDescent="0.25">
      <c r="A14" s="23">
        <v>376</v>
      </c>
      <c r="B14" s="23">
        <v>16</v>
      </c>
      <c r="C14" s="23">
        <v>392</v>
      </c>
      <c r="D14" s="23" t="s">
        <v>176</v>
      </c>
      <c r="E14" s="23">
        <v>547</v>
      </c>
      <c r="F14" s="23">
        <v>34.1875</v>
      </c>
      <c r="G14" s="23">
        <v>1.3954081632653061</v>
      </c>
      <c r="H14" s="23">
        <v>385</v>
      </c>
    </row>
    <row r="15" spans="1:8" ht="60" customHeight="1" x14ac:dyDescent="0.25">
      <c r="A15" s="23">
        <v>376</v>
      </c>
      <c r="B15" s="23">
        <v>0</v>
      </c>
      <c r="C15" s="23">
        <v>376</v>
      </c>
      <c r="D15" s="23" t="s">
        <v>177</v>
      </c>
      <c r="E15" s="23">
        <v>286</v>
      </c>
      <c r="F15" s="23">
        <v>0</v>
      </c>
      <c r="G15" s="23">
        <v>0.76063829787234039</v>
      </c>
      <c r="H15" s="23">
        <v>125</v>
      </c>
    </row>
    <row r="16" spans="1:8" ht="60" customHeight="1" x14ac:dyDescent="0.25">
      <c r="A16" s="23">
        <v>376</v>
      </c>
      <c r="B16" s="23">
        <v>4</v>
      </c>
      <c r="C16" s="23">
        <v>380</v>
      </c>
      <c r="D16" s="23" t="s">
        <v>183</v>
      </c>
      <c r="E16" s="23">
        <v>6</v>
      </c>
      <c r="F16" s="23">
        <v>1.5</v>
      </c>
      <c r="G16" s="23">
        <v>1.5789473684210527E-2</v>
      </c>
      <c r="H16" s="23">
        <v>1</v>
      </c>
    </row>
    <row r="17" spans="1:8" ht="60" customHeight="1" x14ac:dyDescent="0.25">
      <c r="A17" s="23">
        <v>376</v>
      </c>
      <c r="B17" s="23">
        <v>4</v>
      </c>
      <c r="C17" s="23">
        <v>380</v>
      </c>
      <c r="D17" s="23" t="s">
        <v>178</v>
      </c>
      <c r="E17" s="23">
        <v>1</v>
      </c>
      <c r="F17" s="23">
        <v>0.25</v>
      </c>
      <c r="G17" s="23">
        <v>2.631578947368421E-3</v>
      </c>
      <c r="H17" s="23">
        <v>0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1"/>
  <sheetViews>
    <sheetView workbookViewId="0">
      <selection activeCell="M21" sqref="M21"/>
    </sheetView>
  </sheetViews>
  <sheetFormatPr baseColWidth="10" defaultRowHeight="23.25" customHeight="1" x14ac:dyDescent="0.25"/>
  <cols>
    <col min="1" max="9" width="11.42578125" style="5"/>
    <col min="10" max="10" width="11.42578125" style="6"/>
    <col min="11" max="16384" width="11.42578125" style="5"/>
  </cols>
  <sheetData>
    <row r="3" spans="2:10" s="22" customFormat="1" ht="51.75" customHeight="1" x14ac:dyDescent="0.25">
      <c r="B3" s="42" t="s">
        <v>147</v>
      </c>
      <c r="C3" s="42"/>
      <c r="D3" s="42"/>
      <c r="E3" s="42"/>
      <c r="F3" s="42"/>
      <c r="G3" s="42"/>
      <c r="H3" s="42"/>
      <c r="I3" s="42"/>
      <c r="J3" s="42"/>
    </row>
    <row r="4" spans="2:10" s="22" customFormat="1" ht="51.75" customHeight="1" x14ac:dyDescent="0.25">
      <c r="B4" s="47"/>
      <c r="C4" s="47"/>
      <c r="D4" s="13" t="s">
        <v>125</v>
      </c>
      <c r="E4" s="43" t="s">
        <v>107</v>
      </c>
      <c r="F4" s="43"/>
      <c r="G4" s="43"/>
      <c r="H4" s="43"/>
      <c r="I4" s="43"/>
      <c r="J4" s="13">
        <v>74</v>
      </c>
    </row>
    <row r="5" spans="2:10" s="22" customFormat="1" ht="51.75" customHeight="1" x14ac:dyDescent="0.25">
      <c r="B5" s="47"/>
      <c r="C5" s="47"/>
      <c r="D5" s="13" t="s">
        <v>126</v>
      </c>
      <c r="E5" s="43" t="s">
        <v>108</v>
      </c>
      <c r="F5" s="43"/>
      <c r="G5" s="43"/>
      <c r="H5" s="43"/>
      <c r="I5" s="43"/>
      <c r="J5" s="13">
        <v>645</v>
      </c>
    </row>
    <row r="6" spans="2:10" s="22" customFormat="1" ht="51.75" customHeight="1" x14ac:dyDescent="0.25">
      <c r="B6" s="47"/>
      <c r="C6" s="47"/>
      <c r="D6" s="13" t="s">
        <v>197</v>
      </c>
      <c r="E6" s="43" t="s">
        <v>198</v>
      </c>
      <c r="F6" s="43"/>
      <c r="G6" s="43"/>
      <c r="H6" s="43"/>
      <c r="I6" s="43"/>
      <c r="J6" s="13">
        <v>29</v>
      </c>
    </row>
    <row r="7" spans="2:10" s="22" customFormat="1" ht="51.75" customHeight="1" x14ac:dyDescent="0.25">
      <c r="B7" s="47"/>
      <c r="C7" s="47"/>
      <c r="D7" s="13" t="s">
        <v>127</v>
      </c>
      <c r="E7" s="43" t="s">
        <v>203</v>
      </c>
      <c r="F7" s="43"/>
      <c r="G7" s="43"/>
      <c r="H7" s="43"/>
      <c r="I7" s="43"/>
      <c r="J7" s="13">
        <v>241</v>
      </c>
    </row>
    <row r="8" spans="2:10" s="22" customFormat="1" ht="51.75" customHeight="1" x14ac:dyDescent="0.25">
      <c r="B8" s="47"/>
      <c r="C8" s="47"/>
      <c r="D8" s="13" t="s">
        <v>128</v>
      </c>
      <c r="E8" s="43" t="s">
        <v>109</v>
      </c>
      <c r="F8" s="43"/>
      <c r="G8" s="43"/>
      <c r="H8" s="43"/>
      <c r="I8" s="43"/>
      <c r="J8" s="13">
        <v>500</v>
      </c>
    </row>
    <row r="9" spans="2:10" s="22" customFormat="1" ht="51.75" customHeight="1" x14ac:dyDescent="0.25">
      <c r="B9" s="47"/>
      <c r="C9" s="47"/>
      <c r="D9" s="13" t="s">
        <v>200</v>
      </c>
      <c r="E9" s="43" t="s">
        <v>199</v>
      </c>
      <c r="F9" s="43"/>
      <c r="G9" s="43"/>
      <c r="H9" s="43"/>
      <c r="I9" s="43"/>
      <c r="J9" s="13">
        <v>300</v>
      </c>
    </row>
    <row r="10" spans="2:10" s="22" customFormat="1" ht="51.75" customHeight="1" x14ac:dyDescent="0.25">
      <c r="B10" s="47"/>
      <c r="C10" s="47"/>
      <c r="D10" s="13" t="s">
        <v>129</v>
      </c>
      <c r="E10" s="43" t="s">
        <v>116</v>
      </c>
      <c r="F10" s="43"/>
      <c r="G10" s="43"/>
      <c r="H10" s="43"/>
      <c r="I10" s="43"/>
      <c r="J10" s="13" t="s">
        <v>124</v>
      </c>
    </row>
    <row r="11" spans="2:10" s="22" customFormat="1" ht="51.75" customHeight="1" x14ac:dyDescent="0.25">
      <c r="B11" s="47"/>
      <c r="C11" s="47"/>
      <c r="D11" s="13" t="s">
        <v>130</v>
      </c>
      <c r="E11" s="43" t="s">
        <v>115</v>
      </c>
      <c r="F11" s="43"/>
      <c r="G11" s="43"/>
      <c r="H11" s="43"/>
      <c r="I11" s="43"/>
      <c r="J11" s="13" t="s">
        <v>124</v>
      </c>
    </row>
    <row r="12" spans="2:10" s="22" customFormat="1" ht="51.75" customHeight="1" x14ac:dyDescent="0.25">
      <c r="B12" s="47"/>
      <c r="C12" s="47"/>
      <c r="D12" s="13" t="s">
        <v>131</v>
      </c>
      <c r="E12" s="43" t="s">
        <v>149</v>
      </c>
      <c r="F12" s="43"/>
      <c r="G12" s="43"/>
      <c r="H12" s="43"/>
      <c r="I12" s="43"/>
      <c r="J12" s="13" t="s">
        <v>124</v>
      </c>
    </row>
    <row r="13" spans="2:10" s="22" customFormat="1" ht="51.75" customHeight="1" x14ac:dyDescent="0.25">
      <c r="B13" s="48" t="s">
        <v>114</v>
      </c>
      <c r="C13" s="48"/>
      <c r="D13" s="11" t="s">
        <v>132</v>
      </c>
      <c r="E13" s="46" t="s">
        <v>201</v>
      </c>
      <c r="F13" s="46"/>
      <c r="G13" s="46"/>
      <c r="H13" s="46"/>
      <c r="I13" s="46"/>
      <c r="J13" s="11">
        <v>5000</v>
      </c>
    </row>
    <row r="14" spans="2:10" s="22" customFormat="1" ht="51.75" customHeight="1" x14ac:dyDescent="0.25">
      <c r="B14" s="48"/>
      <c r="C14" s="48"/>
      <c r="D14" s="11" t="s">
        <v>133</v>
      </c>
      <c r="E14" s="46" t="s">
        <v>117</v>
      </c>
      <c r="F14" s="46"/>
      <c r="G14" s="46"/>
      <c r="H14" s="46"/>
      <c r="I14" s="46"/>
      <c r="J14" s="11">
        <v>4500</v>
      </c>
    </row>
    <row r="15" spans="2:10" s="22" customFormat="1" ht="51.75" customHeight="1" x14ac:dyDescent="0.25">
      <c r="B15" s="48"/>
      <c r="C15" s="48"/>
      <c r="D15" s="11" t="s">
        <v>134</v>
      </c>
      <c r="E15" s="46" t="s">
        <v>110</v>
      </c>
      <c r="F15" s="46"/>
      <c r="G15" s="46"/>
      <c r="H15" s="46"/>
      <c r="I15" s="46"/>
      <c r="J15" s="11">
        <v>30</v>
      </c>
    </row>
    <row r="16" spans="2:10" s="22" customFormat="1" ht="51.75" customHeight="1" x14ac:dyDescent="0.25">
      <c r="B16" s="48"/>
      <c r="C16" s="48"/>
      <c r="D16" s="11" t="s">
        <v>135</v>
      </c>
      <c r="E16" s="46" t="s">
        <v>111</v>
      </c>
      <c r="F16" s="46"/>
      <c r="G16" s="46"/>
      <c r="H16" s="46"/>
      <c r="I16" s="46"/>
      <c r="J16" s="11">
        <v>40</v>
      </c>
    </row>
    <row r="17" spans="2:10" s="22" customFormat="1" ht="51.75" customHeight="1" x14ac:dyDescent="0.25">
      <c r="B17" s="48"/>
      <c r="C17" s="48"/>
      <c r="D17" s="11" t="s">
        <v>136</v>
      </c>
      <c r="E17" s="46" t="s">
        <v>112</v>
      </c>
      <c r="F17" s="46"/>
      <c r="G17" s="46"/>
      <c r="H17" s="46"/>
      <c r="I17" s="46"/>
      <c r="J17" s="11">
        <v>50</v>
      </c>
    </row>
    <row r="18" spans="2:10" s="22" customFormat="1" ht="51.75" customHeight="1" x14ac:dyDescent="0.25">
      <c r="B18" s="48"/>
      <c r="C18" s="48"/>
      <c r="D18" s="11" t="s">
        <v>137</v>
      </c>
      <c r="E18" s="46" t="s">
        <v>113</v>
      </c>
      <c r="F18" s="46"/>
      <c r="G18" s="46"/>
      <c r="H18" s="46"/>
      <c r="I18" s="46"/>
      <c r="J18" s="11">
        <v>40</v>
      </c>
    </row>
    <row r="19" spans="2:10" s="22" customFormat="1" ht="51.75" customHeight="1" x14ac:dyDescent="0.25">
      <c r="B19" s="48"/>
      <c r="C19" s="48"/>
      <c r="D19" s="11" t="s">
        <v>138</v>
      </c>
      <c r="E19" s="46" t="s">
        <v>123</v>
      </c>
      <c r="F19" s="46"/>
      <c r="G19" s="46"/>
      <c r="H19" s="46"/>
      <c r="I19" s="46"/>
      <c r="J19" s="11" t="s">
        <v>124</v>
      </c>
    </row>
    <row r="20" spans="2:10" s="22" customFormat="1" ht="51.75" customHeight="1" x14ac:dyDescent="0.25">
      <c r="B20" s="48"/>
      <c r="C20" s="48"/>
      <c r="D20" s="11" t="s">
        <v>139</v>
      </c>
      <c r="E20" s="46" t="s">
        <v>148</v>
      </c>
      <c r="F20" s="46"/>
      <c r="G20" s="46"/>
      <c r="H20" s="46"/>
      <c r="I20" s="46"/>
      <c r="J20" s="11" t="s">
        <v>124</v>
      </c>
    </row>
    <row r="21" spans="2:10" s="22" customFormat="1" ht="51.75" customHeight="1" x14ac:dyDescent="0.25">
      <c r="B21" s="48"/>
      <c r="C21" s="48"/>
      <c r="D21" s="11" t="s">
        <v>144</v>
      </c>
      <c r="E21" s="46" t="s">
        <v>202</v>
      </c>
      <c r="F21" s="46"/>
      <c r="G21" s="46"/>
      <c r="H21" s="46"/>
      <c r="I21" s="46"/>
      <c r="J21" s="11">
        <v>4500</v>
      </c>
    </row>
    <row r="22" spans="2:10" s="22" customFormat="1" ht="51.75" customHeight="1" x14ac:dyDescent="0.25">
      <c r="B22" s="44" t="s">
        <v>118</v>
      </c>
      <c r="C22" s="44"/>
      <c r="D22" s="12" t="s">
        <v>140</v>
      </c>
      <c r="E22" s="45" t="s">
        <v>119</v>
      </c>
      <c r="F22" s="45"/>
      <c r="G22" s="45"/>
      <c r="H22" s="45"/>
      <c r="I22" s="45"/>
      <c r="J22" s="12">
        <v>2</v>
      </c>
    </row>
    <row r="23" spans="2:10" s="22" customFormat="1" ht="51.75" customHeight="1" x14ac:dyDescent="0.25">
      <c r="B23" s="44"/>
      <c r="C23" s="44"/>
      <c r="D23" s="12" t="s">
        <v>141</v>
      </c>
      <c r="E23" s="45" t="s">
        <v>120</v>
      </c>
      <c r="F23" s="45"/>
      <c r="G23" s="45"/>
      <c r="H23" s="45"/>
      <c r="I23" s="45"/>
      <c r="J23" s="12">
        <v>2</v>
      </c>
    </row>
    <row r="24" spans="2:10" s="22" customFormat="1" ht="51.75" customHeight="1" x14ac:dyDescent="0.25">
      <c r="B24" s="44"/>
      <c r="C24" s="44"/>
      <c r="D24" s="12" t="s">
        <v>142</v>
      </c>
      <c r="E24" s="45" t="s">
        <v>121</v>
      </c>
      <c r="F24" s="45"/>
      <c r="G24" s="45"/>
      <c r="H24" s="45"/>
      <c r="I24" s="45"/>
      <c r="J24" s="12">
        <v>10</v>
      </c>
    </row>
    <row r="25" spans="2:10" s="22" customFormat="1" ht="51.75" customHeight="1" x14ac:dyDescent="0.25">
      <c r="B25" s="44"/>
      <c r="C25" s="44"/>
      <c r="D25" s="12" t="s">
        <v>143</v>
      </c>
      <c r="E25" s="45" t="s">
        <v>122</v>
      </c>
      <c r="F25" s="45"/>
      <c r="G25" s="45"/>
      <c r="H25" s="45"/>
      <c r="I25" s="45"/>
      <c r="J25" s="12">
        <v>1</v>
      </c>
    </row>
    <row r="26" spans="2:10" s="22" customFormat="1" ht="51.75" customHeight="1" x14ac:dyDescent="0.25">
      <c r="B26" s="44"/>
      <c r="C26" s="44"/>
      <c r="D26" s="12" t="s">
        <v>145</v>
      </c>
      <c r="E26" s="45" t="s">
        <v>146</v>
      </c>
      <c r="F26" s="45"/>
      <c r="G26" s="45"/>
      <c r="H26" s="45"/>
      <c r="I26" s="45"/>
      <c r="J26" s="12">
        <v>1</v>
      </c>
    </row>
    <row r="27" spans="2:10" s="22" customFormat="1" ht="51.75" customHeight="1" x14ac:dyDescent="0.25">
      <c r="J27" s="2"/>
    </row>
    <row r="28" spans="2:10" s="22" customFormat="1" ht="51.75" customHeight="1" x14ac:dyDescent="0.25">
      <c r="J28" s="2"/>
    </row>
    <row r="29" spans="2:10" s="22" customFormat="1" ht="51.75" customHeight="1" x14ac:dyDescent="0.25">
      <c r="J29" s="2"/>
    </row>
    <row r="30" spans="2:10" s="22" customFormat="1" ht="51.75" customHeight="1" x14ac:dyDescent="0.25">
      <c r="J30" s="2"/>
    </row>
    <row r="31" spans="2:10" s="22" customFormat="1" ht="51.75" customHeight="1" x14ac:dyDescent="0.25">
      <c r="J31" s="2"/>
    </row>
    <row r="32" spans="2:10" s="22" customFormat="1" ht="51.75" customHeight="1" x14ac:dyDescent="0.25">
      <c r="J32" s="2"/>
    </row>
    <row r="33" spans="10:10" s="22" customFormat="1" ht="51.75" customHeight="1" x14ac:dyDescent="0.25">
      <c r="J33" s="2"/>
    </row>
    <row r="34" spans="10:10" s="22" customFormat="1" ht="51.75" customHeight="1" x14ac:dyDescent="0.25">
      <c r="J34" s="2"/>
    </row>
    <row r="35" spans="10:10" s="22" customFormat="1" ht="51.75" customHeight="1" x14ac:dyDescent="0.25">
      <c r="J35" s="2"/>
    </row>
    <row r="36" spans="10:10" s="22" customFormat="1" ht="51.75" customHeight="1" x14ac:dyDescent="0.25">
      <c r="J36" s="2"/>
    </row>
    <row r="37" spans="10:10" s="22" customFormat="1" ht="51.75" customHeight="1" x14ac:dyDescent="0.25">
      <c r="J37" s="2"/>
    </row>
    <row r="38" spans="10:10" s="22" customFormat="1" ht="51.75" customHeight="1" x14ac:dyDescent="0.25">
      <c r="J38" s="2"/>
    </row>
    <row r="39" spans="10:10" s="22" customFormat="1" ht="51.75" customHeight="1" x14ac:dyDescent="0.25">
      <c r="J39" s="2"/>
    </row>
    <row r="40" spans="10:10" s="22" customFormat="1" ht="51.75" customHeight="1" x14ac:dyDescent="0.25">
      <c r="J40" s="2"/>
    </row>
    <row r="41" spans="10:10" s="22" customFormat="1" ht="51.75" customHeight="1" x14ac:dyDescent="0.25">
      <c r="J41" s="2"/>
    </row>
  </sheetData>
  <mergeCells count="27">
    <mergeCell ref="E19:I19"/>
    <mergeCell ref="E20:I20"/>
    <mergeCell ref="E21:I21"/>
    <mergeCell ref="E4:I4"/>
    <mergeCell ref="E8:I8"/>
    <mergeCell ref="E14:I14"/>
    <mergeCell ref="E15:I15"/>
    <mergeCell ref="E16:I16"/>
    <mergeCell ref="E11:I11"/>
    <mergeCell ref="E6:I6"/>
    <mergeCell ref="E9:I9"/>
    <mergeCell ref="B3:J3"/>
    <mergeCell ref="E5:I5"/>
    <mergeCell ref="E7:I7"/>
    <mergeCell ref="E10:I10"/>
    <mergeCell ref="B22:C26"/>
    <mergeCell ref="E22:I22"/>
    <mergeCell ref="E23:I23"/>
    <mergeCell ref="E24:I24"/>
    <mergeCell ref="E25:I25"/>
    <mergeCell ref="E26:I26"/>
    <mergeCell ref="E18:I18"/>
    <mergeCell ref="E13:I13"/>
    <mergeCell ref="E12:I12"/>
    <mergeCell ref="B4:C12"/>
    <mergeCell ref="E17:I17"/>
    <mergeCell ref="B13:C21"/>
  </mergeCells>
  <conditionalFormatting sqref="D1:D2 D4:D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70" zoomScaleNormal="70" workbookViewId="0">
      <pane ySplit="3" topLeftCell="A4" activePane="bottomLeft" state="frozen"/>
      <selection pane="bottomLeft" activeCell="K25" sqref="K25"/>
    </sheetView>
  </sheetViews>
  <sheetFormatPr baseColWidth="10" defaultColWidth="7.140625" defaultRowHeight="19.5" customHeight="1" x14ac:dyDescent="0.25"/>
  <cols>
    <col min="1" max="1" width="8.5703125" style="2" bestFit="1" customWidth="1"/>
    <col min="2" max="2" width="8.5703125" style="2" customWidth="1"/>
    <col min="3" max="3" width="40.5703125" style="2" customWidth="1"/>
    <col min="4" max="4" width="24.5703125" style="2" customWidth="1"/>
    <col min="5" max="5" width="25.5703125" style="2" bestFit="1" customWidth="1"/>
    <col min="6" max="6" width="20" style="2" bestFit="1" customWidth="1"/>
    <col min="7" max="11" width="18.28515625" style="2" customWidth="1"/>
    <col min="12" max="12" width="12.140625" style="2" customWidth="1"/>
    <col min="13" max="13" width="19" style="2" bestFit="1" customWidth="1"/>
    <col min="14" max="14" width="7.85546875" style="2" bestFit="1" customWidth="1"/>
    <col min="15" max="15" width="7.5703125" style="2" bestFit="1" customWidth="1"/>
    <col min="16" max="16" width="19.85546875" style="2" bestFit="1" customWidth="1"/>
    <col min="17" max="17" width="20.42578125" style="2" bestFit="1" customWidth="1"/>
    <col min="18" max="18" width="9.140625" style="2" bestFit="1" customWidth="1"/>
    <col min="19" max="19" width="10.42578125" style="2" bestFit="1" customWidth="1"/>
    <col min="20" max="16384" width="7.140625" style="2"/>
  </cols>
  <sheetData>
    <row r="1" spans="1:19" ht="19.5" customHeight="1" x14ac:dyDescent="0.25">
      <c r="A1" s="9"/>
      <c r="B1" s="9"/>
      <c r="C1" s="9"/>
      <c r="D1" s="9" t="s">
        <v>10</v>
      </c>
      <c r="E1" s="33" t="s">
        <v>11</v>
      </c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r="2" spans="1:19" s="3" customFormat="1" ht="19.5" customHeight="1" x14ac:dyDescent="0.25">
      <c r="A2" s="31" t="s">
        <v>44</v>
      </c>
      <c r="B2" s="10"/>
      <c r="C2" s="31" t="s">
        <v>43</v>
      </c>
      <c r="D2" s="31" t="s">
        <v>8</v>
      </c>
      <c r="E2" s="31" t="s">
        <v>0</v>
      </c>
      <c r="F2" s="31"/>
      <c r="G2" s="31"/>
      <c r="H2" s="31"/>
      <c r="I2" s="31"/>
      <c r="J2" s="31"/>
      <c r="K2" s="31"/>
      <c r="L2" s="31"/>
      <c r="M2" s="31"/>
      <c r="N2" s="31" t="s">
        <v>2</v>
      </c>
      <c r="O2" s="31" t="s">
        <v>9</v>
      </c>
      <c r="P2" s="31" t="s">
        <v>7</v>
      </c>
      <c r="Q2" s="31"/>
      <c r="R2" s="31"/>
      <c r="S2" s="10"/>
    </row>
    <row r="3" spans="1:19" s="3" customFormat="1" ht="37.5" customHeight="1" x14ac:dyDescent="0.25">
      <c r="A3" s="31"/>
      <c r="B3" s="10"/>
      <c r="C3" s="31"/>
      <c r="D3" s="31"/>
      <c r="E3" s="10" t="s">
        <v>150</v>
      </c>
      <c r="F3" s="10" t="s">
        <v>15</v>
      </c>
      <c r="G3" s="10" t="s">
        <v>152</v>
      </c>
      <c r="H3" s="10" t="s">
        <v>151</v>
      </c>
      <c r="I3" s="10" t="s">
        <v>162</v>
      </c>
      <c r="J3" s="10" t="s">
        <v>161</v>
      </c>
      <c r="K3" s="10" t="s">
        <v>160</v>
      </c>
      <c r="L3" s="10" t="s">
        <v>99</v>
      </c>
      <c r="M3" s="10" t="s">
        <v>1</v>
      </c>
      <c r="N3" s="31"/>
      <c r="O3" s="31"/>
      <c r="P3" s="10" t="s">
        <v>3</v>
      </c>
      <c r="Q3" s="10" t="s">
        <v>4</v>
      </c>
      <c r="R3" s="10" t="s">
        <v>5</v>
      </c>
      <c r="S3" s="10" t="s">
        <v>6</v>
      </c>
    </row>
    <row r="4" spans="1:19" s="15" customFormat="1" ht="19.5" customHeight="1" x14ac:dyDescent="0.25">
      <c r="A4" s="14" t="s">
        <v>40</v>
      </c>
      <c r="B4" s="14" t="s">
        <v>179</v>
      </c>
      <c r="C4" s="14" t="s">
        <v>39</v>
      </c>
      <c r="D4" s="14"/>
      <c r="E4" s="16">
        <v>5</v>
      </c>
      <c r="F4" s="16"/>
      <c r="G4" s="16">
        <v>74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</row>
    <row r="5" spans="1:19" s="15" customFormat="1" ht="19.5" customHeight="1" x14ac:dyDescent="0.25">
      <c r="A5" s="14" t="s">
        <v>42</v>
      </c>
      <c r="B5" s="14" t="s">
        <v>180</v>
      </c>
      <c r="C5" s="14" t="s">
        <v>53</v>
      </c>
      <c r="D5" s="14"/>
      <c r="E5" s="16"/>
      <c r="F5" s="16">
        <v>32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</row>
    <row r="6" spans="1:19" s="15" customFormat="1" ht="27.75" customHeight="1" x14ac:dyDescent="0.25">
      <c r="A6" s="14" t="s">
        <v>74</v>
      </c>
      <c r="B6" s="14" t="s">
        <v>182</v>
      </c>
      <c r="C6" s="14" t="s">
        <v>158</v>
      </c>
      <c r="D6" s="14"/>
      <c r="E6" s="16"/>
      <c r="F6" s="16">
        <v>8</v>
      </c>
      <c r="G6" s="16"/>
      <c r="H6" s="16"/>
      <c r="I6" s="16"/>
      <c r="J6" s="16"/>
      <c r="K6" s="16"/>
      <c r="L6" s="16">
        <v>8</v>
      </c>
      <c r="M6" s="16"/>
      <c r="N6" s="16"/>
      <c r="O6" s="16"/>
      <c r="P6" s="16"/>
      <c r="Q6" s="16"/>
      <c r="R6" s="16"/>
      <c r="S6" s="16"/>
    </row>
    <row r="7" spans="1:19" s="15" customFormat="1" ht="19.5" customHeight="1" x14ac:dyDescent="0.25">
      <c r="A7" s="14" t="s">
        <v>73</v>
      </c>
      <c r="B7" s="14"/>
      <c r="C7" s="14" t="s">
        <v>61</v>
      </c>
      <c r="D7" s="14"/>
      <c r="E7" s="16"/>
      <c r="F7" s="16"/>
      <c r="G7" s="16"/>
      <c r="H7" s="16"/>
      <c r="I7" s="16"/>
      <c r="J7" s="16"/>
      <c r="K7" s="16"/>
      <c r="L7" s="16"/>
      <c r="M7" s="16"/>
      <c r="N7" s="16">
        <v>20</v>
      </c>
      <c r="O7" s="16"/>
      <c r="P7" s="16"/>
      <c r="Q7" s="16"/>
      <c r="R7" s="16"/>
      <c r="S7" s="16"/>
    </row>
    <row r="8" spans="1:19" s="15" customFormat="1" ht="19.5" customHeight="1" x14ac:dyDescent="0.25">
      <c r="A8" s="14" t="s">
        <v>71</v>
      </c>
      <c r="B8" s="14"/>
      <c r="C8" s="14" t="s">
        <v>66</v>
      </c>
      <c r="D8" s="14"/>
      <c r="E8" s="16"/>
      <c r="F8" s="16"/>
      <c r="G8" s="16"/>
      <c r="H8" s="16"/>
      <c r="I8" s="16"/>
      <c r="J8" s="16"/>
      <c r="K8" s="16"/>
      <c r="L8" s="16"/>
      <c r="M8" s="16"/>
      <c r="N8" s="16">
        <v>5</v>
      </c>
      <c r="O8" s="16"/>
      <c r="P8" s="16"/>
      <c r="Q8" s="16"/>
      <c r="R8" s="16"/>
      <c r="S8" s="16"/>
    </row>
    <row r="9" spans="1:19" s="15" customFormat="1" ht="19.5" customHeight="1" x14ac:dyDescent="0.25">
      <c r="A9" s="14" t="s">
        <v>75</v>
      </c>
      <c r="B9" s="14" t="s">
        <v>181</v>
      </c>
      <c r="C9" s="14" t="s">
        <v>76</v>
      </c>
      <c r="D9" s="14"/>
      <c r="E9" s="16"/>
      <c r="F9" s="16"/>
      <c r="G9" s="16"/>
      <c r="H9" s="16"/>
      <c r="I9" s="16"/>
      <c r="J9" s="16"/>
      <c r="K9" s="16">
        <v>10</v>
      </c>
      <c r="L9" s="16"/>
      <c r="M9" s="16">
        <v>21</v>
      </c>
      <c r="N9" s="16"/>
      <c r="O9" s="16"/>
      <c r="P9" s="16"/>
      <c r="Q9" s="16"/>
      <c r="R9" s="16"/>
      <c r="S9" s="16"/>
    </row>
    <row r="10" spans="1:19" s="15" customFormat="1" ht="19.5" customHeight="1" x14ac:dyDescent="0.25">
      <c r="A10" s="14" t="s">
        <v>81</v>
      </c>
      <c r="B10" s="14" t="s">
        <v>179</v>
      </c>
      <c r="C10" s="14" t="s">
        <v>83</v>
      </c>
      <c r="D10" s="14"/>
      <c r="E10" s="16"/>
      <c r="F10" s="16"/>
      <c r="G10" s="16">
        <v>15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1:19" s="15" customFormat="1" ht="19.5" customHeight="1" x14ac:dyDescent="0.25">
      <c r="A11" s="14" t="s">
        <v>84</v>
      </c>
      <c r="B11" s="14" t="s">
        <v>179</v>
      </c>
      <c r="C11" s="14" t="s">
        <v>83</v>
      </c>
      <c r="D11" s="14"/>
      <c r="E11" s="16"/>
      <c r="F11" s="16">
        <v>9</v>
      </c>
      <c r="G11" s="16">
        <v>2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1:19" s="15" customFormat="1" ht="19.5" customHeight="1" x14ac:dyDescent="0.25">
      <c r="A12" s="14" t="s">
        <v>88</v>
      </c>
      <c r="B12" s="14" t="s">
        <v>179</v>
      </c>
      <c r="C12" s="14" t="s">
        <v>83</v>
      </c>
      <c r="D12" s="14"/>
      <c r="E12" s="16"/>
      <c r="F12" s="16">
        <v>1</v>
      </c>
      <c r="G12" s="16"/>
      <c r="H12" s="16"/>
      <c r="I12" s="16"/>
      <c r="J12" s="16"/>
      <c r="K12" s="16"/>
      <c r="L12" s="16"/>
      <c r="M12" s="16"/>
      <c r="N12" s="16">
        <v>13</v>
      </c>
      <c r="O12" s="16"/>
      <c r="P12" s="16"/>
      <c r="Q12" s="16"/>
      <c r="R12" s="16"/>
      <c r="S12" s="16"/>
    </row>
    <row r="13" spans="1:19" s="15" customFormat="1" ht="19.5" customHeight="1" x14ac:dyDescent="0.25">
      <c r="A13" s="14" t="s">
        <v>89</v>
      </c>
      <c r="B13" s="14" t="s">
        <v>179</v>
      </c>
      <c r="C13" s="14" t="s">
        <v>163</v>
      </c>
      <c r="D13" s="14"/>
      <c r="E13" s="16"/>
      <c r="F13" s="16"/>
      <c r="G13" s="16"/>
      <c r="H13" s="16"/>
      <c r="I13" s="16"/>
      <c r="J13" s="16"/>
      <c r="K13" s="16"/>
      <c r="L13" s="16"/>
      <c r="M13" s="16"/>
      <c r="N13" s="16">
        <v>12</v>
      </c>
      <c r="O13" s="16"/>
      <c r="P13" s="16"/>
      <c r="Q13" s="16"/>
      <c r="R13" s="16"/>
      <c r="S13" s="16"/>
    </row>
    <row r="14" spans="1:19" s="15" customFormat="1" ht="19.5" customHeight="1" x14ac:dyDescent="0.25">
      <c r="A14" s="14" t="s">
        <v>89</v>
      </c>
      <c r="B14" s="14" t="s">
        <v>179</v>
      </c>
      <c r="C14" s="14" t="s">
        <v>91</v>
      </c>
      <c r="D14" s="14"/>
      <c r="E14" s="16"/>
      <c r="F14" s="16"/>
      <c r="G14" s="16"/>
      <c r="H14" s="16"/>
      <c r="I14" s="16"/>
      <c r="J14" s="16">
        <v>32</v>
      </c>
      <c r="K14" s="16"/>
      <c r="L14" s="16"/>
      <c r="M14" s="16"/>
      <c r="N14" s="16"/>
      <c r="O14" s="16"/>
      <c r="P14" s="16"/>
      <c r="Q14" s="16"/>
      <c r="R14" s="16"/>
      <c r="S14" s="16"/>
    </row>
    <row r="15" spans="1:19" s="15" customFormat="1" ht="19.5" customHeight="1" x14ac:dyDescent="0.25">
      <c r="A15" s="14" t="s">
        <v>89</v>
      </c>
      <c r="B15" s="14" t="s">
        <v>179</v>
      </c>
      <c r="C15" s="14" t="s">
        <v>92</v>
      </c>
      <c r="D15" s="14"/>
      <c r="E15" s="16"/>
      <c r="F15" s="16"/>
      <c r="G15" s="16"/>
      <c r="H15" s="16"/>
      <c r="I15" s="16">
        <v>25</v>
      </c>
      <c r="J15" s="16"/>
      <c r="K15" s="16">
        <v>12</v>
      </c>
      <c r="L15" s="16"/>
      <c r="M15" s="16"/>
      <c r="N15" s="16"/>
      <c r="O15" s="16"/>
      <c r="P15" s="16"/>
      <c r="Q15" s="16"/>
      <c r="R15" s="16"/>
      <c r="S15" s="16"/>
    </row>
    <row r="16" spans="1:19" s="15" customFormat="1" ht="19.5" customHeight="1" x14ac:dyDescent="0.25">
      <c r="A16" s="14" t="s">
        <v>89</v>
      </c>
      <c r="B16" s="14" t="s">
        <v>179</v>
      </c>
      <c r="C16" s="14" t="s">
        <v>93</v>
      </c>
      <c r="D16" s="14"/>
      <c r="E16" s="16"/>
      <c r="F16" s="16"/>
      <c r="G16" s="16"/>
      <c r="H16" s="16"/>
      <c r="I16" s="16"/>
      <c r="J16" s="16">
        <v>32</v>
      </c>
      <c r="K16" s="16"/>
      <c r="L16" s="16"/>
      <c r="M16" s="16"/>
      <c r="N16" s="16"/>
      <c r="O16" s="16"/>
      <c r="P16" s="16"/>
      <c r="Q16" s="16"/>
      <c r="R16" s="16"/>
      <c r="S16" s="16"/>
    </row>
    <row r="17" spans="1:22" s="15" customFormat="1" ht="19.5" customHeight="1" x14ac:dyDescent="0.25">
      <c r="A17" s="14" t="s">
        <v>89</v>
      </c>
      <c r="B17" s="14" t="s">
        <v>179</v>
      </c>
      <c r="C17" s="14" t="s">
        <v>94</v>
      </c>
      <c r="D17" s="14"/>
      <c r="E17" s="16"/>
      <c r="F17" s="16"/>
      <c r="G17" s="16"/>
      <c r="H17" s="16">
        <v>9</v>
      </c>
      <c r="I17" s="16"/>
      <c r="J17" s="16"/>
      <c r="K17" s="16">
        <v>21</v>
      </c>
      <c r="L17" s="16"/>
      <c r="M17" s="16"/>
      <c r="N17" s="16"/>
      <c r="O17" s="16"/>
      <c r="P17" s="16"/>
      <c r="Q17" s="16"/>
      <c r="R17" s="16"/>
      <c r="S17" s="16"/>
    </row>
    <row r="18" spans="1:22" s="15" customFormat="1" ht="19.5" customHeight="1" x14ac:dyDescent="0.25">
      <c r="A18" s="14" t="s">
        <v>89</v>
      </c>
      <c r="B18" s="14" t="s">
        <v>179</v>
      </c>
      <c r="C18" s="14" t="s">
        <v>95</v>
      </c>
      <c r="D18" s="14"/>
      <c r="E18" s="16"/>
      <c r="F18" s="16"/>
      <c r="G18" s="16"/>
      <c r="H18" s="16"/>
      <c r="I18" s="16"/>
      <c r="J18" s="16">
        <v>41</v>
      </c>
      <c r="K18" s="16"/>
      <c r="L18" s="16"/>
      <c r="M18" s="16"/>
      <c r="N18" s="16"/>
      <c r="O18" s="16"/>
      <c r="P18" s="16"/>
      <c r="Q18" s="16"/>
      <c r="R18" s="16"/>
      <c r="S18" s="16"/>
    </row>
    <row r="19" spans="1:22" s="15" customFormat="1" ht="19.5" customHeight="1" x14ac:dyDescent="0.25">
      <c r="A19" s="14" t="s">
        <v>89</v>
      </c>
      <c r="B19" s="14" t="s">
        <v>179</v>
      </c>
      <c r="C19" s="14" t="s">
        <v>96</v>
      </c>
      <c r="D19" s="14"/>
      <c r="E19" s="16"/>
      <c r="F19" s="16"/>
      <c r="G19" s="16"/>
      <c r="H19" s="16"/>
      <c r="I19" s="16"/>
      <c r="J19" s="16"/>
      <c r="K19" s="16">
        <v>32</v>
      </c>
      <c r="L19" s="16"/>
      <c r="M19" s="16"/>
      <c r="N19" s="16"/>
      <c r="O19" s="16"/>
      <c r="P19" s="16"/>
      <c r="Q19" s="16"/>
      <c r="R19" s="16"/>
      <c r="S19" s="16"/>
    </row>
    <row r="20" spans="1:22" s="15" customFormat="1" ht="19.5" customHeight="1" x14ac:dyDescent="0.25">
      <c r="A20" s="14" t="s">
        <v>89</v>
      </c>
      <c r="B20" s="14" t="s">
        <v>179</v>
      </c>
      <c r="C20" s="14" t="s">
        <v>97</v>
      </c>
      <c r="D20" s="14"/>
      <c r="E20" s="16"/>
      <c r="F20" s="16"/>
      <c r="G20" s="16"/>
      <c r="H20" s="16"/>
      <c r="I20" s="16"/>
      <c r="J20" s="16"/>
      <c r="K20" s="16">
        <v>20</v>
      </c>
      <c r="L20" s="16"/>
      <c r="M20" s="16"/>
      <c r="N20" s="16"/>
      <c r="O20" s="16"/>
      <c r="P20" s="16"/>
      <c r="Q20" s="16"/>
      <c r="R20" s="16"/>
      <c r="S20" s="16"/>
    </row>
    <row r="21" spans="1:22" ht="19.5" customHeight="1" x14ac:dyDescent="0.25">
      <c r="A21" s="9" t="s">
        <v>89</v>
      </c>
      <c r="B21" s="14" t="s">
        <v>179</v>
      </c>
      <c r="C21" s="9" t="s">
        <v>98</v>
      </c>
      <c r="D21" s="9"/>
      <c r="E21" s="16"/>
      <c r="F21" s="16">
        <v>12</v>
      </c>
      <c r="G21" s="16"/>
      <c r="H21" s="16">
        <v>9</v>
      </c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5"/>
      <c r="U21" s="15"/>
      <c r="V21" s="15"/>
    </row>
    <row r="22" spans="1:22" ht="19.5" customHeight="1" x14ac:dyDescent="0.25"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</row>
    <row r="23" spans="1:22" ht="19.5" customHeight="1" x14ac:dyDescent="0.25"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</row>
    <row r="24" spans="1:22" ht="60.75" customHeight="1" x14ac:dyDescent="0.25">
      <c r="A24" s="20"/>
      <c r="B24" s="19"/>
      <c r="C24" s="30" t="s">
        <v>196</v>
      </c>
      <c r="D24" s="30" t="s">
        <v>191</v>
      </c>
      <c r="E24" s="30" t="s">
        <v>194</v>
      </c>
      <c r="F24" s="30" t="s">
        <v>195</v>
      </c>
    </row>
    <row r="25" spans="1:22" ht="60.75" customHeight="1" x14ac:dyDescent="0.25">
      <c r="C25" s="30" t="s">
        <v>15</v>
      </c>
      <c r="D25" s="29">
        <v>41883</v>
      </c>
      <c r="E25" s="29">
        <v>44197</v>
      </c>
      <c r="F25" s="29">
        <v>46023</v>
      </c>
    </row>
    <row r="26" spans="1:22" ht="60.75" customHeight="1" x14ac:dyDescent="0.25">
      <c r="C26" s="30" t="s">
        <v>152</v>
      </c>
      <c r="D26" s="29">
        <v>43435</v>
      </c>
      <c r="E26" s="28"/>
      <c r="F26" s="29">
        <v>45261</v>
      </c>
    </row>
    <row r="27" spans="1:22" ht="60.75" customHeight="1" x14ac:dyDescent="0.25">
      <c r="C27" s="30" t="s">
        <v>151</v>
      </c>
      <c r="D27" s="29">
        <v>44562</v>
      </c>
      <c r="E27" s="28"/>
      <c r="F27" s="29">
        <v>46388</v>
      </c>
    </row>
    <row r="28" spans="1:22" ht="60.75" customHeight="1" x14ac:dyDescent="0.25">
      <c r="C28" s="30" t="s">
        <v>162</v>
      </c>
      <c r="D28" s="29">
        <v>43678</v>
      </c>
      <c r="E28" s="28"/>
      <c r="F28" s="28" t="s">
        <v>192</v>
      </c>
    </row>
    <row r="29" spans="1:22" ht="60.75" customHeight="1" x14ac:dyDescent="0.25">
      <c r="C29" s="30" t="s">
        <v>161</v>
      </c>
      <c r="D29" s="29">
        <v>44197</v>
      </c>
      <c r="E29" s="28"/>
      <c r="F29" s="29">
        <v>46023</v>
      </c>
    </row>
    <row r="30" spans="1:22" ht="60.75" customHeight="1" x14ac:dyDescent="0.25">
      <c r="C30" s="30" t="s">
        <v>160</v>
      </c>
      <c r="D30" s="29">
        <v>44531</v>
      </c>
      <c r="E30" s="28"/>
      <c r="F30" s="29">
        <v>46023</v>
      </c>
    </row>
    <row r="31" spans="1:22" ht="60.75" customHeight="1" x14ac:dyDescent="0.25">
      <c r="C31" s="30" t="s">
        <v>99</v>
      </c>
      <c r="D31" s="29">
        <v>40544</v>
      </c>
      <c r="E31" s="29">
        <v>44044</v>
      </c>
      <c r="F31" s="29">
        <v>45505</v>
      </c>
    </row>
    <row r="32" spans="1:22" ht="60.75" customHeight="1" x14ac:dyDescent="0.25">
      <c r="C32" s="30" t="s">
        <v>1</v>
      </c>
      <c r="D32" s="29">
        <v>41852</v>
      </c>
      <c r="E32" s="29">
        <v>43132</v>
      </c>
      <c r="F32" s="28" t="s">
        <v>193</v>
      </c>
    </row>
    <row r="33" spans="3:6" ht="60.75" customHeight="1" x14ac:dyDescent="0.25">
      <c r="C33" s="30" t="s">
        <v>2</v>
      </c>
      <c r="D33" s="29">
        <v>40544</v>
      </c>
      <c r="E33" s="29">
        <v>43556</v>
      </c>
      <c r="F33" s="29">
        <v>45139</v>
      </c>
    </row>
    <row r="34" spans="3:6" ht="30" customHeight="1" x14ac:dyDescent="0.25"/>
  </sheetData>
  <mergeCells count="8">
    <mergeCell ref="N2:N3"/>
    <mergeCell ref="O2:O3"/>
    <mergeCell ref="P2:R2"/>
    <mergeCell ref="E1:S1"/>
    <mergeCell ref="A2:A3"/>
    <mergeCell ref="C2:C3"/>
    <mergeCell ref="D2:D3"/>
    <mergeCell ref="E2:M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CONTEO GENERAL</vt:lpstr>
      <vt:lpstr>ESTUDIANTES POR COMPUT</vt:lpstr>
      <vt:lpstr>SOFTWARE</vt:lpstr>
      <vt:lpstr>REEMPLAZOS DE EQUIPOS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JLJV</dc:creator>
  <cp:lastModifiedBy>Z400</cp:lastModifiedBy>
  <dcterms:created xsi:type="dcterms:W3CDTF">2020-12-07T05:17:03Z</dcterms:created>
  <dcterms:modified xsi:type="dcterms:W3CDTF">2022-05-24T18:57:02Z</dcterms:modified>
</cp:coreProperties>
</file>