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rodri\Mega\Mestrado_ITA\Dissertacao\Dissertacao_Rodrigo_Dias\SFFS\Subsimuladores\"/>
    </mc:Choice>
  </mc:AlternateContent>
  <xr:revisionPtr revIDLastSave="0" documentId="13_ncr:1_{E822D332-2325-4FC8-B871-FBDCA3FC3D7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T2" i="1"/>
  <c r="S2" i="1"/>
  <c r="M2" i="1"/>
  <c r="L2" i="1"/>
  <c r="K2" i="1"/>
  <c r="J2" i="1"/>
  <c r="I2" i="1"/>
  <c r="H2" i="1"/>
  <c r="G2" i="1"/>
  <c r="E2" i="1"/>
  <c r="B2" i="1"/>
  <c r="A2" i="1"/>
  <c r="C2" i="2"/>
</calcChain>
</file>

<file path=xl/sharedStrings.xml><?xml version="1.0" encoding="utf-8"?>
<sst xmlns="http://schemas.openxmlformats.org/spreadsheetml/2006/main" count="27" uniqueCount="27">
  <si>
    <t>r0_ini</t>
  </si>
  <si>
    <t>r0_dot_ini</t>
  </si>
  <si>
    <t>i0_ini</t>
  </si>
  <si>
    <t>h0_ini</t>
  </si>
  <si>
    <t>theta0_ini</t>
  </si>
  <si>
    <t>ohm0_ini</t>
  </si>
  <si>
    <t>x0_ini</t>
  </si>
  <si>
    <t>y0_ini</t>
  </si>
  <si>
    <t>z0_ini</t>
  </si>
  <si>
    <t>x0_dot_ini</t>
  </si>
  <si>
    <t>y0_dot_ini</t>
  </si>
  <si>
    <t>z0_dot_ini</t>
  </si>
  <si>
    <t>Cd0</t>
  </si>
  <si>
    <t>m0</t>
  </si>
  <si>
    <t>Cd1</t>
  </si>
  <si>
    <t>m1</t>
  </si>
  <si>
    <t>orb</t>
  </si>
  <si>
    <t>man</t>
  </si>
  <si>
    <t>pcoRad</t>
  </si>
  <si>
    <t>Sim</t>
  </si>
  <si>
    <t>drag</t>
  </si>
  <si>
    <t>J2_dist</t>
  </si>
  <si>
    <t>verificar</t>
  </si>
  <si>
    <t>mi</t>
  </si>
  <si>
    <t>L0</t>
  </si>
  <si>
    <t>e0</t>
  </si>
  <si>
    <t>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</si>
</sst>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"/>
  <sheetViews>
    <sheetView tabSelected="1" workbookViewId="0"/>
  </sheetViews>
  <sheetFormatPr defaultRowHeight="15" x14ac:dyDescent="0.25"/>
  <cols>
    <col min="1" max="1" width="4.140625" bestFit="1" customWidth="1"/>
    <col min="2" max="2" width="12.42578125" bestFit="1" customWidth="1"/>
    <col min="3" max="3" width="3.85546875" bestFit="1" customWidth="1"/>
    <col min="4" max="4" width="6" bestFit="1" customWidth="1"/>
    <col min="5" max="5" width="8" bestFit="1" customWidth="1"/>
    <col min="6" max="6" width="11" bestFit="1" customWidth="1"/>
    <col min="7" max="10" width="12" bestFit="1" customWidth="1"/>
    <col min="11" max="11" width="8" bestFit="1" customWidth="1"/>
    <col min="12" max="12" width="7.7109375" bestFit="1" customWidth="1"/>
    <col min="13" max="13" width="9" bestFit="1" customWidth="1"/>
    <col min="14" max="14" width="9.7109375" bestFit="1" customWidth="1"/>
    <col min="15" max="15" width="16.7109375" customWidth="1"/>
    <col min="16" max="16" width="9.7109375" bestFit="1" customWidth="1"/>
    <col min="17" max="17" width="12.42578125" bestFit="1" customWidth="1"/>
    <col min="18" max="18" width="7.28515625" bestFit="1" customWidth="1"/>
    <col min="19" max="20" width="12.42578125" bestFit="1" customWidth="1"/>
    <col min="21" max="21" width="8.140625" customWidth="1"/>
    <col min="22" max="22" width="12.7109375" bestFit="1" customWidth="1"/>
    <col min="23" max="23" width="5" bestFit="1" customWidth="1"/>
    <col min="24" max="24" width="4.28515625" bestFit="1" customWidth="1"/>
    <col min="25" max="25" width="6" bestFit="1" customWidth="1"/>
    <col min="26" max="26" width="5" bestFit="1" customWidth="1"/>
  </cols>
  <sheetData>
    <row r="1" spans="1:26" s="1" customFormat="1" x14ac:dyDescent="0.25">
      <c r="A1" s="2" t="s">
        <v>19</v>
      </c>
      <c r="B1" s="2" t="s">
        <v>22</v>
      </c>
      <c r="C1" s="2" t="s">
        <v>16</v>
      </c>
      <c r="D1" s="2" t="s">
        <v>25</v>
      </c>
      <c r="E1" s="2" t="s">
        <v>0</v>
      </c>
      <c r="F1" s="3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17</v>
      </c>
      <c r="R1" s="2" t="s">
        <v>18</v>
      </c>
      <c r="S1" s="2" t="s">
        <v>21</v>
      </c>
      <c r="T1" s="2" t="s">
        <v>20</v>
      </c>
      <c r="U1" s="2" t="s">
        <v>12</v>
      </c>
      <c r="V1" s="2" t="s">
        <v>24</v>
      </c>
      <c r="W1" s="2" t="s">
        <v>13</v>
      </c>
      <c r="X1" s="2" t="s">
        <v>14</v>
      </c>
      <c r="Y1" s="2" t="s">
        <v>26</v>
      </c>
      <c r="Z1" s="2" t="s">
        <v>15</v>
      </c>
    </row>
    <row r="2" spans="1:26" x14ac:dyDescent="0.25">
      <c r="A2" s="4">
        <f>ROW()-1</f>
        <v>1</v>
      </c>
      <c r="B2" s="4" t="b">
        <f>TRUE</f>
        <v>1</v>
      </c>
      <c r="C2" s="10">
        <v>2</v>
      </c>
      <c r="D2" s="10">
        <v>0</v>
      </c>
      <c r="E2" s="10">
        <f>6878*10^3</f>
        <v>6878000</v>
      </c>
      <c r="F2" s="5">
        <v>0</v>
      </c>
      <c r="G2" s="10">
        <f>30*PI()/180</f>
        <v>0.52359877559829882</v>
      </c>
      <c r="H2" s="5">
        <f>5.236*(10^4)*(10^6)</f>
        <v>52360000000</v>
      </c>
      <c r="I2" s="10">
        <f>0*PI()/180</f>
        <v>0</v>
      </c>
      <c r="J2" s="10">
        <f>0*PI()/180</f>
        <v>0</v>
      </c>
      <c r="K2" s="10">
        <f>0*10^3</f>
        <v>0</v>
      </c>
      <c r="L2" s="5">
        <f>0.5*10^3</f>
        <v>500</v>
      </c>
      <c r="M2" s="5">
        <f>0.5*SQRT(3)*10^3</f>
        <v>866.02540378443859</v>
      </c>
      <c r="N2" s="5">
        <v>-1E-4</v>
      </c>
      <c r="O2" s="5">
        <v>0</v>
      </c>
      <c r="P2" s="5">
        <v>0</v>
      </c>
      <c r="Q2" s="6" t="b">
        <f>FALSE</f>
        <v>0</v>
      </c>
      <c r="R2" s="6">
        <v>0</v>
      </c>
      <c r="S2" s="9" t="b">
        <f>FALSE</f>
        <v>0</v>
      </c>
      <c r="T2" s="7" t="b">
        <f>FALSE</f>
        <v>0</v>
      </c>
      <c r="U2" s="8">
        <v>2.2000000000000002</v>
      </c>
      <c r="V2" s="8">
        <v>0.1</v>
      </c>
      <c r="W2" s="8">
        <v>1.33</v>
      </c>
      <c r="X2" s="8">
        <v>2.2000000000000002</v>
      </c>
      <c r="Y2" s="8">
        <v>0.1</v>
      </c>
      <c r="Z2" s="8">
        <v>1.33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3E30A-24BB-4F84-9921-D1C70652FE0E}">
  <dimension ref="B2:C2"/>
  <sheetViews>
    <sheetView workbookViewId="0">
      <selection activeCell="D11" sqref="D11"/>
    </sheetView>
  </sheetViews>
  <sheetFormatPr defaultRowHeight="15" x14ac:dyDescent="0.25"/>
  <cols>
    <col min="3" max="3" width="10" bestFit="1" customWidth="1"/>
  </cols>
  <sheetData>
    <row r="2" spans="2:3" x14ac:dyDescent="0.25">
      <c r="B2" t="s">
        <v>23</v>
      </c>
      <c r="C2">
        <f>398600.44189*10^9</f>
        <v>398600441890000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Dantas Dias</dc:creator>
  <cp:lastModifiedBy>Rodrigo Dantas Dias</cp:lastModifiedBy>
  <dcterms:created xsi:type="dcterms:W3CDTF">2015-06-05T18:19:34Z</dcterms:created>
  <dcterms:modified xsi:type="dcterms:W3CDTF">2024-02-03T17:32:21Z</dcterms:modified>
</cp:coreProperties>
</file>