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net\dotnet\SkateStore\docs\"/>
    </mc:Choice>
  </mc:AlternateContent>
  <xr:revisionPtr revIDLastSave="0" documentId="8_{64FD79F8-AC41-49F1-AB29-B9CA19F993B5}" xr6:coauthVersionLast="45" xr6:coauthVersionMax="45" xr10:uidLastSave="{00000000-0000-0000-0000-000000000000}"/>
  <bookViews>
    <workbookView xWindow="20370" yWindow="-120" windowWidth="20640" windowHeight="11160" xr2:uid="{D150A2DB-5F22-4A0B-9BC9-FE83C5B705AB}"/>
  </bookViews>
  <sheets>
    <sheet name="Carga" sheetId="2" r:id="rId1"/>
    <sheet name="Au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A3" i="2"/>
  <c r="B3" i="2" s="1"/>
  <c r="A4" i="2"/>
  <c r="B4" i="2" s="1"/>
  <c r="A5" i="2"/>
  <c r="C5" i="2" s="1"/>
  <c r="A6" i="2"/>
  <c r="C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C13" i="2" s="1"/>
  <c r="A14" i="2"/>
  <c r="D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C21" i="2" s="1"/>
  <c r="A22" i="2"/>
  <c r="C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C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C37" i="2" s="1"/>
  <c r="A38" i="2"/>
  <c r="C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C45" i="2" s="1"/>
  <c r="A46" i="2"/>
  <c r="D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C53" i="2" s="1"/>
  <c r="A54" i="2"/>
  <c r="C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C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C69" i="2" s="1"/>
  <c r="A70" i="2"/>
  <c r="C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C77" i="2" s="1"/>
  <c r="A78" i="2"/>
  <c r="D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C85" i="2" s="1"/>
  <c r="A86" i="2"/>
  <c r="C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C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2" i="2"/>
  <c r="B2" i="2" s="1"/>
  <c r="E2" i="2"/>
  <c r="F76" i="2" l="1"/>
  <c r="F32" i="2"/>
  <c r="F28" i="2"/>
  <c r="F98" i="2"/>
  <c r="F74" i="2"/>
  <c r="F26" i="2"/>
  <c r="F89" i="2"/>
  <c r="F57" i="2"/>
  <c r="F25" i="2"/>
  <c r="B86" i="2"/>
  <c r="F86" i="2" s="1"/>
  <c r="C78" i="2"/>
  <c r="D90" i="2"/>
  <c r="D26" i="2"/>
  <c r="B78" i="2"/>
  <c r="B14" i="2"/>
  <c r="F14" i="2" s="1"/>
  <c r="C74" i="2"/>
  <c r="C42" i="2"/>
  <c r="F42" i="2" s="1"/>
  <c r="C10" i="2"/>
  <c r="F10" i="2" s="1"/>
  <c r="D86" i="2"/>
  <c r="D70" i="2"/>
  <c r="D54" i="2"/>
  <c r="D38" i="2"/>
  <c r="D22" i="2"/>
  <c r="D6" i="2"/>
  <c r="B22" i="2"/>
  <c r="F22" i="2" s="1"/>
  <c r="C14" i="2"/>
  <c r="D74" i="2"/>
  <c r="D42" i="2"/>
  <c r="B54" i="2"/>
  <c r="F54" i="2" s="1"/>
  <c r="C94" i="2"/>
  <c r="F94" i="2" s="1"/>
  <c r="C62" i="2"/>
  <c r="F62" i="2" s="1"/>
  <c r="C30" i="2"/>
  <c r="F30" i="2" s="1"/>
  <c r="D98" i="2"/>
  <c r="D82" i="2"/>
  <c r="D66" i="2"/>
  <c r="D50" i="2"/>
  <c r="D34" i="2"/>
  <c r="D18" i="2"/>
  <c r="C46" i="2"/>
  <c r="D58" i="2"/>
  <c r="D10" i="2"/>
  <c r="B46" i="2"/>
  <c r="C90" i="2"/>
  <c r="F90" i="2" s="1"/>
  <c r="C58" i="2"/>
  <c r="F58" i="2" s="1"/>
  <c r="C26" i="2"/>
  <c r="D94" i="2"/>
  <c r="D62" i="2"/>
  <c r="D30" i="2"/>
  <c r="B70" i="2"/>
  <c r="F70" i="2" s="1"/>
  <c r="B38" i="2"/>
  <c r="F38" i="2" s="1"/>
  <c r="B6" i="2"/>
  <c r="F6" i="2" s="1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C98" i="2"/>
  <c r="C82" i="2"/>
  <c r="F82" i="2" s="1"/>
  <c r="C66" i="2"/>
  <c r="F66" i="2" s="1"/>
  <c r="C50" i="2"/>
  <c r="F50" i="2" s="1"/>
  <c r="C34" i="2"/>
  <c r="F34" i="2" s="1"/>
  <c r="C18" i="2"/>
  <c r="F18" i="2" s="1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B93" i="2"/>
  <c r="F93" i="2" s="1"/>
  <c r="B85" i="2"/>
  <c r="F85" i="2" s="1"/>
  <c r="B77" i="2"/>
  <c r="F77" i="2" s="1"/>
  <c r="B69" i="2"/>
  <c r="F69" i="2" s="1"/>
  <c r="B61" i="2"/>
  <c r="F61" i="2" s="1"/>
  <c r="B53" i="2"/>
  <c r="F53" i="2" s="1"/>
  <c r="B45" i="2"/>
  <c r="F45" i="2" s="1"/>
  <c r="B37" i="2"/>
  <c r="F37" i="2" s="1"/>
  <c r="B29" i="2"/>
  <c r="F29" i="2" s="1"/>
  <c r="B21" i="2"/>
  <c r="F21" i="2" s="1"/>
  <c r="B13" i="2"/>
  <c r="F13" i="2" s="1"/>
  <c r="B5" i="2"/>
  <c r="F5" i="2" s="1"/>
  <c r="C97" i="2"/>
  <c r="F97" i="2" s="1"/>
  <c r="C89" i="2"/>
  <c r="C81" i="2"/>
  <c r="F81" i="2" s="1"/>
  <c r="C73" i="2"/>
  <c r="F73" i="2" s="1"/>
  <c r="C65" i="2"/>
  <c r="F65" i="2" s="1"/>
  <c r="C57" i="2"/>
  <c r="C49" i="2"/>
  <c r="F49" i="2" s="1"/>
  <c r="C41" i="2"/>
  <c r="F41" i="2" s="1"/>
  <c r="C33" i="2"/>
  <c r="F33" i="2" s="1"/>
  <c r="C25" i="2"/>
  <c r="C17" i="2"/>
  <c r="F17" i="2" s="1"/>
  <c r="C9" i="2"/>
  <c r="F9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C72" i="2"/>
  <c r="F72" i="2" s="1"/>
  <c r="C68" i="2"/>
  <c r="F68" i="2" s="1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F36" i="2" s="1"/>
  <c r="C32" i="2"/>
  <c r="C28" i="2"/>
  <c r="C24" i="2"/>
  <c r="F24" i="2" s="1"/>
  <c r="C20" i="2"/>
  <c r="F20" i="2" s="1"/>
  <c r="C16" i="2"/>
  <c r="F16" i="2" s="1"/>
  <c r="C12" i="2"/>
  <c r="F12" i="2" s="1"/>
  <c r="C8" i="2"/>
  <c r="F8" i="2" s="1"/>
  <c r="C4" i="2"/>
  <c r="F4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F35" i="2" s="1"/>
  <c r="C31" i="2"/>
  <c r="F31" i="2" s="1"/>
  <c r="C27" i="2"/>
  <c r="F27" i="2" s="1"/>
  <c r="C23" i="2"/>
  <c r="F23" i="2" s="1"/>
  <c r="C19" i="2"/>
  <c r="F19" i="2" s="1"/>
  <c r="C15" i="2"/>
  <c r="F15" i="2" s="1"/>
  <c r="C11" i="2"/>
  <c r="F11" i="2" s="1"/>
  <c r="C7" i="2"/>
  <c r="F7" i="2" s="1"/>
  <c r="C3" i="2"/>
  <c r="F3" i="2" s="1"/>
  <c r="D2" i="2"/>
  <c r="C2" i="2"/>
  <c r="F2" i="2" s="1"/>
  <c r="F46" i="2" l="1"/>
  <c r="F78" i="2"/>
</calcChain>
</file>

<file path=xl/sharedStrings.xml><?xml version="1.0" encoding="utf-8"?>
<sst xmlns="http://schemas.openxmlformats.org/spreadsheetml/2006/main" count="39" uniqueCount="30">
  <si>
    <t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t>
  </si>
  <si>
    <t>Price</t>
  </si>
  <si>
    <t>Foto</t>
  </si>
  <si>
    <t>Nome</t>
  </si>
  <si>
    <t>Descrição</t>
  </si>
  <si>
    <t>Skate Street X7 Tropical</t>
  </si>
  <si>
    <t>Street Freestyle</t>
  </si>
  <si>
    <t>SKATE COMPLETE 500</t>
  </si>
  <si>
    <t>Trucks Fury Evo 2 em alumínio</t>
  </si>
  <si>
    <t>Skate Montado Black Sheep</t>
  </si>
  <si>
    <t>hape 100% em Marfim</t>
  </si>
  <si>
    <t>id</t>
  </si>
  <si>
    <t>Skate Cruiser X7</t>
  </si>
  <si>
    <t>Truck PBT</t>
  </si>
  <si>
    <t>SKATE COMPLETO INICIANTE</t>
  </si>
  <si>
    <t>PROGRESS - PGS TAIDAI</t>
  </si>
  <si>
    <t>Skate Elétrico</t>
  </si>
  <si>
    <t>Cruiser Atrio - ES201</t>
  </si>
  <si>
    <t>Skate Santa Cruz</t>
  </si>
  <si>
    <t xml:space="preserve">Completo Profissional </t>
  </si>
  <si>
    <t>Completo Profissional</t>
  </si>
  <si>
    <t>PRETO E BEGE</t>
  </si>
  <si>
    <t>LONGBOARD PSICODELICO</t>
  </si>
  <si>
    <t>SKATE COMPLETO PGS</t>
  </si>
  <si>
    <t>SKATE INICIANTE</t>
  </si>
  <si>
    <t xml:space="preserve">COMPLETO PROGRESS </t>
  </si>
  <si>
    <t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t>
  </si>
  <si>
    <t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t>
  </si>
  <si>
    <t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</si>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</sst>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B4B7-F14C-4BB4-8970-4BEC42EFAFF9}">
  <dimension ref="A1:F100"/>
  <sheetViews>
    <sheetView tabSelected="1" workbookViewId="0">
      <selection activeCell="E8" sqref="E8"/>
    </sheetView>
  </sheetViews>
  <sheetFormatPr defaultRowHeight="15" x14ac:dyDescent="0.25"/>
  <cols>
    <col min="4" max="4" width="11.140625" bestFit="1" customWidth="1"/>
    <col min="5" max="5" width="16.7109375" bestFit="1" customWidth="1"/>
  </cols>
  <sheetData>
    <row r="1" spans="1:6" x14ac:dyDescent="0.25">
      <c r="A1" t="s">
        <v>29</v>
      </c>
      <c r="B1" t="s">
        <v>3</v>
      </c>
      <c r="C1" t="s">
        <v>4</v>
      </c>
      <c r="D1" t="s">
        <v>2</v>
      </c>
      <c r="E1" t="s">
        <v>1</v>
      </c>
    </row>
    <row r="2" spans="1:6" x14ac:dyDescent="0.25">
      <c r="A2">
        <f ca="1">INT(RAND()*10)</f>
        <v>0</v>
      </c>
      <c r="B2" t="str">
        <f ca="1">VLOOKUP(A2,Aux!$A$4:$D$13,2,FALSE)</f>
        <v>Skate Cruiser X7</v>
      </c>
      <c r="C2" t="str">
        <f ca="1">VLOOKUP(A2,Aux!$A$4:$D$13,3,FALSE)</f>
        <v>Truck PBT</v>
      </c>
      <c r="D2" t="str">
        <f ca="1">VLOOKUP(A2,Aux!$A$4:$D$13,4,FALSE)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2" s="1" t="str">
        <f ca="1">SUBSTITUTE((RAND()*1000),",",".")</f>
        <v>807.745218906167</v>
      </c>
      <c r="F2" t="str">
        <f t="shared" ref="F2:F33" ca="1" si="0">"insert into Products values (GETDATE(), GETDATE(), '"&amp;B2&amp;"', '"&amp;C2&amp;"', "&amp;E2&amp;", '');"</f>
        <v>insert into Products values (GETDATE(), GETDATE(), 'Skate Cruiser X7', 'Truck PBT', 807.745218906167, '');</v>
      </c>
    </row>
    <row r="3" spans="1:6" x14ac:dyDescent="0.25">
      <c r="A3">
        <f t="shared" ref="A3:A66" ca="1" si="1">INT(RAND()*10)</f>
        <v>8</v>
      </c>
      <c r="B3" t="str">
        <f ca="1">VLOOKUP(A3,Aux!$A$4:$D$13,2,FALSE)</f>
        <v>LONGBOARD PSICODELICO</v>
      </c>
      <c r="C3" t="str">
        <f ca="1">VLOOKUP(A3,Aux!$A$4:$D$13,3,FALSE)</f>
        <v>SKATE COMPLETO PGS</v>
      </c>
      <c r="D3" t="str">
        <f ca="1">VLOOKUP(A3,Aux!$A$4:$D$13,4,FALSE)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3" s="1" t="str">
        <f t="shared" ref="E3:E66" ca="1" si="2">SUBSTITUTE((RAND()*1000),",",".")</f>
        <v>669.951507463877</v>
      </c>
      <c r="F3" t="str">
        <f t="shared" ca="1" si="0"/>
        <v>insert into Products values (GETDATE(), GETDATE(), 'LONGBOARD PSICODELICO', 'SKATE COMPLETO PGS', 669.951507463877, '');</v>
      </c>
    </row>
    <row r="4" spans="1:6" x14ac:dyDescent="0.25">
      <c r="A4">
        <f t="shared" ca="1" si="1"/>
        <v>1</v>
      </c>
      <c r="B4" t="str">
        <f ca="1">VLOOKUP(A4,Aux!$A$4:$D$13,2,FALSE)</f>
        <v>Skate Street X7 Tropical</v>
      </c>
      <c r="C4" t="str">
        <f ca="1">VLOOKUP(A4,Aux!$A$4:$D$13,3,FALSE)</f>
        <v>Street Freestyle</v>
      </c>
      <c r="D4" t="str">
        <f ca="1">VLOOKUP(A4,Aux!$A$4:$D$13,4,FALSE)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4" s="1" t="str">
        <f t="shared" ca="1" si="2"/>
        <v>772.179809401844</v>
      </c>
      <c r="F4" t="str">
        <f t="shared" ca="1" si="0"/>
        <v>insert into Products values (GETDATE(), GETDATE(), 'Skate Street X7 Tropical', 'Street Freestyle', 772.179809401844, '');</v>
      </c>
    </row>
    <row r="5" spans="1:6" x14ac:dyDescent="0.25">
      <c r="A5">
        <f t="shared" ca="1" si="1"/>
        <v>9</v>
      </c>
      <c r="B5" t="str">
        <f ca="1">VLOOKUP(A5,Aux!$A$4:$D$13,2,FALSE)</f>
        <v>SKATE INICIANTE</v>
      </c>
      <c r="C5" t="str">
        <f ca="1">VLOOKUP(A5,Aux!$A$4:$D$13,3,FALSE)</f>
        <v xml:space="preserve">COMPLETO PROGRESS </v>
      </c>
      <c r="D5" t="str">
        <f ca="1">VLOOKUP(A5,Aux!$A$4:$D$13,4,FALSE)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v>
      </c>
      <c r="E5" s="1" t="str">
        <f t="shared" ca="1" si="2"/>
        <v>546.418797885566</v>
      </c>
      <c r="F5" t="str">
        <f t="shared" ca="1" si="0"/>
        <v>insert into Products values (GETDATE(), GETDATE(), 'SKATE INICIANTE', 'COMPLETO PROGRESS ', 546.418797885566, '');</v>
      </c>
    </row>
    <row r="6" spans="1:6" x14ac:dyDescent="0.25">
      <c r="A6">
        <f t="shared" ca="1" si="1"/>
        <v>1</v>
      </c>
      <c r="B6" t="str">
        <f ca="1">VLOOKUP(A6,Aux!$A$4:$D$13,2,FALSE)</f>
        <v>Skate Street X7 Tropical</v>
      </c>
      <c r="C6" t="str">
        <f ca="1">VLOOKUP(A6,Aux!$A$4:$D$13,3,FALSE)</f>
        <v>Street Freestyle</v>
      </c>
      <c r="D6" t="str">
        <f ca="1">VLOOKUP(A6,Aux!$A$4:$D$13,4,FALSE)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6" s="1" t="str">
        <f t="shared" ca="1" si="2"/>
        <v>422.053159796721</v>
      </c>
      <c r="F6" t="str">
        <f t="shared" ca="1" si="0"/>
        <v>insert into Products values (GETDATE(), GETDATE(), 'Skate Street X7 Tropical', 'Street Freestyle', 422.053159796721, '');</v>
      </c>
    </row>
    <row r="7" spans="1:6" x14ac:dyDescent="0.25">
      <c r="A7">
        <f t="shared" ca="1" si="1"/>
        <v>9</v>
      </c>
      <c r="B7" t="str">
        <f ca="1">VLOOKUP(A7,Aux!$A$4:$D$13,2,FALSE)</f>
        <v>SKATE INICIANTE</v>
      </c>
      <c r="C7" t="str">
        <f ca="1">VLOOKUP(A7,Aux!$A$4:$D$13,3,FALSE)</f>
        <v xml:space="preserve">COMPLETO PROGRESS </v>
      </c>
      <c r="D7" t="str">
        <f ca="1">VLOOKUP(A7,Aux!$A$4:$D$13,4,FALSE)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v>
      </c>
      <c r="E7" s="1" t="str">
        <f t="shared" ca="1" si="2"/>
        <v>904.887613000631</v>
      </c>
      <c r="F7" t="str">
        <f t="shared" ca="1" si="0"/>
        <v>insert into Products values (GETDATE(), GETDATE(), 'SKATE INICIANTE', 'COMPLETO PROGRESS ', 904.887613000631, '');</v>
      </c>
    </row>
    <row r="8" spans="1:6" x14ac:dyDescent="0.25">
      <c r="A8">
        <f t="shared" ca="1" si="1"/>
        <v>5</v>
      </c>
      <c r="B8" t="str">
        <f ca="1">VLOOKUP(A8,Aux!$A$4:$D$13,2,FALSE)</f>
        <v>Skate Elétrico</v>
      </c>
      <c r="C8" t="str">
        <f ca="1">VLOOKUP(A8,Aux!$A$4:$D$13,3,FALSE)</f>
        <v>Cruiser Atrio - ES201</v>
      </c>
      <c r="D8" t="str">
        <f ca="1">VLOOKUP(A8,Aux!$A$4:$D$13,4,FALSE)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8" s="1" t="str">
        <f t="shared" ca="1" si="2"/>
        <v>444.889564870079</v>
      </c>
      <c r="F8" t="str">
        <f t="shared" ca="1" si="0"/>
        <v>insert into Products values (GETDATE(), GETDATE(), 'Skate Elétrico', 'Cruiser Atrio - ES201', 444.889564870079, '');</v>
      </c>
    </row>
    <row r="9" spans="1:6" x14ac:dyDescent="0.25">
      <c r="A9">
        <f t="shared" ca="1" si="1"/>
        <v>1</v>
      </c>
      <c r="B9" t="str">
        <f ca="1">VLOOKUP(A9,Aux!$A$4:$D$13,2,FALSE)</f>
        <v>Skate Street X7 Tropical</v>
      </c>
      <c r="C9" t="str">
        <f ca="1">VLOOKUP(A9,Aux!$A$4:$D$13,3,FALSE)</f>
        <v>Street Freestyle</v>
      </c>
      <c r="D9" t="str">
        <f ca="1">VLOOKUP(A9,Aux!$A$4:$D$13,4,FALSE)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9" s="1" t="str">
        <f t="shared" ca="1" si="2"/>
        <v>929.939298249518</v>
      </c>
      <c r="F9" t="str">
        <f t="shared" ca="1" si="0"/>
        <v>insert into Products values (GETDATE(), GETDATE(), 'Skate Street X7 Tropical', 'Street Freestyle', 929.939298249518, '');</v>
      </c>
    </row>
    <row r="10" spans="1:6" x14ac:dyDescent="0.25">
      <c r="A10">
        <f t="shared" ca="1" si="1"/>
        <v>6</v>
      </c>
      <c r="B10" t="str">
        <f ca="1">VLOOKUP(A10,Aux!$A$4:$D$13,2,FALSE)</f>
        <v>Skate Santa Cruz</v>
      </c>
      <c r="C10" t="str">
        <f ca="1">VLOOKUP(A10,Aux!$A$4:$D$13,3,FALSE)</f>
        <v>Completo Profissional</v>
      </c>
      <c r="D10" t="str">
        <f ca="1">VLOOKUP(A10,Aux!$A$4:$D$13,4,FALSE)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10" s="1" t="str">
        <f t="shared" ca="1" si="2"/>
        <v>722.074535761999</v>
      </c>
      <c r="F10" t="str">
        <f t="shared" ca="1" si="0"/>
        <v>insert into Products values (GETDATE(), GETDATE(), 'Skate Santa Cruz', 'Completo Profissional', 722.074535761999, '');</v>
      </c>
    </row>
    <row r="11" spans="1:6" x14ac:dyDescent="0.25">
      <c r="A11">
        <f t="shared" ca="1" si="1"/>
        <v>1</v>
      </c>
      <c r="B11" t="str">
        <f ca="1">VLOOKUP(A11,Aux!$A$4:$D$13,2,FALSE)</f>
        <v>Skate Street X7 Tropical</v>
      </c>
      <c r="C11" t="str">
        <f ca="1">VLOOKUP(A11,Aux!$A$4:$D$13,3,FALSE)</f>
        <v>Street Freestyle</v>
      </c>
      <c r="D11" t="str">
        <f ca="1">VLOOKUP(A11,Aux!$A$4:$D$13,4,FALSE)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11" s="1" t="str">
        <f t="shared" ca="1" si="2"/>
        <v>595.718927140853</v>
      </c>
      <c r="F11" t="str">
        <f t="shared" ca="1" si="0"/>
        <v>insert into Products values (GETDATE(), GETDATE(), 'Skate Street X7 Tropical', 'Street Freestyle', 595.718927140853, '');</v>
      </c>
    </row>
    <row r="12" spans="1:6" x14ac:dyDescent="0.25">
      <c r="A12">
        <f t="shared" ca="1" si="1"/>
        <v>5</v>
      </c>
      <c r="B12" t="str">
        <f ca="1">VLOOKUP(A12,Aux!$A$4:$D$13,2,FALSE)</f>
        <v>Skate Elétrico</v>
      </c>
      <c r="C12" t="str">
        <f ca="1">VLOOKUP(A12,Aux!$A$4:$D$13,3,FALSE)</f>
        <v>Cruiser Atrio - ES201</v>
      </c>
      <c r="D12" t="str">
        <f ca="1">VLOOKUP(A12,Aux!$A$4:$D$13,4,FALSE)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12" s="1" t="str">
        <f t="shared" ca="1" si="2"/>
        <v>471.457735997477</v>
      </c>
      <c r="F12" t="str">
        <f t="shared" ca="1" si="0"/>
        <v>insert into Products values (GETDATE(), GETDATE(), 'Skate Elétrico', 'Cruiser Atrio - ES201', 471.457735997477, '');</v>
      </c>
    </row>
    <row r="13" spans="1:6" x14ac:dyDescent="0.25">
      <c r="A13">
        <f t="shared" ca="1" si="1"/>
        <v>6</v>
      </c>
      <c r="B13" t="str">
        <f ca="1">VLOOKUP(A13,Aux!$A$4:$D$13,2,FALSE)</f>
        <v>Skate Santa Cruz</v>
      </c>
      <c r="C13" t="str">
        <f ca="1">VLOOKUP(A13,Aux!$A$4:$D$13,3,FALSE)</f>
        <v>Completo Profissional</v>
      </c>
      <c r="D13" t="str">
        <f ca="1">VLOOKUP(A13,Aux!$A$4:$D$13,4,FALSE)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13" s="1" t="str">
        <f t="shared" ca="1" si="2"/>
        <v>605.957423197057</v>
      </c>
      <c r="F13" t="str">
        <f t="shared" ca="1" si="0"/>
        <v>insert into Products values (GETDATE(), GETDATE(), 'Skate Santa Cruz', 'Completo Profissional', 605.957423197057, '');</v>
      </c>
    </row>
    <row r="14" spans="1:6" x14ac:dyDescent="0.25">
      <c r="A14">
        <f t="shared" ca="1" si="1"/>
        <v>7</v>
      </c>
      <c r="B14" t="str">
        <f ca="1">VLOOKUP(A14,Aux!$A$4:$D$13,2,FALSE)</f>
        <v xml:space="preserve">Completo Profissional </v>
      </c>
      <c r="C14" t="str">
        <f ca="1">VLOOKUP(A14,Aux!$A$4:$D$13,3,FALSE)</f>
        <v>PRETO E BEGE</v>
      </c>
      <c r="D14" t="str">
        <f ca="1">VLOOKUP(A14,Aux!$A$4:$D$13,4,FALSE)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14" s="1" t="str">
        <f t="shared" ca="1" si="2"/>
        <v>629.854677702144</v>
      </c>
      <c r="F14" t="str">
        <f t="shared" ca="1" si="0"/>
        <v>insert into Products values (GETDATE(), GETDATE(), 'Completo Profissional ', 'PRETO E BEGE', 629.854677702144, '');</v>
      </c>
    </row>
    <row r="15" spans="1:6" x14ac:dyDescent="0.25">
      <c r="A15">
        <f t="shared" ca="1" si="1"/>
        <v>2</v>
      </c>
      <c r="B15" t="str">
        <f ca="1">VLOOKUP(A15,Aux!$A$4:$D$13,2,FALSE)</f>
        <v>SKATE COMPLETE 500</v>
      </c>
      <c r="C15" t="str">
        <f ca="1">VLOOKUP(A15,Aux!$A$4:$D$13,3,FALSE)</f>
        <v>Trucks Fury Evo 2 em alumínio</v>
      </c>
      <c r="D15" t="str">
        <f ca="1">VLOOKUP(A15,Aux!$A$4:$D$13,4,FALSE)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15" s="1" t="str">
        <f t="shared" ca="1" si="2"/>
        <v>482.592703753363</v>
      </c>
      <c r="F15" t="str">
        <f t="shared" ca="1" si="0"/>
        <v>insert into Products values (GETDATE(), GETDATE(), 'SKATE COMPLETE 500', 'Trucks Fury Evo 2 em alumínio', 482.592703753363, '');</v>
      </c>
    </row>
    <row r="16" spans="1:6" x14ac:dyDescent="0.25">
      <c r="A16">
        <f t="shared" ca="1" si="1"/>
        <v>7</v>
      </c>
      <c r="B16" t="str">
        <f ca="1">VLOOKUP(A16,Aux!$A$4:$D$13,2,FALSE)</f>
        <v xml:space="preserve">Completo Profissional </v>
      </c>
      <c r="C16" t="str">
        <f ca="1">VLOOKUP(A16,Aux!$A$4:$D$13,3,FALSE)</f>
        <v>PRETO E BEGE</v>
      </c>
      <c r="D16" t="str">
        <f ca="1">VLOOKUP(A16,Aux!$A$4:$D$13,4,FALSE)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16" s="1" t="str">
        <f t="shared" ca="1" si="2"/>
        <v>174.455304782459</v>
      </c>
      <c r="F16" t="str">
        <f t="shared" ca="1" si="0"/>
        <v>insert into Products values (GETDATE(), GETDATE(), 'Completo Profissional ', 'PRETO E BEGE', 174.455304782459, '');</v>
      </c>
    </row>
    <row r="17" spans="1:6" x14ac:dyDescent="0.25">
      <c r="A17">
        <f t="shared" ca="1" si="1"/>
        <v>6</v>
      </c>
      <c r="B17" t="str">
        <f ca="1">VLOOKUP(A17,Aux!$A$4:$D$13,2,FALSE)</f>
        <v>Skate Santa Cruz</v>
      </c>
      <c r="C17" t="str">
        <f ca="1">VLOOKUP(A17,Aux!$A$4:$D$13,3,FALSE)</f>
        <v>Completo Profissional</v>
      </c>
      <c r="D17" t="str">
        <f ca="1">VLOOKUP(A17,Aux!$A$4:$D$13,4,FALSE)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17" s="1" t="str">
        <f t="shared" ca="1" si="2"/>
        <v>847.802828072262</v>
      </c>
      <c r="F17" t="str">
        <f t="shared" ca="1" si="0"/>
        <v>insert into Products values (GETDATE(), GETDATE(), 'Skate Santa Cruz', 'Completo Profissional', 847.802828072262, '');</v>
      </c>
    </row>
    <row r="18" spans="1:6" x14ac:dyDescent="0.25">
      <c r="A18">
        <f t="shared" ca="1" si="1"/>
        <v>2</v>
      </c>
      <c r="B18" t="str">
        <f ca="1">VLOOKUP(A18,Aux!$A$4:$D$13,2,FALSE)</f>
        <v>SKATE COMPLETE 500</v>
      </c>
      <c r="C18" t="str">
        <f ca="1">VLOOKUP(A18,Aux!$A$4:$D$13,3,FALSE)</f>
        <v>Trucks Fury Evo 2 em alumínio</v>
      </c>
      <c r="D18" t="str">
        <f ca="1">VLOOKUP(A18,Aux!$A$4:$D$13,4,FALSE)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18" s="1" t="str">
        <f t="shared" ca="1" si="2"/>
        <v>296.088384587889</v>
      </c>
      <c r="F18" t="str">
        <f t="shared" ca="1" si="0"/>
        <v>insert into Products values (GETDATE(), GETDATE(), 'SKATE COMPLETE 500', 'Trucks Fury Evo 2 em alumínio', 296.088384587889, '');</v>
      </c>
    </row>
    <row r="19" spans="1:6" x14ac:dyDescent="0.25">
      <c r="A19">
        <f t="shared" ca="1" si="1"/>
        <v>2</v>
      </c>
      <c r="B19" t="str">
        <f ca="1">VLOOKUP(A19,Aux!$A$4:$D$13,2,FALSE)</f>
        <v>SKATE COMPLETE 500</v>
      </c>
      <c r="C19" t="str">
        <f ca="1">VLOOKUP(A19,Aux!$A$4:$D$13,3,FALSE)</f>
        <v>Trucks Fury Evo 2 em alumínio</v>
      </c>
      <c r="D19" t="str">
        <f ca="1">VLOOKUP(A19,Aux!$A$4:$D$13,4,FALSE)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19" s="1" t="str">
        <f t="shared" ca="1" si="2"/>
        <v>236.538680272898</v>
      </c>
      <c r="F19" t="str">
        <f t="shared" ca="1" si="0"/>
        <v>insert into Products values (GETDATE(), GETDATE(), 'SKATE COMPLETE 500', 'Trucks Fury Evo 2 em alumínio', 236.538680272898, '');</v>
      </c>
    </row>
    <row r="20" spans="1:6" x14ac:dyDescent="0.25">
      <c r="A20">
        <f t="shared" ca="1" si="1"/>
        <v>6</v>
      </c>
      <c r="B20" t="str">
        <f ca="1">VLOOKUP(A20,Aux!$A$4:$D$13,2,FALSE)</f>
        <v>Skate Santa Cruz</v>
      </c>
      <c r="C20" t="str">
        <f ca="1">VLOOKUP(A20,Aux!$A$4:$D$13,3,FALSE)</f>
        <v>Completo Profissional</v>
      </c>
      <c r="D20" t="str">
        <f ca="1">VLOOKUP(A20,Aux!$A$4:$D$13,4,FALSE)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20" s="1" t="str">
        <f t="shared" ca="1" si="2"/>
        <v>572.476027447105</v>
      </c>
      <c r="F20" t="str">
        <f t="shared" ca="1" si="0"/>
        <v>insert into Products values (GETDATE(), GETDATE(), 'Skate Santa Cruz', 'Completo Profissional', 572.476027447105, '');</v>
      </c>
    </row>
    <row r="21" spans="1:6" x14ac:dyDescent="0.25">
      <c r="A21">
        <f t="shared" ca="1" si="1"/>
        <v>0</v>
      </c>
      <c r="B21" t="str">
        <f ca="1">VLOOKUP(A21,Aux!$A$4:$D$13,2,FALSE)</f>
        <v>Skate Cruiser X7</v>
      </c>
      <c r="C21" t="str">
        <f ca="1">VLOOKUP(A21,Aux!$A$4:$D$13,3,FALSE)</f>
        <v>Truck PBT</v>
      </c>
      <c r="D21" t="str">
        <f ca="1">VLOOKUP(A21,Aux!$A$4:$D$13,4,FALSE)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21" s="1" t="str">
        <f t="shared" ca="1" si="2"/>
        <v>116.632400782151</v>
      </c>
      <c r="F21" t="str">
        <f t="shared" ca="1" si="0"/>
        <v>insert into Products values (GETDATE(), GETDATE(), 'Skate Cruiser X7', 'Truck PBT', 116.632400782151, '');</v>
      </c>
    </row>
    <row r="22" spans="1:6" x14ac:dyDescent="0.25">
      <c r="A22">
        <f t="shared" ca="1" si="1"/>
        <v>7</v>
      </c>
      <c r="B22" t="str">
        <f ca="1">VLOOKUP(A22,Aux!$A$4:$D$13,2,FALSE)</f>
        <v xml:space="preserve">Completo Profissional </v>
      </c>
      <c r="C22" t="str">
        <f ca="1">VLOOKUP(A22,Aux!$A$4:$D$13,3,FALSE)</f>
        <v>PRETO E BEGE</v>
      </c>
      <c r="D22" t="str">
        <f ca="1">VLOOKUP(A22,Aux!$A$4:$D$13,4,FALSE)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22" s="1" t="str">
        <f t="shared" ca="1" si="2"/>
        <v>545.080342140336</v>
      </c>
      <c r="F22" t="str">
        <f t="shared" ca="1" si="0"/>
        <v>insert into Products values (GETDATE(), GETDATE(), 'Completo Profissional ', 'PRETO E BEGE', 545.080342140336, '');</v>
      </c>
    </row>
    <row r="23" spans="1:6" x14ac:dyDescent="0.25">
      <c r="A23">
        <f t="shared" ca="1" si="1"/>
        <v>1</v>
      </c>
      <c r="B23" t="str">
        <f ca="1">VLOOKUP(A23,Aux!$A$4:$D$13,2,FALSE)</f>
        <v>Skate Street X7 Tropical</v>
      </c>
      <c r="C23" t="str">
        <f ca="1">VLOOKUP(A23,Aux!$A$4:$D$13,3,FALSE)</f>
        <v>Street Freestyle</v>
      </c>
      <c r="D23" t="str">
        <f ca="1">VLOOKUP(A23,Aux!$A$4:$D$13,4,FALSE)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23" s="1" t="str">
        <f t="shared" ca="1" si="2"/>
        <v>940.002815779843</v>
      </c>
      <c r="F23" t="str">
        <f t="shared" ca="1" si="0"/>
        <v>insert into Products values (GETDATE(), GETDATE(), 'Skate Street X7 Tropical', 'Street Freestyle', 940.002815779843, '');</v>
      </c>
    </row>
    <row r="24" spans="1:6" x14ac:dyDescent="0.25">
      <c r="A24">
        <f t="shared" ca="1" si="1"/>
        <v>4</v>
      </c>
      <c r="B24" t="str">
        <f ca="1">VLOOKUP(A24,Aux!$A$4:$D$13,2,FALSE)</f>
        <v>SKATE COMPLETO INICIANTE</v>
      </c>
      <c r="C24" t="str">
        <f ca="1">VLOOKUP(A24,Aux!$A$4:$D$13,3,FALSE)</f>
        <v>PROGRESS - PGS TAIDAI</v>
      </c>
      <c r="D24" t="str">
        <f ca="1">VLOOKUP(A24,Aux!$A$4:$D$13,4,FALSE)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24" s="1" t="str">
        <f t="shared" ca="1" si="2"/>
        <v>845.538435791335</v>
      </c>
      <c r="F24" t="str">
        <f t="shared" ca="1" si="0"/>
        <v>insert into Products values (GETDATE(), GETDATE(), 'SKATE COMPLETO INICIANTE', 'PROGRESS - PGS TAIDAI', 845.538435791335, '');</v>
      </c>
    </row>
    <row r="25" spans="1:6" x14ac:dyDescent="0.25">
      <c r="A25">
        <f t="shared" ca="1" si="1"/>
        <v>9</v>
      </c>
      <c r="B25" t="str">
        <f ca="1">VLOOKUP(A25,Aux!$A$4:$D$13,2,FALSE)</f>
        <v>SKATE INICIANTE</v>
      </c>
      <c r="C25" t="str">
        <f ca="1">VLOOKUP(A25,Aux!$A$4:$D$13,3,FALSE)</f>
        <v xml:space="preserve">COMPLETO PROGRESS </v>
      </c>
      <c r="D25" t="str">
        <f ca="1">VLOOKUP(A25,Aux!$A$4:$D$13,4,FALSE)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v>
      </c>
      <c r="E25" s="1" t="str">
        <f t="shared" ca="1" si="2"/>
        <v>58.2377549472262</v>
      </c>
      <c r="F25" t="str">
        <f t="shared" ca="1" si="0"/>
        <v>insert into Products values (GETDATE(), GETDATE(), 'SKATE INICIANTE', 'COMPLETO PROGRESS ', 58.2377549472262, '');</v>
      </c>
    </row>
    <row r="26" spans="1:6" x14ac:dyDescent="0.25">
      <c r="A26">
        <f t="shared" ca="1" si="1"/>
        <v>7</v>
      </c>
      <c r="B26" t="str">
        <f ca="1">VLOOKUP(A26,Aux!$A$4:$D$13,2,FALSE)</f>
        <v xml:space="preserve">Completo Profissional </v>
      </c>
      <c r="C26" t="str">
        <f ca="1">VLOOKUP(A26,Aux!$A$4:$D$13,3,FALSE)</f>
        <v>PRETO E BEGE</v>
      </c>
      <c r="D26" t="str">
        <f ca="1">VLOOKUP(A26,Aux!$A$4:$D$13,4,FALSE)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26" s="1" t="str">
        <f t="shared" ca="1" si="2"/>
        <v>974.866092302215</v>
      </c>
      <c r="F26" t="str">
        <f t="shared" ca="1" si="0"/>
        <v>insert into Products values (GETDATE(), GETDATE(), 'Completo Profissional ', 'PRETO E BEGE', 974.866092302215, '');</v>
      </c>
    </row>
    <row r="27" spans="1:6" x14ac:dyDescent="0.25">
      <c r="A27">
        <f t="shared" ca="1" si="1"/>
        <v>5</v>
      </c>
      <c r="B27" t="str">
        <f ca="1">VLOOKUP(A27,Aux!$A$4:$D$13,2,FALSE)</f>
        <v>Skate Elétrico</v>
      </c>
      <c r="C27" t="str">
        <f ca="1">VLOOKUP(A27,Aux!$A$4:$D$13,3,FALSE)</f>
        <v>Cruiser Atrio - ES201</v>
      </c>
      <c r="D27" t="str">
        <f ca="1">VLOOKUP(A27,Aux!$A$4:$D$13,4,FALSE)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27" s="1" t="str">
        <f t="shared" ca="1" si="2"/>
        <v>799.689165118637</v>
      </c>
      <c r="F27" t="str">
        <f t="shared" ca="1" si="0"/>
        <v>insert into Products values (GETDATE(), GETDATE(), 'Skate Elétrico', 'Cruiser Atrio - ES201', 799.689165118637, '');</v>
      </c>
    </row>
    <row r="28" spans="1:6" x14ac:dyDescent="0.25">
      <c r="A28">
        <f t="shared" ca="1" si="1"/>
        <v>1</v>
      </c>
      <c r="B28" t="str">
        <f ca="1">VLOOKUP(A28,Aux!$A$4:$D$13,2,FALSE)</f>
        <v>Skate Street X7 Tropical</v>
      </c>
      <c r="C28" t="str">
        <f ca="1">VLOOKUP(A28,Aux!$A$4:$D$13,3,FALSE)</f>
        <v>Street Freestyle</v>
      </c>
      <c r="D28" t="str">
        <f ca="1">VLOOKUP(A28,Aux!$A$4:$D$13,4,FALSE)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28" s="1" t="str">
        <f t="shared" ca="1" si="2"/>
        <v>65.3035818224733</v>
      </c>
      <c r="F28" t="str">
        <f t="shared" ca="1" si="0"/>
        <v>insert into Products values (GETDATE(), GETDATE(), 'Skate Street X7 Tropical', 'Street Freestyle', 65.3035818224733, '');</v>
      </c>
    </row>
    <row r="29" spans="1:6" x14ac:dyDescent="0.25">
      <c r="A29">
        <f t="shared" ca="1" si="1"/>
        <v>8</v>
      </c>
      <c r="B29" t="str">
        <f ca="1">VLOOKUP(A29,Aux!$A$4:$D$13,2,FALSE)</f>
        <v>LONGBOARD PSICODELICO</v>
      </c>
      <c r="C29" t="str">
        <f ca="1">VLOOKUP(A29,Aux!$A$4:$D$13,3,FALSE)</f>
        <v>SKATE COMPLETO PGS</v>
      </c>
      <c r="D29" t="str">
        <f ca="1">VLOOKUP(A29,Aux!$A$4:$D$13,4,FALSE)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29" s="1" t="str">
        <f t="shared" ca="1" si="2"/>
        <v>775.243714282558</v>
      </c>
      <c r="F29" t="str">
        <f t="shared" ca="1" si="0"/>
        <v>insert into Products values (GETDATE(), GETDATE(), 'LONGBOARD PSICODELICO', 'SKATE COMPLETO PGS', 775.243714282558, '');</v>
      </c>
    </row>
    <row r="30" spans="1:6" x14ac:dyDescent="0.25">
      <c r="A30">
        <f t="shared" ca="1" si="1"/>
        <v>2</v>
      </c>
      <c r="B30" t="str">
        <f ca="1">VLOOKUP(A30,Aux!$A$4:$D$13,2,FALSE)</f>
        <v>SKATE COMPLETE 500</v>
      </c>
      <c r="C30" t="str">
        <f ca="1">VLOOKUP(A30,Aux!$A$4:$D$13,3,FALSE)</f>
        <v>Trucks Fury Evo 2 em alumínio</v>
      </c>
      <c r="D30" t="str">
        <f ca="1">VLOOKUP(A30,Aux!$A$4:$D$13,4,FALSE)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30" s="1" t="str">
        <f t="shared" ca="1" si="2"/>
        <v>189.852502423663</v>
      </c>
      <c r="F30" t="str">
        <f t="shared" ca="1" si="0"/>
        <v>insert into Products values (GETDATE(), GETDATE(), 'SKATE COMPLETE 500', 'Trucks Fury Evo 2 em alumínio', 189.852502423663, '');</v>
      </c>
    </row>
    <row r="31" spans="1:6" x14ac:dyDescent="0.25">
      <c r="A31">
        <f t="shared" ca="1" si="1"/>
        <v>7</v>
      </c>
      <c r="B31" t="str">
        <f ca="1">VLOOKUP(A31,Aux!$A$4:$D$13,2,FALSE)</f>
        <v xml:space="preserve">Completo Profissional </v>
      </c>
      <c r="C31" t="str">
        <f ca="1">VLOOKUP(A31,Aux!$A$4:$D$13,3,FALSE)</f>
        <v>PRETO E BEGE</v>
      </c>
      <c r="D31" t="str">
        <f ca="1">VLOOKUP(A31,Aux!$A$4:$D$13,4,FALSE)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31" s="1" t="str">
        <f t="shared" ca="1" si="2"/>
        <v>432.281869539901</v>
      </c>
      <c r="F31" t="str">
        <f t="shared" ca="1" si="0"/>
        <v>insert into Products values (GETDATE(), GETDATE(), 'Completo Profissional ', 'PRETO E BEGE', 432.281869539901, '');</v>
      </c>
    </row>
    <row r="32" spans="1:6" x14ac:dyDescent="0.25">
      <c r="A32">
        <f t="shared" ca="1" si="1"/>
        <v>5</v>
      </c>
      <c r="B32" t="str">
        <f ca="1">VLOOKUP(A32,Aux!$A$4:$D$13,2,FALSE)</f>
        <v>Skate Elétrico</v>
      </c>
      <c r="C32" t="str">
        <f ca="1">VLOOKUP(A32,Aux!$A$4:$D$13,3,FALSE)</f>
        <v>Cruiser Atrio - ES201</v>
      </c>
      <c r="D32" t="str">
        <f ca="1">VLOOKUP(A32,Aux!$A$4:$D$13,4,FALSE)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32" s="1" t="str">
        <f t="shared" ca="1" si="2"/>
        <v>850.900004824898</v>
      </c>
      <c r="F32" t="str">
        <f t="shared" ca="1" si="0"/>
        <v>insert into Products values (GETDATE(), GETDATE(), 'Skate Elétrico', 'Cruiser Atrio - ES201', 850.900004824898, '');</v>
      </c>
    </row>
    <row r="33" spans="1:6" x14ac:dyDescent="0.25">
      <c r="A33">
        <f t="shared" ca="1" si="1"/>
        <v>0</v>
      </c>
      <c r="B33" t="str">
        <f ca="1">VLOOKUP(A33,Aux!$A$4:$D$13,2,FALSE)</f>
        <v>Skate Cruiser X7</v>
      </c>
      <c r="C33" t="str">
        <f ca="1">VLOOKUP(A33,Aux!$A$4:$D$13,3,FALSE)</f>
        <v>Truck PBT</v>
      </c>
      <c r="D33" t="str">
        <f ca="1">VLOOKUP(A33,Aux!$A$4:$D$13,4,FALSE)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33" s="1" t="str">
        <f t="shared" ca="1" si="2"/>
        <v>344.908717868653</v>
      </c>
      <c r="F33" t="str">
        <f t="shared" ca="1" si="0"/>
        <v>insert into Products values (GETDATE(), GETDATE(), 'Skate Cruiser X7', 'Truck PBT', 344.908717868653, '');</v>
      </c>
    </row>
    <row r="34" spans="1:6" x14ac:dyDescent="0.25">
      <c r="A34">
        <f t="shared" ca="1" si="1"/>
        <v>4</v>
      </c>
      <c r="B34" t="str">
        <f ca="1">VLOOKUP(A34,Aux!$A$4:$D$13,2,FALSE)</f>
        <v>SKATE COMPLETO INICIANTE</v>
      </c>
      <c r="C34" t="str">
        <f ca="1">VLOOKUP(A34,Aux!$A$4:$D$13,3,FALSE)</f>
        <v>PROGRESS - PGS TAIDAI</v>
      </c>
      <c r="D34" t="str">
        <f ca="1">VLOOKUP(A34,Aux!$A$4:$D$13,4,FALSE)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34" s="1" t="str">
        <f t="shared" ca="1" si="2"/>
        <v>5.05212573902614</v>
      </c>
      <c r="F34" t="str">
        <f t="shared" ref="F34:F65" ca="1" si="3">"insert into Products values (GETDATE(), GETDATE(), '"&amp;B34&amp;"', '"&amp;C34&amp;"', "&amp;E34&amp;", '');"</f>
        <v>insert into Products values (GETDATE(), GETDATE(), 'SKATE COMPLETO INICIANTE', 'PROGRESS - PGS TAIDAI', 5.05212573902614, '');</v>
      </c>
    </row>
    <row r="35" spans="1:6" x14ac:dyDescent="0.25">
      <c r="A35">
        <f t="shared" ca="1" si="1"/>
        <v>6</v>
      </c>
      <c r="B35" t="str">
        <f ca="1">VLOOKUP(A35,Aux!$A$4:$D$13,2,FALSE)</f>
        <v>Skate Santa Cruz</v>
      </c>
      <c r="C35" t="str">
        <f ca="1">VLOOKUP(A35,Aux!$A$4:$D$13,3,FALSE)</f>
        <v>Completo Profissional</v>
      </c>
      <c r="D35" t="str">
        <f ca="1">VLOOKUP(A35,Aux!$A$4:$D$13,4,FALSE)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35" s="1" t="str">
        <f t="shared" ca="1" si="2"/>
        <v>178.57748875609</v>
      </c>
      <c r="F35" t="str">
        <f t="shared" ca="1" si="3"/>
        <v>insert into Products values (GETDATE(), GETDATE(), 'Skate Santa Cruz', 'Completo Profissional', 178.57748875609, '');</v>
      </c>
    </row>
    <row r="36" spans="1:6" x14ac:dyDescent="0.25">
      <c r="A36">
        <f t="shared" ca="1" si="1"/>
        <v>2</v>
      </c>
      <c r="B36" t="str">
        <f ca="1">VLOOKUP(A36,Aux!$A$4:$D$13,2,FALSE)</f>
        <v>SKATE COMPLETE 500</v>
      </c>
      <c r="C36" t="str">
        <f ca="1">VLOOKUP(A36,Aux!$A$4:$D$13,3,FALSE)</f>
        <v>Trucks Fury Evo 2 em alumínio</v>
      </c>
      <c r="D36" t="str">
        <f ca="1">VLOOKUP(A36,Aux!$A$4:$D$13,4,FALSE)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36" s="1" t="str">
        <f t="shared" ca="1" si="2"/>
        <v>220.309089056095</v>
      </c>
      <c r="F36" t="str">
        <f t="shared" ca="1" si="3"/>
        <v>insert into Products values (GETDATE(), GETDATE(), 'SKATE COMPLETE 500', 'Trucks Fury Evo 2 em alumínio', 220.309089056095, '');</v>
      </c>
    </row>
    <row r="37" spans="1:6" x14ac:dyDescent="0.25">
      <c r="A37">
        <f t="shared" ca="1" si="1"/>
        <v>4</v>
      </c>
      <c r="B37" t="str">
        <f ca="1">VLOOKUP(A37,Aux!$A$4:$D$13,2,FALSE)</f>
        <v>SKATE COMPLETO INICIANTE</v>
      </c>
      <c r="C37" t="str">
        <f ca="1">VLOOKUP(A37,Aux!$A$4:$D$13,3,FALSE)</f>
        <v>PROGRESS - PGS TAIDAI</v>
      </c>
      <c r="D37" t="str">
        <f ca="1">VLOOKUP(A37,Aux!$A$4:$D$13,4,FALSE)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37" s="1" t="str">
        <f t="shared" ca="1" si="2"/>
        <v>2.37159671169196</v>
      </c>
      <c r="F37" t="str">
        <f t="shared" ca="1" si="3"/>
        <v>insert into Products values (GETDATE(), GETDATE(), 'SKATE COMPLETO INICIANTE', 'PROGRESS - PGS TAIDAI', 2.37159671169196, '');</v>
      </c>
    </row>
    <row r="38" spans="1:6" x14ac:dyDescent="0.25">
      <c r="A38">
        <f t="shared" ca="1" si="1"/>
        <v>1</v>
      </c>
      <c r="B38" t="str">
        <f ca="1">VLOOKUP(A38,Aux!$A$4:$D$13,2,FALSE)</f>
        <v>Skate Street X7 Tropical</v>
      </c>
      <c r="C38" t="str">
        <f ca="1">VLOOKUP(A38,Aux!$A$4:$D$13,3,FALSE)</f>
        <v>Street Freestyle</v>
      </c>
      <c r="D38" t="str">
        <f ca="1">VLOOKUP(A38,Aux!$A$4:$D$13,4,FALSE)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38" s="1" t="str">
        <f t="shared" ca="1" si="2"/>
        <v>708.75119607935</v>
      </c>
      <c r="F38" t="str">
        <f t="shared" ca="1" si="3"/>
        <v>insert into Products values (GETDATE(), GETDATE(), 'Skate Street X7 Tropical', 'Street Freestyle', 708.75119607935, '');</v>
      </c>
    </row>
    <row r="39" spans="1:6" x14ac:dyDescent="0.25">
      <c r="A39">
        <f t="shared" ca="1" si="1"/>
        <v>7</v>
      </c>
      <c r="B39" t="str">
        <f ca="1">VLOOKUP(A39,Aux!$A$4:$D$13,2,FALSE)</f>
        <v xml:space="preserve">Completo Profissional </v>
      </c>
      <c r="C39" t="str">
        <f ca="1">VLOOKUP(A39,Aux!$A$4:$D$13,3,FALSE)</f>
        <v>PRETO E BEGE</v>
      </c>
      <c r="D39" t="str">
        <f ca="1">VLOOKUP(A39,Aux!$A$4:$D$13,4,FALSE)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39" s="1" t="str">
        <f t="shared" ca="1" si="2"/>
        <v>269.964256112077</v>
      </c>
      <c r="F39" t="str">
        <f t="shared" ca="1" si="3"/>
        <v>insert into Products values (GETDATE(), GETDATE(), 'Completo Profissional ', 'PRETO E BEGE', 269.964256112077, '');</v>
      </c>
    </row>
    <row r="40" spans="1:6" x14ac:dyDescent="0.25">
      <c r="A40">
        <f t="shared" ca="1" si="1"/>
        <v>4</v>
      </c>
      <c r="B40" t="str">
        <f ca="1">VLOOKUP(A40,Aux!$A$4:$D$13,2,FALSE)</f>
        <v>SKATE COMPLETO INICIANTE</v>
      </c>
      <c r="C40" t="str">
        <f ca="1">VLOOKUP(A40,Aux!$A$4:$D$13,3,FALSE)</f>
        <v>PROGRESS - PGS TAIDAI</v>
      </c>
      <c r="D40" t="str">
        <f ca="1">VLOOKUP(A40,Aux!$A$4:$D$13,4,FALSE)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40" s="1" t="str">
        <f t="shared" ca="1" si="2"/>
        <v>463.690323333733</v>
      </c>
      <c r="F40" t="str">
        <f t="shared" ca="1" si="3"/>
        <v>insert into Products values (GETDATE(), GETDATE(), 'SKATE COMPLETO INICIANTE', 'PROGRESS - PGS TAIDAI', 463.690323333733, '');</v>
      </c>
    </row>
    <row r="41" spans="1:6" x14ac:dyDescent="0.25">
      <c r="A41">
        <f t="shared" ca="1" si="1"/>
        <v>2</v>
      </c>
      <c r="B41" t="str">
        <f ca="1">VLOOKUP(A41,Aux!$A$4:$D$13,2,FALSE)</f>
        <v>SKATE COMPLETE 500</v>
      </c>
      <c r="C41" t="str">
        <f ca="1">VLOOKUP(A41,Aux!$A$4:$D$13,3,FALSE)</f>
        <v>Trucks Fury Evo 2 em alumínio</v>
      </c>
      <c r="D41" t="str">
        <f ca="1">VLOOKUP(A41,Aux!$A$4:$D$13,4,FALSE)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41" s="1" t="str">
        <f t="shared" ca="1" si="2"/>
        <v>64.5317925987206</v>
      </c>
      <c r="F41" t="str">
        <f t="shared" ca="1" si="3"/>
        <v>insert into Products values (GETDATE(), GETDATE(), 'SKATE COMPLETE 500', 'Trucks Fury Evo 2 em alumínio', 64.5317925987206, '');</v>
      </c>
    </row>
    <row r="42" spans="1:6" x14ac:dyDescent="0.25">
      <c r="A42">
        <f t="shared" ca="1" si="1"/>
        <v>0</v>
      </c>
      <c r="B42" t="str">
        <f ca="1">VLOOKUP(A42,Aux!$A$4:$D$13,2,FALSE)</f>
        <v>Skate Cruiser X7</v>
      </c>
      <c r="C42" t="str">
        <f ca="1">VLOOKUP(A42,Aux!$A$4:$D$13,3,FALSE)</f>
        <v>Truck PBT</v>
      </c>
      <c r="D42" t="str">
        <f ca="1">VLOOKUP(A42,Aux!$A$4:$D$13,4,FALSE)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42" s="1" t="str">
        <f t="shared" ca="1" si="2"/>
        <v>44.3243344974428</v>
      </c>
      <c r="F42" t="str">
        <f t="shared" ca="1" si="3"/>
        <v>insert into Products values (GETDATE(), GETDATE(), 'Skate Cruiser X7', 'Truck PBT', 44.3243344974428, '');</v>
      </c>
    </row>
    <row r="43" spans="1:6" x14ac:dyDescent="0.25">
      <c r="A43">
        <f t="shared" ca="1" si="1"/>
        <v>4</v>
      </c>
      <c r="B43" t="str">
        <f ca="1">VLOOKUP(A43,Aux!$A$4:$D$13,2,FALSE)</f>
        <v>SKATE COMPLETO INICIANTE</v>
      </c>
      <c r="C43" t="str">
        <f ca="1">VLOOKUP(A43,Aux!$A$4:$D$13,3,FALSE)</f>
        <v>PROGRESS - PGS TAIDAI</v>
      </c>
      <c r="D43" t="str">
        <f ca="1">VLOOKUP(A43,Aux!$A$4:$D$13,4,FALSE)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43" s="1" t="str">
        <f t="shared" ca="1" si="2"/>
        <v>228.970633286639</v>
      </c>
      <c r="F43" t="str">
        <f t="shared" ca="1" si="3"/>
        <v>insert into Products values (GETDATE(), GETDATE(), 'SKATE COMPLETO INICIANTE', 'PROGRESS - PGS TAIDAI', 228.970633286639, '');</v>
      </c>
    </row>
    <row r="44" spans="1:6" x14ac:dyDescent="0.25">
      <c r="A44">
        <f t="shared" ca="1" si="1"/>
        <v>1</v>
      </c>
      <c r="B44" t="str">
        <f ca="1">VLOOKUP(A44,Aux!$A$4:$D$13,2,FALSE)</f>
        <v>Skate Street X7 Tropical</v>
      </c>
      <c r="C44" t="str">
        <f ca="1">VLOOKUP(A44,Aux!$A$4:$D$13,3,FALSE)</f>
        <v>Street Freestyle</v>
      </c>
      <c r="D44" t="str">
        <f ca="1">VLOOKUP(A44,Aux!$A$4:$D$13,4,FALSE)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44" s="1" t="str">
        <f t="shared" ca="1" si="2"/>
        <v>352.217319427944</v>
      </c>
      <c r="F44" t="str">
        <f t="shared" ca="1" si="3"/>
        <v>insert into Products values (GETDATE(), GETDATE(), 'Skate Street X7 Tropical', 'Street Freestyle', 352.217319427944, '');</v>
      </c>
    </row>
    <row r="45" spans="1:6" x14ac:dyDescent="0.25">
      <c r="A45">
        <f t="shared" ca="1" si="1"/>
        <v>8</v>
      </c>
      <c r="B45" t="str">
        <f ca="1">VLOOKUP(A45,Aux!$A$4:$D$13,2,FALSE)</f>
        <v>LONGBOARD PSICODELICO</v>
      </c>
      <c r="C45" t="str">
        <f ca="1">VLOOKUP(A45,Aux!$A$4:$D$13,3,FALSE)</f>
        <v>SKATE COMPLETO PGS</v>
      </c>
      <c r="D45" t="str">
        <f ca="1">VLOOKUP(A45,Aux!$A$4:$D$13,4,FALSE)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45" s="1" t="str">
        <f t="shared" ca="1" si="2"/>
        <v>740.057218569029</v>
      </c>
      <c r="F45" t="str">
        <f t="shared" ca="1" si="3"/>
        <v>insert into Products values (GETDATE(), GETDATE(), 'LONGBOARD PSICODELICO', 'SKATE COMPLETO PGS', 740.057218569029, '');</v>
      </c>
    </row>
    <row r="46" spans="1:6" x14ac:dyDescent="0.25">
      <c r="A46">
        <f t="shared" ca="1" si="1"/>
        <v>9</v>
      </c>
      <c r="B46" t="str">
        <f ca="1">VLOOKUP(A46,Aux!$A$4:$D$13,2,FALSE)</f>
        <v>SKATE INICIANTE</v>
      </c>
      <c r="C46" t="str">
        <f ca="1">VLOOKUP(A46,Aux!$A$4:$D$13,3,FALSE)</f>
        <v xml:space="preserve">COMPLETO PROGRESS </v>
      </c>
      <c r="D46" t="str">
        <f ca="1">VLOOKUP(A46,Aux!$A$4:$D$13,4,FALSE)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v>
      </c>
      <c r="E46" s="1" t="str">
        <f t="shared" ca="1" si="2"/>
        <v>515.110063223676</v>
      </c>
      <c r="F46" t="str">
        <f t="shared" ca="1" si="3"/>
        <v>insert into Products values (GETDATE(), GETDATE(), 'SKATE INICIANTE', 'COMPLETO PROGRESS ', 515.110063223676, '');</v>
      </c>
    </row>
    <row r="47" spans="1:6" x14ac:dyDescent="0.25">
      <c r="A47">
        <f t="shared" ca="1" si="1"/>
        <v>8</v>
      </c>
      <c r="B47" t="str">
        <f ca="1">VLOOKUP(A47,Aux!$A$4:$D$13,2,FALSE)</f>
        <v>LONGBOARD PSICODELICO</v>
      </c>
      <c r="C47" t="str">
        <f ca="1">VLOOKUP(A47,Aux!$A$4:$D$13,3,FALSE)</f>
        <v>SKATE COMPLETO PGS</v>
      </c>
      <c r="D47" t="str">
        <f ca="1">VLOOKUP(A47,Aux!$A$4:$D$13,4,FALSE)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47" s="1" t="str">
        <f t="shared" ca="1" si="2"/>
        <v>912.372598483711</v>
      </c>
      <c r="F47" t="str">
        <f t="shared" ca="1" si="3"/>
        <v>insert into Products values (GETDATE(), GETDATE(), 'LONGBOARD PSICODELICO', 'SKATE COMPLETO PGS', 912.372598483711, '');</v>
      </c>
    </row>
    <row r="48" spans="1:6" x14ac:dyDescent="0.25">
      <c r="A48">
        <f t="shared" ca="1" si="1"/>
        <v>7</v>
      </c>
      <c r="B48" t="str">
        <f ca="1">VLOOKUP(A48,Aux!$A$4:$D$13,2,FALSE)</f>
        <v xml:space="preserve">Completo Profissional </v>
      </c>
      <c r="C48" t="str">
        <f ca="1">VLOOKUP(A48,Aux!$A$4:$D$13,3,FALSE)</f>
        <v>PRETO E BEGE</v>
      </c>
      <c r="D48" t="str">
        <f ca="1">VLOOKUP(A48,Aux!$A$4:$D$13,4,FALSE)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48" s="1" t="str">
        <f t="shared" ca="1" si="2"/>
        <v>656.147546374584</v>
      </c>
      <c r="F48" t="str">
        <f t="shared" ca="1" si="3"/>
        <v>insert into Products values (GETDATE(), GETDATE(), 'Completo Profissional ', 'PRETO E BEGE', 656.147546374584, '');</v>
      </c>
    </row>
    <row r="49" spans="1:6" x14ac:dyDescent="0.25">
      <c r="A49">
        <f t="shared" ca="1" si="1"/>
        <v>8</v>
      </c>
      <c r="B49" t="str">
        <f ca="1">VLOOKUP(A49,Aux!$A$4:$D$13,2,FALSE)</f>
        <v>LONGBOARD PSICODELICO</v>
      </c>
      <c r="C49" t="str">
        <f ca="1">VLOOKUP(A49,Aux!$A$4:$D$13,3,FALSE)</f>
        <v>SKATE COMPLETO PGS</v>
      </c>
      <c r="D49" t="str">
        <f ca="1">VLOOKUP(A49,Aux!$A$4:$D$13,4,FALSE)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49" s="1" t="str">
        <f t="shared" ca="1" si="2"/>
        <v>798.715073335338</v>
      </c>
      <c r="F49" t="str">
        <f t="shared" ca="1" si="3"/>
        <v>insert into Products values (GETDATE(), GETDATE(), 'LONGBOARD PSICODELICO', 'SKATE COMPLETO PGS', 798.715073335338, '');</v>
      </c>
    </row>
    <row r="50" spans="1:6" x14ac:dyDescent="0.25">
      <c r="A50">
        <f t="shared" ca="1" si="1"/>
        <v>3</v>
      </c>
      <c r="B50" t="str">
        <f ca="1">VLOOKUP(A50,Aux!$A$4:$D$13,2,FALSE)</f>
        <v>Skate Montado Black Sheep</v>
      </c>
      <c r="C50" t="str">
        <f ca="1">VLOOKUP(A50,Aux!$A$4:$D$13,3,FALSE)</f>
        <v>hape 100% em Marfim</v>
      </c>
      <c r="D50" t="str">
        <f ca="1">VLOOKUP(A50,Aux!$A$4:$D$13,4,FALSE)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50" s="1" t="str">
        <f t="shared" ca="1" si="2"/>
        <v>539.387639299528</v>
      </c>
      <c r="F50" t="str">
        <f t="shared" ca="1" si="3"/>
        <v>insert into Products values (GETDATE(), GETDATE(), 'Skate Montado Black Sheep', 'hape 100% em Marfim', 539.387639299528, '');</v>
      </c>
    </row>
    <row r="51" spans="1:6" x14ac:dyDescent="0.25">
      <c r="A51">
        <f t="shared" ca="1" si="1"/>
        <v>1</v>
      </c>
      <c r="B51" t="str">
        <f ca="1">VLOOKUP(A51,Aux!$A$4:$D$13,2,FALSE)</f>
        <v>Skate Street X7 Tropical</v>
      </c>
      <c r="C51" t="str">
        <f ca="1">VLOOKUP(A51,Aux!$A$4:$D$13,3,FALSE)</f>
        <v>Street Freestyle</v>
      </c>
      <c r="D51" t="str">
        <f ca="1">VLOOKUP(A51,Aux!$A$4:$D$13,4,FALSE)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51" s="1" t="str">
        <f t="shared" ca="1" si="2"/>
        <v>264.550275560819</v>
      </c>
      <c r="F51" t="str">
        <f t="shared" ca="1" si="3"/>
        <v>insert into Products values (GETDATE(), GETDATE(), 'Skate Street X7 Tropical', 'Street Freestyle', 264.550275560819, '');</v>
      </c>
    </row>
    <row r="52" spans="1:6" x14ac:dyDescent="0.25">
      <c r="A52">
        <f t="shared" ca="1" si="1"/>
        <v>1</v>
      </c>
      <c r="B52" t="str">
        <f ca="1">VLOOKUP(A52,Aux!$A$4:$D$13,2,FALSE)</f>
        <v>Skate Street X7 Tropical</v>
      </c>
      <c r="C52" t="str">
        <f ca="1">VLOOKUP(A52,Aux!$A$4:$D$13,3,FALSE)</f>
        <v>Street Freestyle</v>
      </c>
      <c r="D52" t="str">
        <f ca="1">VLOOKUP(A52,Aux!$A$4:$D$13,4,FALSE)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52" s="1" t="str">
        <f t="shared" ca="1" si="2"/>
        <v>329.519551237138</v>
      </c>
      <c r="F52" t="str">
        <f t="shared" ca="1" si="3"/>
        <v>insert into Products values (GETDATE(), GETDATE(), 'Skate Street X7 Tropical', 'Street Freestyle', 329.519551237138, '');</v>
      </c>
    </row>
    <row r="53" spans="1:6" x14ac:dyDescent="0.25">
      <c r="A53">
        <f t="shared" ca="1" si="1"/>
        <v>1</v>
      </c>
      <c r="B53" t="str">
        <f ca="1">VLOOKUP(A53,Aux!$A$4:$D$13,2,FALSE)</f>
        <v>Skate Street X7 Tropical</v>
      </c>
      <c r="C53" t="str">
        <f ca="1">VLOOKUP(A53,Aux!$A$4:$D$13,3,FALSE)</f>
        <v>Street Freestyle</v>
      </c>
      <c r="D53" t="str">
        <f ca="1">VLOOKUP(A53,Aux!$A$4:$D$13,4,FALSE)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53" s="1" t="str">
        <f t="shared" ca="1" si="2"/>
        <v>667.820767313659</v>
      </c>
      <c r="F53" t="str">
        <f t="shared" ca="1" si="3"/>
        <v>insert into Products values (GETDATE(), GETDATE(), 'Skate Street X7 Tropical', 'Street Freestyle', 667.820767313659, '');</v>
      </c>
    </row>
    <row r="54" spans="1:6" x14ac:dyDescent="0.25">
      <c r="A54">
        <f t="shared" ca="1" si="1"/>
        <v>8</v>
      </c>
      <c r="B54" t="str">
        <f ca="1">VLOOKUP(A54,Aux!$A$4:$D$13,2,FALSE)</f>
        <v>LONGBOARD PSICODELICO</v>
      </c>
      <c r="C54" t="str">
        <f ca="1">VLOOKUP(A54,Aux!$A$4:$D$13,3,FALSE)</f>
        <v>SKATE COMPLETO PGS</v>
      </c>
      <c r="D54" t="str">
        <f ca="1">VLOOKUP(A54,Aux!$A$4:$D$13,4,FALSE)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54" s="1" t="str">
        <f t="shared" ca="1" si="2"/>
        <v>227.953463317664</v>
      </c>
      <c r="F54" t="str">
        <f t="shared" ca="1" si="3"/>
        <v>insert into Products values (GETDATE(), GETDATE(), 'LONGBOARD PSICODELICO', 'SKATE COMPLETO PGS', 227.953463317664, '');</v>
      </c>
    </row>
    <row r="55" spans="1:6" x14ac:dyDescent="0.25">
      <c r="A55">
        <f t="shared" ca="1" si="1"/>
        <v>9</v>
      </c>
      <c r="B55" t="str">
        <f ca="1">VLOOKUP(A55,Aux!$A$4:$D$13,2,FALSE)</f>
        <v>SKATE INICIANTE</v>
      </c>
      <c r="C55" t="str">
        <f ca="1">VLOOKUP(A55,Aux!$A$4:$D$13,3,FALSE)</f>
        <v xml:space="preserve">COMPLETO PROGRESS </v>
      </c>
      <c r="D55" t="str">
        <f ca="1">VLOOKUP(A55,Aux!$A$4:$D$13,4,FALSE)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v>
      </c>
      <c r="E55" s="1" t="str">
        <f t="shared" ca="1" si="2"/>
        <v>617.168126977817</v>
      </c>
      <c r="F55" t="str">
        <f t="shared" ca="1" si="3"/>
        <v>insert into Products values (GETDATE(), GETDATE(), 'SKATE INICIANTE', 'COMPLETO PROGRESS ', 617.168126977817, '');</v>
      </c>
    </row>
    <row r="56" spans="1:6" x14ac:dyDescent="0.25">
      <c r="A56">
        <f t="shared" ca="1" si="1"/>
        <v>9</v>
      </c>
      <c r="B56" t="str">
        <f ca="1">VLOOKUP(A56,Aux!$A$4:$D$13,2,FALSE)</f>
        <v>SKATE INICIANTE</v>
      </c>
      <c r="C56" t="str">
        <f ca="1">VLOOKUP(A56,Aux!$A$4:$D$13,3,FALSE)</f>
        <v xml:space="preserve">COMPLETO PROGRESS </v>
      </c>
      <c r="D56" t="str">
        <f ca="1">VLOOKUP(A56,Aux!$A$4:$D$13,4,FALSE)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v>
      </c>
      <c r="E56" s="1" t="str">
        <f t="shared" ca="1" si="2"/>
        <v>574.735424855285</v>
      </c>
      <c r="F56" t="str">
        <f t="shared" ca="1" si="3"/>
        <v>insert into Products values (GETDATE(), GETDATE(), 'SKATE INICIANTE', 'COMPLETO PROGRESS ', 574.735424855285, '');</v>
      </c>
    </row>
    <row r="57" spans="1:6" x14ac:dyDescent="0.25">
      <c r="A57">
        <f t="shared" ca="1" si="1"/>
        <v>2</v>
      </c>
      <c r="B57" t="str">
        <f ca="1">VLOOKUP(A57,Aux!$A$4:$D$13,2,FALSE)</f>
        <v>SKATE COMPLETE 500</v>
      </c>
      <c r="C57" t="str">
        <f ca="1">VLOOKUP(A57,Aux!$A$4:$D$13,3,FALSE)</f>
        <v>Trucks Fury Evo 2 em alumínio</v>
      </c>
      <c r="D57" t="str">
        <f ca="1">VLOOKUP(A57,Aux!$A$4:$D$13,4,FALSE)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57" s="1" t="str">
        <f t="shared" ca="1" si="2"/>
        <v>187.938629693912</v>
      </c>
      <c r="F57" t="str">
        <f t="shared" ca="1" si="3"/>
        <v>insert into Products values (GETDATE(), GETDATE(), 'SKATE COMPLETE 500', 'Trucks Fury Evo 2 em alumínio', 187.938629693912, '');</v>
      </c>
    </row>
    <row r="58" spans="1:6" x14ac:dyDescent="0.25">
      <c r="A58">
        <f t="shared" ca="1" si="1"/>
        <v>4</v>
      </c>
      <c r="B58" t="str">
        <f ca="1">VLOOKUP(A58,Aux!$A$4:$D$13,2,FALSE)</f>
        <v>SKATE COMPLETO INICIANTE</v>
      </c>
      <c r="C58" t="str">
        <f ca="1">VLOOKUP(A58,Aux!$A$4:$D$13,3,FALSE)</f>
        <v>PROGRESS - PGS TAIDAI</v>
      </c>
      <c r="D58" t="str">
        <f ca="1">VLOOKUP(A58,Aux!$A$4:$D$13,4,FALSE)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58" s="1" t="str">
        <f t="shared" ca="1" si="2"/>
        <v>610.881484226882</v>
      </c>
      <c r="F58" t="str">
        <f t="shared" ca="1" si="3"/>
        <v>insert into Products values (GETDATE(), GETDATE(), 'SKATE COMPLETO INICIANTE', 'PROGRESS - PGS TAIDAI', 610.881484226882, '');</v>
      </c>
    </row>
    <row r="59" spans="1:6" x14ac:dyDescent="0.25">
      <c r="A59">
        <f t="shared" ca="1" si="1"/>
        <v>4</v>
      </c>
      <c r="B59" t="str">
        <f ca="1">VLOOKUP(A59,Aux!$A$4:$D$13,2,FALSE)</f>
        <v>SKATE COMPLETO INICIANTE</v>
      </c>
      <c r="C59" t="str">
        <f ca="1">VLOOKUP(A59,Aux!$A$4:$D$13,3,FALSE)</f>
        <v>PROGRESS - PGS TAIDAI</v>
      </c>
      <c r="D59" t="str">
        <f ca="1">VLOOKUP(A59,Aux!$A$4:$D$13,4,FALSE)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59" s="1" t="str">
        <f t="shared" ca="1" si="2"/>
        <v>569.727900557268</v>
      </c>
      <c r="F59" t="str">
        <f t="shared" ca="1" si="3"/>
        <v>insert into Products values (GETDATE(), GETDATE(), 'SKATE COMPLETO INICIANTE', 'PROGRESS - PGS TAIDAI', 569.727900557268, '');</v>
      </c>
    </row>
    <row r="60" spans="1:6" x14ac:dyDescent="0.25">
      <c r="A60">
        <f t="shared" ca="1" si="1"/>
        <v>8</v>
      </c>
      <c r="B60" t="str">
        <f ca="1">VLOOKUP(A60,Aux!$A$4:$D$13,2,FALSE)</f>
        <v>LONGBOARD PSICODELICO</v>
      </c>
      <c r="C60" t="str">
        <f ca="1">VLOOKUP(A60,Aux!$A$4:$D$13,3,FALSE)</f>
        <v>SKATE COMPLETO PGS</v>
      </c>
      <c r="D60" t="str">
        <f ca="1">VLOOKUP(A60,Aux!$A$4:$D$13,4,FALSE)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60" s="1" t="str">
        <f t="shared" ca="1" si="2"/>
        <v>258.073454512747</v>
      </c>
      <c r="F60" t="str">
        <f t="shared" ca="1" si="3"/>
        <v>insert into Products values (GETDATE(), GETDATE(), 'LONGBOARD PSICODELICO', 'SKATE COMPLETO PGS', 258.073454512747, '');</v>
      </c>
    </row>
    <row r="61" spans="1:6" x14ac:dyDescent="0.25">
      <c r="A61">
        <f t="shared" ca="1" si="1"/>
        <v>7</v>
      </c>
      <c r="B61" t="str">
        <f ca="1">VLOOKUP(A61,Aux!$A$4:$D$13,2,FALSE)</f>
        <v xml:space="preserve">Completo Profissional </v>
      </c>
      <c r="C61" t="str">
        <f ca="1">VLOOKUP(A61,Aux!$A$4:$D$13,3,FALSE)</f>
        <v>PRETO E BEGE</v>
      </c>
      <c r="D61" t="str">
        <f ca="1">VLOOKUP(A61,Aux!$A$4:$D$13,4,FALSE)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61" s="1" t="str">
        <f t="shared" ca="1" si="2"/>
        <v>500.429140770903</v>
      </c>
      <c r="F61" t="str">
        <f t="shared" ca="1" si="3"/>
        <v>insert into Products values (GETDATE(), GETDATE(), 'Completo Profissional ', 'PRETO E BEGE', 500.429140770903, '');</v>
      </c>
    </row>
    <row r="62" spans="1:6" x14ac:dyDescent="0.25">
      <c r="A62">
        <f t="shared" ca="1" si="1"/>
        <v>4</v>
      </c>
      <c r="B62" t="str">
        <f ca="1">VLOOKUP(A62,Aux!$A$4:$D$13,2,FALSE)</f>
        <v>SKATE COMPLETO INICIANTE</v>
      </c>
      <c r="C62" t="str">
        <f ca="1">VLOOKUP(A62,Aux!$A$4:$D$13,3,FALSE)</f>
        <v>PROGRESS - PGS TAIDAI</v>
      </c>
      <c r="D62" t="str">
        <f ca="1">VLOOKUP(A62,Aux!$A$4:$D$13,4,FALSE)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62" s="1" t="str">
        <f t="shared" ca="1" si="2"/>
        <v>365.933829165772</v>
      </c>
      <c r="F62" t="str">
        <f t="shared" ca="1" si="3"/>
        <v>insert into Products values (GETDATE(), GETDATE(), 'SKATE COMPLETO INICIANTE', 'PROGRESS - PGS TAIDAI', 365.933829165772, '');</v>
      </c>
    </row>
    <row r="63" spans="1:6" x14ac:dyDescent="0.25">
      <c r="A63">
        <f t="shared" ca="1" si="1"/>
        <v>8</v>
      </c>
      <c r="B63" t="str">
        <f ca="1">VLOOKUP(A63,Aux!$A$4:$D$13,2,FALSE)</f>
        <v>LONGBOARD PSICODELICO</v>
      </c>
      <c r="C63" t="str">
        <f ca="1">VLOOKUP(A63,Aux!$A$4:$D$13,3,FALSE)</f>
        <v>SKATE COMPLETO PGS</v>
      </c>
      <c r="D63" t="str">
        <f ca="1">VLOOKUP(A63,Aux!$A$4:$D$13,4,FALSE)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63" s="1" t="str">
        <f t="shared" ca="1" si="2"/>
        <v>253.557672100721</v>
      </c>
      <c r="F63" t="str">
        <f t="shared" ca="1" si="3"/>
        <v>insert into Products values (GETDATE(), GETDATE(), 'LONGBOARD PSICODELICO', 'SKATE COMPLETO PGS', 253.557672100721, '');</v>
      </c>
    </row>
    <row r="64" spans="1:6" x14ac:dyDescent="0.25">
      <c r="A64">
        <f t="shared" ca="1" si="1"/>
        <v>7</v>
      </c>
      <c r="B64" t="str">
        <f ca="1">VLOOKUP(A64,Aux!$A$4:$D$13,2,FALSE)</f>
        <v xml:space="preserve">Completo Profissional </v>
      </c>
      <c r="C64" t="str">
        <f ca="1">VLOOKUP(A64,Aux!$A$4:$D$13,3,FALSE)</f>
        <v>PRETO E BEGE</v>
      </c>
      <c r="D64" t="str">
        <f ca="1">VLOOKUP(A64,Aux!$A$4:$D$13,4,FALSE)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64" s="1" t="str">
        <f t="shared" ca="1" si="2"/>
        <v>956.983119998</v>
      </c>
      <c r="F64" t="str">
        <f t="shared" ca="1" si="3"/>
        <v>insert into Products values (GETDATE(), GETDATE(), 'Completo Profissional ', 'PRETO E BEGE', 956.983119998, '');</v>
      </c>
    </row>
    <row r="65" spans="1:6" x14ac:dyDescent="0.25">
      <c r="A65">
        <f t="shared" ca="1" si="1"/>
        <v>6</v>
      </c>
      <c r="B65" t="str">
        <f ca="1">VLOOKUP(A65,Aux!$A$4:$D$13,2,FALSE)</f>
        <v>Skate Santa Cruz</v>
      </c>
      <c r="C65" t="str">
        <f ca="1">VLOOKUP(A65,Aux!$A$4:$D$13,3,FALSE)</f>
        <v>Completo Profissional</v>
      </c>
      <c r="D65" t="str">
        <f ca="1">VLOOKUP(A65,Aux!$A$4:$D$13,4,FALSE)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65" s="1" t="str">
        <f t="shared" ca="1" si="2"/>
        <v>760.245952064798</v>
      </c>
      <c r="F65" t="str">
        <f t="shared" ca="1" si="3"/>
        <v>insert into Products values (GETDATE(), GETDATE(), 'Skate Santa Cruz', 'Completo Profissional', 760.245952064798, '');</v>
      </c>
    </row>
    <row r="66" spans="1:6" x14ac:dyDescent="0.25">
      <c r="A66">
        <f t="shared" ca="1" si="1"/>
        <v>3</v>
      </c>
      <c r="B66" t="str">
        <f ca="1">VLOOKUP(A66,Aux!$A$4:$D$13,2,FALSE)</f>
        <v>Skate Montado Black Sheep</v>
      </c>
      <c r="C66" t="str">
        <f ca="1">VLOOKUP(A66,Aux!$A$4:$D$13,3,FALSE)</f>
        <v>hape 100% em Marfim</v>
      </c>
      <c r="D66" t="str">
        <f ca="1">VLOOKUP(A66,Aux!$A$4:$D$13,4,FALSE)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66" s="1" t="str">
        <f t="shared" ca="1" si="2"/>
        <v>614.070518747403</v>
      </c>
      <c r="F66" t="str">
        <f t="shared" ref="F66:F97" ca="1" si="4">"insert into Products values (GETDATE(), GETDATE(), '"&amp;B66&amp;"', '"&amp;C66&amp;"', "&amp;E66&amp;", '');"</f>
        <v>insert into Products values (GETDATE(), GETDATE(), 'Skate Montado Black Sheep', 'hape 100% em Marfim', 614.070518747403, '');</v>
      </c>
    </row>
    <row r="67" spans="1:6" x14ac:dyDescent="0.25">
      <c r="A67">
        <f t="shared" ref="A67:A100" ca="1" si="5">INT(RAND()*10)</f>
        <v>7</v>
      </c>
      <c r="B67" t="str">
        <f ca="1">VLOOKUP(A67,Aux!$A$4:$D$13,2,FALSE)</f>
        <v xml:space="preserve">Completo Profissional </v>
      </c>
      <c r="C67" t="str">
        <f ca="1">VLOOKUP(A67,Aux!$A$4:$D$13,3,FALSE)</f>
        <v>PRETO E BEGE</v>
      </c>
      <c r="D67" t="str">
        <f ca="1">VLOOKUP(A67,Aux!$A$4:$D$13,4,FALSE)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67" s="1" t="str">
        <f t="shared" ref="E67:E100" ca="1" si="6">SUBSTITUTE((RAND()*1000),",",".")</f>
        <v>10.5409427241783</v>
      </c>
      <c r="F67" t="str">
        <f t="shared" ca="1" si="4"/>
        <v>insert into Products values (GETDATE(), GETDATE(), 'Completo Profissional ', 'PRETO E BEGE', 10.5409427241783, '');</v>
      </c>
    </row>
    <row r="68" spans="1:6" x14ac:dyDescent="0.25">
      <c r="A68">
        <f t="shared" ca="1" si="5"/>
        <v>1</v>
      </c>
      <c r="B68" t="str">
        <f ca="1">VLOOKUP(A68,Aux!$A$4:$D$13,2,FALSE)</f>
        <v>Skate Street X7 Tropical</v>
      </c>
      <c r="C68" t="str">
        <f ca="1">VLOOKUP(A68,Aux!$A$4:$D$13,3,FALSE)</f>
        <v>Street Freestyle</v>
      </c>
      <c r="D68" t="str">
        <f ca="1">VLOOKUP(A68,Aux!$A$4:$D$13,4,FALSE)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68" s="1" t="str">
        <f t="shared" ca="1" si="6"/>
        <v>661.428703418306</v>
      </c>
      <c r="F68" t="str">
        <f t="shared" ca="1" si="4"/>
        <v>insert into Products values (GETDATE(), GETDATE(), 'Skate Street X7 Tropical', 'Street Freestyle', 661.428703418306, '');</v>
      </c>
    </row>
    <row r="69" spans="1:6" x14ac:dyDescent="0.25">
      <c r="A69">
        <f t="shared" ca="1" si="5"/>
        <v>0</v>
      </c>
      <c r="B69" t="str">
        <f ca="1">VLOOKUP(A69,Aux!$A$4:$D$13,2,FALSE)</f>
        <v>Skate Cruiser X7</v>
      </c>
      <c r="C69" t="str">
        <f ca="1">VLOOKUP(A69,Aux!$A$4:$D$13,3,FALSE)</f>
        <v>Truck PBT</v>
      </c>
      <c r="D69" t="str">
        <f ca="1">VLOOKUP(A69,Aux!$A$4:$D$13,4,FALSE)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69" s="1" t="str">
        <f t="shared" ca="1" si="6"/>
        <v>551.917522675475</v>
      </c>
      <c r="F69" t="str">
        <f t="shared" ca="1" si="4"/>
        <v>insert into Products values (GETDATE(), GETDATE(), 'Skate Cruiser X7', 'Truck PBT', 551.917522675475, '');</v>
      </c>
    </row>
    <row r="70" spans="1:6" x14ac:dyDescent="0.25">
      <c r="A70">
        <f t="shared" ca="1" si="5"/>
        <v>7</v>
      </c>
      <c r="B70" t="str">
        <f ca="1">VLOOKUP(A70,Aux!$A$4:$D$13,2,FALSE)</f>
        <v xml:space="preserve">Completo Profissional </v>
      </c>
      <c r="C70" t="str">
        <f ca="1">VLOOKUP(A70,Aux!$A$4:$D$13,3,FALSE)</f>
        <v>PRETO E BEGE</v>
      </c>
      <c r="D70" t="str">
        <f ca="1">VLOOKUP(A70,Aux!$A$4:$D$13,4,FALSE)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70" s="1" t="str">
        <f t="shared" ca="1" si="6"/>
        <v>899.278899639705</v>
      </c>
      <c r="F70" t="str">
        <f t="shared" ca="1" si="4"/>
        <v>insert into Products values (GETDATE(), GETDATE(), 'Completo Profissional ', 'PRETO E BEGE', 899.278899639705, '');</v>
      </c>
    </row>
    <row r="71" spans="1:6" x14ac:dyDescent="0.25">
      <c r="A71">
        <f t="shared" ca="1" si="5"/>
        <v>4</v>
      </c>
      <c r="B71" t="str">
        <f ca="1">VLOOKUP(A71,Aux!$A$4:$D$13,2,FALSE)</f>
        <v>SKATE COMPLETO INICIANTE</v>
      </c>
      <c r="C71" t="str">
        <f ca="1">VLOOKUP(A71,Aux!$A$4:$D$13,3,FALSE)</f>
        <v>PROGRESS - PGS TAIDAI</v>
      </c>
      <c r="D71" t="str">
        <f ca="1">VLOOKUP(A71,Aux!$A$4:$D$13,4,FALSE)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71" s="1" t="str">
        <f t="shared" ca="1" si="6"/>
        <v>762.220525726412</v>
      </c>
      <c r="F71" t="str">
        <f t="shared" ca="1" si="4"/>
        <v>insert into Products values (GETDATE(), GETDATE(), 'SKATE COMPLETO INICIANTE', 'PROGRESS - PGS TAIDAI', 762.220525726412, '');</v>
      </c>
    </row>
    <row r="72" spans="1:6" x14ac:dyDescent="0.25">
      <c r="A72">
        <f t="shared" ca="1" si="5"/>
        <v>1</v>
      </c>
      <c r="B72" t="str">
        <f ca="1">VLOOKUP(A72,Aux!$A$4:$D$13,2,FALSE)</f>
        <v>Skate Street X7 Tropical</v>
      </c>
      <c r="C72" t="str">
        <f ca="1">VLOOKUP(A72,Aux!$A$4:$D$13,3,FALSE)</f>
        <v>Street Freestyle</v>
      </c>
      <c r="D72" t="str">
        <f ca="1">VLOOKUP(A72,Aux!$A$4:$D$13,4,FALSE)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72" s="1" t="str">
        <f t="shared" ca="1" si="6"/>
        <v>429.029235249098</v>
      </c>
      <c r="F72" t="str">
        <f t="shared" ca="1" si="4"/>
        <v>insert into Products values (GETDATE(), GETDATE(), 'Skate Street X7 Tropical', 'Street Freestyle', 429.029235249098, '');</v>
      </c>
    </row>
    <row r="73" spans="1:6" x14ac:dyDescent="0.25">
      <c r="A73">
        <f t="shared" ca="1" si="5"/>
        <v>1</v>
      </c>
      <c r="B73" t="str">
        <f ca="1">VLOOKUP(A73,Aux!$A$4:$D$13,2,FALSE)</f>
        <v>Skate Street X7 Tropical</v>
      </c>
      <c r="C73" t="str">
        <f ca="1">VLOOKUP(A73,Aux!$A$4:$D$13,3,FALSE)</f>
        <v>Street Freestyle</v>
      </c>
      <c r="D73" t="str">
        <f ca="1">VLOOKUP(A73,Aux!$A$4:$D$13,4,FALSE)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73" s="1" t="str">
        <f t="shared" ca="1" si="6"/>
        <v>52.4629867465031</v>
      </c>
      <c r="F73" t="str">
        <f t="shared" ca="1" si="4"/>
        <v>insert into Products values (GETDATE(), GETDATE(), 'Skate Street X7 Tropical', 'Street Freestyle', 52.4629867465031, '');</v>
      </c>
    </row>
    <row r="74" spans="1:6" x14ac:dyDescent="0.25">
      <c r="A74">
        <f t="shared" ca="1" si="5"/>
        <v>5</v>
      </c>
      <c r="B74" t="str">
        <f ca="1">VLOOKUP(A74,Aux!$A$4:$D$13,2,FALSE)</f>
        <v>Skate Elétrico</v>
      </c>
      <c r="C74" t="str">
        <f ca="1">VLOOKUP(A74,Aux!$A$4:$D$13,3,FALSE)</f>
        <v>Cruiser Atrio - ES201</v>
      </c>
      <c r="D74" t="str">
        <f ca="1">VLOOKUP(A74,Aux!$A$4:$D$13,4,FALSE)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74" s="1" t="str">
        <f t="shared" ca="1" si="6"/>
        <v>630.443037627069</v>
      </c>
      <c r="F74" t="str">
        <f t="shared" ca="1" si="4"/>
        <v>insert into Products values (GETDATE(), GETDATE(), 'Skate Elétrico', 'Cruiser Atrio - ES201', 630.443037627069, '');</v>
      </c>
    </row>
    <row r="75" spans="1:6" x14ac:dyDescent="0.25">
      <c r="A75">
        <f t="shared" ca="1" si="5"/>
        <v>0</v>
      </c>
      <c r="B75" t="str">
        <f ca="1">VLOOKUP(A75,Aux!$A$4:$D$13,2,FALSE)</f>
        <v>Skate Cruiser X7</v>
      </c>
      <c r="C75" t="str">
        <f ca="1">VLOOKUP(A75,Aux!$A$4:$D$13,3,FALSE)</f>
        <v>Truck PBT</v>
      </c>
      <c r="D75" t="str">
        <f ca="1">VLOOKUP(A75,Aux!$A$4:$D$13,4,FALSE)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75" s="1" t="str">
        <f t="shared" ca="1" si="6"/>
        <v>912.105598780977</v>
      </c>
      <c r="F75" t="str">
        <f t="shared" ca="1" si="4"/>
        <v>insert into Products values (GETDATE(), GETDATE(), 'Skate Cruiser X7', 'Truck PBT', 912.105598780977, '');</v>
      </c>
    </row>
    <row r="76" spans="1:6" x14ac:dyDescent="0.25">
      <c r="A76">
        <f t="shared" ca="1" si="5"/>
        <v>9</v>
      </c>
      <c r="B76" t="str">
        <f ca="1">VLOOKUP(A76,Aux!$A$4:$D$13,2,FALSE)</f>
        <v>SKATE INICIANTE</v>
      </c>
      <c r="C76" t="str">
        <f ca="1">VLOOKUP(A76,Aux!$A$4:$D$13,3,FALSE)</f>
        <v xml:space="preserve">COMPLETO PROGRESS </v>
      </c>
      <c r="D76" t="str">
        <f ca="1">VLOOKUP(A76,Aux!$A$4:$D$13,4,FALSE)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v>
      </c>
      <c r="E76" s="1" t="str">
        <f t="shared" ca="1" si="6"/>
        <v>96.1189417279786</v>
      </c>
      <c r="F76" t="str">
        <f t="shared" ca="1" si="4"/>
        <v>insert into Products values (GETDATE(), GETDATE(), 'SKATE INICIANTE', 'COMPLETO PROGRESS ', 96.1189417279786, '');</v>
      </c>
    </row>
    <row r="77" spans="1:6" x14ac:dyDescent="0.25">
      <c r="A77">
        <f t="shared" ca="1" si="5"/>
        <v>6</v>
      </c>
      <c r="B77" t="str">
        <f ca="1">VLOOKUP(A77,Aux!$A$4:$D$13,2,FALSE)</f>
        <v>Skate Santa Cruz</v>
      </c>
      <c r="C77" t="str">
        <f ca="1">VLOOKUP(A77,Aux!$A$4:$D$13,3,FALSE)</f>
        <v>Completo Profissional</v>
      </c>
      <c r="D77" t="str">
        <f ca="1">VLOOKUP(A77,Aux!$A$4:$D$13,4,FALSE)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77" s="1" t="str">
        <f t="shared" ca="1" si="6"/>
        <v>637.33504192829</v>
      </c>
      <c r="F77" t="str">
        <f t="shared" ca="1" si="4"/>
        <v>insert into Products values (GETDATE(), GETDATE(), 'Skate Santa Cruz', 'Completo Profissional', 637.33504192829, '');</v>
      </c>
    </row>
    <row r="78" spans="1:6" x14ac:dyDescent="0.25">
      <c r="A78">
        <f t="shared" ca="1" si="5"/>
        <v>0</v>
      </c>
      <c r="B78" t="str">
        <f ca="1">VLOOKUP(A78,Aux!$A$4:$D$13,2,FALSE)</f>
        <v>Skate Cruiser X7</v>
      </c>
      <c r="C78" t="str">
        <f ca="1">VLOOKUP(A78,Aux!$A$4:$D$13,3,FALSE)</f>
        <v>Truck PBT</v>
      </c>
      <c r="D78" t="str">
        <f ca="1">VLOOKUP(A78,Aux!$A$4:$D$13,4,FALSE)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78" s="1" t="str">
        <f t="shared" ca="1" si="6"/>
        <v>745.412801436518</v>
      </c>
      <c r="F78" t="str">
        <f t="shared" ca="1" si="4"/>
        <v>insert into Products values (GETDATE(), GETDATE(), 'Skate Cruiser X7', 'Truck PBT', 745.412801436518, '');</v>
      </c>
    </row>
    <row r="79" spans="1:6" x14ac:dyDescent="0.25">
      <c r="A79">
        <f t="shared" ca="1" si="5"/>
        <v>3</v>
      </c>
      <c r="B79" t="str">
        <f ca="1">VLOOKUP(A79,Aux!$A$4:$D$13,2,FALSE)</f>
        <v>Skate Montado Black Sheep</v>
      </c>
      <c r="C79" t="str">
        <f ca="1">VLOOKUP(A79,Aux!$A$4:$D$13,3,FALSE)</f>
        <v>hape 100% em Marfim</v>
      </c>
      <c r="D79" t="str">
        <f ca="1">VLOOKUP(A79,Aux!$A$4:$D$13,4,FALSE)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79" s="1" t="str">
        <f t="shared" ca="1" si="6"/>
        <v>254.041774673057</v>
      </c>
      <c r="F79" t="str">
        <f t="shared" ca="1" si="4"/>
        <v>insert into Products values (GETDATE(), GETDATE(), 'Skate Montado Black Sheep', 'hape 100% em Marfim', 254.041774673057, '');</v>
      </c>
    </row>
    <row r="80" spans="1:6" x14ac:dyDescent="0.25">
      <c r="A80">
        <f t="shared" ca="1" si="5"/>
        <v>6</v>
      </c>
      <c r="B80" t="str">
        <f ca="1">VLOOKUP(A80,Aux!$A$4:$D$13,2,FALSE)</f>
        <v>Skate Santa Cruz</v>
      </c>
      <c r="C80" t="str">
        <f ca="1">VLOOKUP(A80,Aux!$A$4:$D$13,3,FALSE)</f>
        <v>Completo Profissional</v>
      </c>
      <c r="D80" t="str">
        <f ca="1">VLOOKUP(A80,Aux!$A$4:$D$13,4,FALSE)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80" s="1" t="str">
        <f t="shared" ca="1" si="6"/>
        <v>390.29730839345</v>
      </c>
      <c r="F80" t="str">
        <f t="shared" ca="1" si="4"/>
        <v>insert into Products values (GETDATE(), GETDATE(), 'Skate Santa Cruz', 'Completo Profissional', 390.29730839345, '');</v>
      </c>
    </row>
    <row r="81" spans="1:6" x14ac:dyDescent="0.25">
      <c r="A81">
        <f t="shared" ca="1" si="5"/>
        <v>2</v>
      </c>
      <c r="B81" t="str">
        <f ca="1">VLOOKUP(A81,Aux!$A$4:$D$13,2,FALSE)</f>
        <v>SKATE COMPLETE 500</v>
      </c>
      <c r="C81" t="str">
        <f ca="1">VLOOKUP(A81,Aux!$A$4:$D$13,3,FALSE)</f>
        <v>Trucks Fury Evo 2 em alumínio</v>
      </c>
      <c r="D81" t="str">
        <f ca="1">VLOOKUP(A81,Aux!$A$4:$D$13,4,FALSE)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81" s="1" t="str">
        <f t="shared" ca="1" si="6"/>
        <v>79.5902339951479</v>
      </c>
      <c r="F81" t="str">
        <f t="shared" ca="1" si="4"/>
        <v>insert into Products values (GETDATE(), GETDATE(), 'SKATE COMPLETE 500', 'Trucks Fury Evo 2 em alumínio', 79.5902339951479, '');</v>
      </c>
    </row>
    <row r="82" spans="1:6" x14ac:dyDescent="0.25">
      <c r="A82">
        <f t="shared" ca="1" si="5"/>
        <v>1</v>
      </c>
      <c r="B82" t="str">
        <f ca="1">VLOOKUP(A82,Aux!$A$4:$D$13,2,FALSE)</f>
        <v>Skate Street X7 Tropical</v>
      </c>
      <c r="C82" t="str">
        <f ca="1">VLOOKUP(A82,Aux!$A$4:$D$13,3,FALSE)</f>
        <v>Street Freestyle</v>
      </c>
      <c r="D82" t="str">
        <f ca="1">VLOOKUP(A82,Aux!$A$4:$D$13,4,FALSE)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82" s="1" t="str">
        <f t="shared" ca="1" si="6"/>
        <v>603.975456128552</v>
      </c>
      <c r="F82" t="str">
        <f t="shared" ca="1" si="4"/>
        <v>insert into Products values (GETDATE(), GETDATE(), 'Skate Street X7 Tropical', 'Street Freestyle', 603.975456128552, '');</v>
      </c>
    </row>
    <row r="83" spans="1:6" x14ac:dyDescent="0.25">
      <c r="A83">
        <f t="shared" ca="1" si="5"/>
        <v>7</v>
      </c>
      <c r="B83" t="str">
        <f ca="1">VLOOKUP(A83,Aux!$A$4:$D$13,2,FALSE)</f>
        <v xml:space="preserve">Completo Profissional </v>
      </c>
      <c r="C83" t="str">
        <f ca="1">VLOOKUP(A83,Aux!$A$4:$D$13,3,FALSE)</f>
        <v>PRETO E BEGE</v>
      </c>
      <c r="D83" t="str">
        <f ca="1">VLOOKUP(A83,Aux!$A$4:$D$13,4,FALSE)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83" s="1" t="str">
        <f t="shared" ca="1" si="6"/>
        <v>622.734194510654</v>
      </c>
      <c r="F83" t="str">
        <f t="shared" ca="1" si="4"/>
        <v>insert into Products values (GETDATE(), GETDATE(), 'Completo Profissional ', 'PRETO E BEGE', 622.734194510654, '');</v>
      </c>
    </row>
    <row r="84" spans="1:6" x14ac:dyDescent="0.25">
      <c r="A84">
        <f t="shared" ca="1" si="5"/>
        <v>2</v>
      </c>
      <c r="B84" t="str">
        <f ca="1">VLOOKUP(A84,Aux!$A$4:$D$13,2,FALSE)</f>
        <v>SKATE COMPLETE 500</v>
      </c>
      <c r="C84" t="str">
        <f ca="1">VLOOKUP(A84,Aux!$A$4:$D$13,3,FALSE)</f>
        <v>Trucks Fury Evo 2 em alumínio</v>
      </c>
      <c r="D84" t="str">
        <f ca="1">VLOOKUP(A84,Aux!$A$4:$D$13,4,FALSE)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84" s="1" t="str">
        <f t="shared" ca="1" si="6"/>
        <v>682.06725242965</v>
      </c>
      <c r="F84" t="str">
        <f t="shared" ca="1" si="4"/>
        <v>insert into Products values (GETDATE(), GETDATE(), 'SKATE COMPLETE 500', 'Trucks Fury Evo 2 em alumínio', 682.06725242965, '');</v>
      </c>
    </row>
    <row r="85" spans="1:6" x14ac:dyDescent="0.25">
      <c r="A85">
        <f t="shared" ca="1" si="5"/>
        <v>1</v>
      </c>
      <c r="B85" t="str">
        <f ca="1">VLOOKUP(A85,Aux!$A$4:$D$13,2,FALSE)</f>
        <v>Skate Street X7 Tropical</v>
      </c>
      <c r="C85" t="str">
        <f ca="1">VLOOKUP(A85,Aux!$A$4:$D$13,3,FALSE)</f>
        <v>Street Freestyle</v>
      </c>
      <c r="D85" t="str">
        <f ca="1">VLOOKUP(A85,Aux!$A$4:$D$13,4,FALSE)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85" s="1" t="str">
        <f t="shared" ca="1" si="6"/>
        <v>875.620123160883</v>
      </c>
      <c r="F85" t="str">
        <f t="shared" ca="1" si="4"/>
        <v>insert into Products values (GETDATE(), GETDATE(), 'Skate Street X7 Tropical', 'Street Freestyle', 875.620123160883, '');</v>
      </c>
    </row>
    <row r="86" spans="1:6" x14ac:dyDescent="0.25">
      <c r="A86">
        <f t="shared" ca="1" si="5"/>
        <v>9</v>
      </c>
      <c r="B86" t="str">
        <f ca="1">VLOOKUP(A86,Aux!$A$4:$D$13,2,FALSE)</f>
        <v>SKATE INICIANTE</v>
      </c>
      <c r="C86" t="str">
        <f ca="1">VLOOKUP(A86,Aux!$A$4:$D$13,3,FALSE)</f>
        <v xml:space="preserve">COMPLETO PROGRESS </v>
      </c>
      <c r="D86" t="str">
        <f ca="1">VLOOKUP(A86,Aux!$A$4:$D$13,4,FALSE)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v>
      </c>
      <c r="E86" s="1" t="str">
        <f t="shared" ca="1" si="6"/>
        <v>710.025900328504</v>
      </c>
      <c r="F86" t="str">
        <f t="shared" ca="1" si="4"/>
        <v>insert into Products values (GETDATE(), GETDATE(), 'SKATE INICIANTE', 'COMPLETO PROGRESS ', 710.025900328504, '');</v>
      </c>
    </row>
    <row r="87" spans="1:6" x14ac:dyDescent="0.25">
      <c r="A87">
        <f t="shared" ca="1" si="5"/>
        <v>1</v>
      </c>
      <c r="B87" t="str">
        <f ca="1">VLOOKUP(A87,Aux!$A$4:$D$13,2,FALSE)</f>
        <v>Skate Street X7 Tropical</v>
      </c>
      <c r="C87" t="str">
        <f ca="1">VLOOKUP(A87,Aux!$A$4:$D$13,3,FALSE)</f>
        <v>Street Freestyle</v>
      </c>
      <c r="D87" t="str">
        <f ca="1">VLOOKUP(A87,Aux!$A$4:$D$13,4,FALSE)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87" s="1" t="str">
        <f t="shared" ca="1" si="6"/>
        <v>758.24237669771</v>
      </c>
      <c r="F87" t="str">
        <f t="shared" ca="1" si="4"/>
        <v>insert into Products values (GETDATE(), GETDATE(), 'Skate Street X7 Tropical', 'Street Freestyle', 758.24237669771, '');</v>
      </c>
    </row>
    <row r="88" spans="1:6" x14ac:dyDescent="0.25">
      <c r="A88">
        <f t="shared" ca="1" si="5"/>
        <v>2</v>
      </c>
      <c r="B88" t="str">
        <f ca="1">VLOOKUP(A88,Aux!$A$4:$D$13,2,FALSE)</f>
        <v>SKATE COMPLETE 500</v>
      </c>
      <c r="C88" t="str">
        <f ca="1">VLOOKUP(A88,Aux!$A$4:$D$13,3,FALSE)</f>
        <v>Trucks Fury Evo 2 em alumínio</v>
      </c>
      <c r="D88" t="str">
        <f ca="1">VLOOKUP(A88,Aux!$A$4:$D$13,4,FALSE)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88" s="1" t="str">
        <f t="shared" ca="1" si="6"/>
        <v>223.194767707541</v>
      </c>
      <c r="F88" t="str">
        <f t="shared" ca="1" si="4"/>
        <v>insert into Products values (GETDATE(), GETDATE(), 'SKATE COMPLETE 500', 'Trucks Fury Evo 2 em alumínio', 223.194767707541, '');</v>
      </c>
    </row>
    <row r="89" spans="1:6" x14ac:dyDescent="0.25">
      <c r="A89">
        <f t="shared" ca="1" si="5"/>
        <v>5</v>
      </c>
      <c r="B89" t="str">
        <f ca="1">VLOOKUP(A89,Aux!$A$4:$D$13,2,FALSE)</f>
        <v>Skate Elétrico</v>
      </c>
      <c r="C89" t="str">
        <f ca="1">VLOOKUP(A89,Aux!$A$4:$D$13,3,FALSE)</f>
        <v>Cruiser Atrio - ES201</v>
      </c>
      <c r="D89" t="str">
        <f ca="1">VLOOKUP(A89,Aux!$A$4:$D$13,4,FALSE)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89" s="1" t="str">
        <f t="shared" ca="1" si="6"/>
        <v>588.031807277275</v>
      </c>
      <c r="F89" t="str">
        <f t="shared" ca="1" si="4"/>
        <v>insert into Products values (GETDATE(), GETDATE(), 'Skate Elétrico', 'Cruiser Atrio - ES201', 588.031807277275, '');</v>
      </c>
    </row>
    <row r="90" spans="1:6" x14ac:dyDescent="0.25">
      <c r="A90">
        <f t="shared" ca="1" si="5"/>
        <v>2</v>
      </c>
      <c r="B90" t="str">
        <f ca="1">VLOOKUP(A90,Aux!$A$4:$D$13,2,FALSE)</f>
        <v>SKATE COMPLETE 500</v>
      </c>
      <c r="C90" t="str">
        <f ca="1">VLOOKUP(A90,Aux!$A$4:$D$13,3,FALSE)</f>
        <v>Trucks Fury Evo 2 em alumínio</v>
      </c>
      <c r="D90" t="str">
        <f ca="1">VLOOKUP(A90,Aux!$A$4:$D$13,4,FALSE)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90" s="1" t="str">
        <f t="shared" ca="1" si="6"/>
        <v>540.392770669382</v>
      </c>
      <c r="F90" t="str">
        <f t="shared" ca="1" si="4"/>
        <v>insert into Products values (GETDATE(), GETDATE(), 'SKATE COMPLETE 500', 'Trucks Fury Evo 2 em alumínio', 540.392770669382, '');</v>
      </c>
    </row>
    <row r="91" spans="1:6" x14ac:dyDescent="0.25">
      <c r="A91">
        <f t="shared" ca="1" si="5"/>
        <v>4</v>
      </c>
      <c r="B91" t="str">
        <f ca="1">VLOOKUP(A91,Aux!$A$4:$D$13,2,FALSE)</f>
        <v>SKATE COMPLETO INICIANTE</v>
      </c>
      <c r="C91" t="str">
        <f ca="1">VLOOKUP(A91,Aux!$A$4:$D$13,3,FALSE)</f>
        <v>PROGRESS - PGS TAIDAI</v>
      </c>
      <c r="D91" t="str">
        <f ca="1">VLOOKUP(A91,Aux!$A$4:$D$13,4,FALSE)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91" s="1" t="str">
        <f t="shared" ca="1" si="6"/>
        <v>351.781245383815</v>
      </c>
      <c r="F91" t="str">
        <f t="shared" ca="1" si="4"/>
        <v>insert into Products values (GETDATE(), GETDATE(), 'SKATE COMPLETO INICIANTE', 'PROGRESS - PGS TAIDAI', 351.781245383815, '');</v>
      </c>
    </row>
    <row r="92" spans="1:6" x14ac:dyDescent="0.25">
      <c r="A92">
        <f t="shared" ca="1" si="5"/>
        <v>9</v>
      </c>
      <c r="B92" t="str">
        <f ca="1">VLOOKUP(A92,Aux!$A$4:$D$13,2,FALSE)</f>
        <v>SKATE INICIANTE</v>
      </c>
      <c r="C92" t="str">
        <f ca="1">VLOOKUP(A92,Aux!$A$4:$D$13,3,FALSE)</f>
        <v xml:space="preserve">COMPLETO PROGRESS </v>
      </c>
      <c r="D92" t="str">
        <f ca="1">VLOOKUP(A92,Aux!$A$4:$D$13,4,FALSE)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DIAMg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KACgAoAKACgAoAKACgAoAKACgAoAKACgAoAKACgAoAKACgAoAKACgAoAKACgAoAKACgAoAKACgAoAKACgAoAKACgAoAKACgAoAKACgAoAKACgAoAKACgAoAKACgAoAKACgAoAKACgAoAKACgAoAKACgAoAKACgAoAKACgAoAKACgAoAKACgAoAKACgAoAKACgAoAKACgAoAKACgAoAKACgAoAKACgAoAKACgAoAKACgAoAKACgAoAKACgAoAKACgAoAKACgAoAKACgBKAGtKqdTQBVm1a2h+9IB+NK4FGXxZYw9ZAfxouOxVbxzYA/fH50XCwqeOLBjjePzouFi3D4qspsYkH50XCxei1O3mHyyA/jTEWRIrdDmgB1ABQAUAFABQAUAFABQAUAFABQAUAFABQAUAFABQAUAFABQAUAFABQAUAFABQAUAFABQAUAFABQAUAFABQAUAFABQAUAFABQAUAFABQAUAFABQAUAFABQAUAFABQAUAFABQAUAFABQAUAFABQAUAFABQAUAFABQAUAFABQAUAFABQAUAFABQAUAFABQAUAFABQAUAFABQAUAFABQAmetAFW51GK2QlmAx60AclrvxDtNNRsyAY96m5SR5zqfxglv5WisI3uWHBMfQfU9Kxq1oUlzVHZGkYOTskUoZfE2vncuYkP9wbv14Feesc6v8AApuX4L72beyUfjaRo2/gPUZ8G4u8f78hP6D/ABqrY+p/LH8SeajHuzQi+HSADfe5PfbHn+Zp/VMTL4q/3IPa01tD8Swvw/gA4vXH/bJf8aPqVb/n+/uQvbR/kX3gPA80XMOogegeIj+RpfVcVH4a/wB6D2tN7w/EUaTrmnnMUiXAH9yTB/I0f7dT3UZemg/3MurRat/Gd/pLhb6GSEesikD8+lL+0I03avFw9dvvD2Dl8DudZpPjS3vAMsAT716cKkai5oO6OdxcdGdJBeRzqCpFaEk9ABQAUAFABQAUAFABQAUAFABQAUAFABQAUAFABQAUAFABQAUAFABQAUAJQBy3izxvBoMUqRNG00Y3SNIcJGPf39qynUUFqUlc8+8F/tUeEvE3iy08N3F5DZapdsUtleQATMOwz3qKVaNb4QlFw3Pah0roJFoAKACgAoAKACgAoATNAGXrvinR/DFsbjWNTtNMhAJ33UyxjA69TzSvYDxDxh+3h8GvBq3H2jxVHevCPmSyjaTJ9AelTzIDxjxF/wAFcPhrYOo0fQNX1dOjPIVgC/gc5p3uBykf/BYXRI4JDN4DunkUkgxXgC47DletJysBuaJ/wV48DXdq0uoeEdVtGyAqxTI+frwMUucDsfC3/BUr4T6/Oq3UGpaXExwssqK4J78A5pe0QH0N8Pvj/wCAPijGG8OeJ7C+kPWDzQko/wCAnmrUkwPQd35VQDqACgAoAKACgAoAKACgAoAKACgAoAKACgAoAKACgAoAKACgAoAKACgAoAKACgAoAKACgAoAKACgAoAKACgAoAKACgAoAKACgAoAZJKsQy1AHLeIvGVvpcTMXAI96TdhpXPD/Fvxgnv702OmRtd3LZwkfOB6n0FY1KsaceabsjWMG3ZEGhfDrVPErLd6zcEo3IiBIjH9W/QV5qq4jF/wFyx/mf6I3ahS+PV9j0vSfCWm6TCixQK5XoXUYH0HQV00sBRpvnn70u71MJV5y0Wi8jaHT+VegYDgapjHA0kA4GmA4HNADgaABgGUqQCp6gjINJq6sxbGNe+E7SdjJalrGbrui+6fqvSvLqZfTb56L5JeW33HTGvLaeq/rqVINY1LwxIBerut84FxHkofr6fjWX1qthXbFR0/mW3z7F+zjU1pv5Hc6N4jh1BFwwyfevVjJTSlF3RytNaM3VcOOKsQ6gAoAKACgAoAKACgAoAKACgAoAKACgAoAKACgAoAKACgAoAKACgCnql8LCylmOAQPlz0zSbsgPz6/a3/AGiI9Hs7rTtNudq7ypZWy0rnuPryfyrxK0p1ZWjsdlONldn5/wB54m1E6qdUNzINShkW5huVY7onQ7lx6YIruw9PRSIrNO8T93vg34xf4g/Czwt4kkx5mqadDdOB/eZQT+ua7jlWx2dAwoAKACgAoAQ0AcX8TPjB4T+EmktqHibV4NPjwSsRbMsn+6vU1LaW4H54/H3/AIKl6jq5n034fWR0u1yUN9IQ0rfTsv4ZqOZvYD4Z8a/F/wATeNrh59Y1q7vZXYk+bKzHJ9yaag3uBxj30zBgTyexbOavk8gImupHU+hXHTgU+UCFpCgwRkHp7UNJasBIrnyyeufQ+lLQCUXbbFC5BJLHsc+1PlQFqw16+0qVZre4ntpARteGQqR+VJxQH0x8Ff8Agol8VfhJcRRTaifFOlKQGsNUYsQo/uv1BpKEugH6M/AH/goZ8N/jStvZX058J686rmz1Bx5bMeyycA/jip50twPqSOVZUV0YOjDKspyCPUVoA/OaAFoAKACgAoAKACgAoAKACgAoAKACgAoAKACgAoAKACgAoAKACgAoAKACgAoAKACgAoAKACgAoAKACgAoAKACgAoAKAIbi4WBSScYoA848dfEODRrd/3gGPU1LZSVz54vPEms/FHV5LPTHaKzRts13jIX2Ud29q4cRiY0Ela8nsluzphT5vQ9Z8C/DzTfDNoAIxJMxBYvyWPqx7n9BWVLByqSVXFavoui/wA2Kday5aenn1O5U5r1zkHCmMUdaQhc5pDHZpgKDSsA4HNIBwbNUA4HsaVgHA9qLCFdQ6sGAIIwQRkGk1fRh5nOXmgTaXIbrSclQcvaZ4P+4e30rx54WphX7TCbdY/5djrVSNRctX7/APM6Hwx4ujv4wrNhhwQeCD6EV3YfEQxMeaHzXVGU6bg7M7GKQSLkV1GQ+gAoAKACgAoAKACgAoAKACgAoAKACgAoAKACgAoAKACgAoATNAHzb+2B8aI/AWh22l203l3FwHkmcH7kajkfU5xXm4yq4pQjuzelDmd3sfkt448Vz+MdXutTnJS3R2MEZPGSetYU1qoo6pe7HmZx28mORs5O08n1xXrJpKyPP8z90f2SAo/Zn+GwU5H9iW/I9dtWI9coAKACgAoAQn8aAPlL9qr9uDQ/gzY3OlaBPb6lr+GSWYODHaN6f7Te3aspS6ID8j/ip8Z/EHxS1m5v9Xv7i4MhJxLIWZvqe30pxXVgeeyT+ZtJbAHGR0rSyASNsS7QobjdzTuxMGhZIYZnjKxyglHxw2Ov5UrvuIhlVI1PlkHv9DQURSEEDaflHUE9aAJHUsVwpKjgsB0zQAm7grnDZx0zQA1g0RjLBirDcp7NQA4Hdx1Y8jd1z7U7sCzDfTWlwJYmZJFOTtPK+w9aiVMD7E/Zf/4KMeLvgzdWmk+JEk8SeE8gSW8kn+kQKf4oieuP7p4+lRFOIH64fDH4oeG/i/4Qs/EvhbUotT0q6HyyIeUYdUcdVYdwa1A6ugBaACgAoAKACgAoAKACgAoAKACgAoAKACgAoAKACgAoAKACgAoAKACgAoAKACgAoAKACgAoAKACgAoAKACgAoAjmmESEnigDzL4h+PYdGtZCZAMA96lstI+XbnUtT+L/iWWytZXg0yBh9qul52g9FX/AGj+leficR7FJJXk9l3OmEL77HtXhjR7Pw7YQ2llCsMUa7VA7f4k9z3qsNhfZXqVHeb3fbyRnVqc3ux0R1llccivQOc2I2yM1QEmKYDs560hBkimMXd60gFzQAufWi4hwNLYY8HFO4DgaYDwakBQaQGHreiPJL9vsMJer95OgmHoff0NeZicNLm+sYfSa3XSXk/M6KdRW9nU2/I2fCXihb+EIxKsDghuCD3Brow2IjiYc0fmuxFSDg7M7JHDjIrrMh1ABQAUAFABQAUAFABQAUAFABQAUAFABQAUAFABQAUAFAGdr2qx6Ho95fykBII2c7jgcCplJRTkxpXdj8c/2rfjFcfETxpfLbTmaKU+WhzwEB649zk/lXz/ADucnVkenTp/ZR896m5tBHaAHEYy5z/F/wDWrvwcb3qvqY4qXvKC2Rn3TGLT7lj97yjjHYkYr0zhP37+CWgDwv8ACHwbpQTy/sulW0e30PligDtqACgAoAQmgD4S/bp/bjPw3S48H+EJsap80d1eRt8wPeNPTGeW/CsZSvogPyl8QeJL7xFeyXd5I0juxJ+b5V+g71cI21YGHOXMi7QQxGMv3JqwFkkWOQKEZgAAwLd++D2+lAEfmbAORuXoCPvCgCe2vVhlG+MSr/cbpk9h6UCsVZQHwAcAnJYdKBiwokm7KsVUEMc4GO1ACljGrD5lRsA7Rw2PWgCJiVXb0Y8cdqAHEozZYEovQZ6UANVlXkqQccEHJBoAlAMSo2Qjtn/OO1LUBnmhWLMVUg8CmB7p+y5+1V4p/Zl8Zx6hpk5vNDuHUalpDviK5XuR/dcc4b8KizTuB+3nwc+Mvhj45eCbTxN4WvlvLKYASREjzLeTHMbjswqk7gd3TAKACgAoAKACgAoAKACgAoAKACgAoAKACgAoAKACgAoAKACgAoAKACgAoAKACgAoAKACgAoAKACgAoAKAELYBPpQBxnjfxRHpNnIS4GAc80m7FJHxv8AEfxhqPj3xNDoGktm4uXIL5+WNe7H2ArkrVo0YOpPZHRCLk7I9P8ACmhWXhPSINMsB+6iHzSH70jn7zH3Nc+Eoyu8RW+KWy7Lt/mOrNP3I7L8TprWbmvUOY3LOXOKBM6C0k3JzTQi0DVCuFAxc0AGaAF/GkAuSPegBQcdKLAOBxRYB4amA9TSAeDilYBQeKAOd1+xfTbk6vaAjH/HzGo+8P749x3rx8VCWGn9bpL/ABLuu/qjqpyVReyl8js/DWtpqFqrbgTj1616kJqpFSjsznkmnZnQVZIUAFABQAUAFABQAUAFABQAUAFABQAUAFABQAUAFABQB8xft8/FEeAvhC2lwybLzWXMWA2CI1GWP6gV52MlaCgup0UY3bl2PycsZBLPcaldj5c7iT2A7fyFeLO8mqaPYh+7g5s5WaRryeWSYEeYxOMdMmvp6cPZwUV0PAbcndm94L8OP4t8beG9BhTzX1PVLW02qOoaRc/pmrEf0EW8KW8EcUY2xxqEUDsAMCmBJQAUAITQB8zftpftP2vwQ8GT6Xp90E8SX0Rw6Hm1jP8AH/vHoo/Gspy6ID8U/Fvia68T6vdalcOztI5wWPzBev696IwtHUDCb99hxlQoyfQVqAhkaRtzNv8AY96AFiiaebEMWSo5VR9760AQAqFJ3gNn0zQAqSFZCwOTyBkdfegBnzNGQOP9kdaAHgeYNoUqueCOgPvQAgjeUMiMC/XrgYH1oASKJXhEgkUOGxsPGeOtACbFWIZPz55XGeKABI9vzcEdmzwaAHkhiWKnJGd3cmgBftAwz+WCSMEEcUANichgoHK5AIoA+gf2Qv2ldV/Zx+JNtqNuXl0W8kWLUbBX4nizycdNwySDU25QP3V8OeIbDxZodhrGlXKXmnXsKzwTRnIZWGRVAalABQAUAFABQAUAFABQAUAFABQAUAFABQAUAFABQAUAFABQAUAFABQAUAFABQAUAFABQAUAFABQAUAFAGbrOoLZWzsTjAoA+S/j98TxY280ay44PesmzeKOX+EPhiTw/oba1fqf7Y1hRJhhzDB/Cv49T+FeSl9cxGvwQ/GX/AOiT9nDzf5HottLyK9k4zYtH6VQjcspKBG/YymgRpK24ZqwHZoEG6gYbvagQbqQCg0wBTQMcG/GgQ8HFAD1agZIDSYDx1qRC8HggH2NAbHM2Lt4V1z7Nki0m/eQH0Hdfw/lXjUf9jrvDv4Zax/VHZP97D2nVb/5np1jci5hVgeor2TkLNABQAUAFABQAUAFABQAUAFABQAUAFABQAUAFABQAhoA/Jr9vz4oHx/8Zbqwt5xPY6QpsokQ5wwI3n8Tx+FfPYqrzVG+x6uGp2XqfLnimb7GlnYRnjG+QZ6nsKnLYe0nKs/kXjnypU0YCgs3BJAOCT396+j9TyD6F/YO8Hjxf+1J4NjKFotMM+pyYHGI0wv/AI84/Kk0I/aIdKYC0AFAHN/EPxrZ/D3wbqviG+OYLGFpNvd2/hUfU4FTJ8quxrU/CH9pH4s6p8U/Gt5eahdNcs8zPIxbcC+eg9lHAFYU4OcuYpvSx5BL+/kCqWdVGQccnHcj0rsnvoZrQjLkljuLBuoHU1Ayw1p9nnlWOVHG0EOo5x/Q0AUyrq5I+dlPrg0AAgAUgcMOWOeAKAEi2+cS4zECMgcbqAJJHw5KRBVbO0ZyR7UARhmCqobg8gZoAa2VkOVHpg96AHFN5KeXvI5BB5x6UAIwLFk/XvQA7yDJGH3ZjQ7cN2NADBgkYDE9z0oAN6pvGCx/2vSgB6kLvUDgjIPegBYGZCrI20gj5vSgD9Qf+CW/7UAupb34WeILlVkZvtOisW+U9TLCM9OzD8aQH6Sg5pgOoAKACgAoAKACgAoAKACgAoAKACgAoAKACgAoAKACgAoAKACgAoAKACgAoAKACgAoAKACgAoAKAGu21SaAPKPix4tXS7CX58YB71LLij4ttIG+K3xPjtbgltKsc3d4eoKKeF/E8fnXm4us6VP3Piei9WddOKb12PaZL1ry4aUgAMeAOw7CunD0Vh6Sprp+L6sxnJzk5M0LV66UZM27Rs4poDdsjmmSbtocKDQI00bac9qpAT0wCgAoEwoBBQAoOKAFzmgLDgSTSGPU4oAkVqYEgNJgOzUgZviHTTqmnssfFxEfMhP+0O349K4cZQdek+X4lqvX/gm1KfJLXZ7l/wLrgvbRVJOcdD1HtWmGrrEUo1F1FUhyScTtB0rqMhaACgAoAKACgAoAKACgAoAKACgAoAKACgAoAKAOI+NHj+L4YfDLX/EchG+ztmMK5xukIwgH4kVhXqeypuZpTjzyUT8WIjPr2uz3dw5kkllaWRycknOSSfqTXxeJquMbH1GHppu/Y4DV71tSv5rs5RZHYID/dHSvrsHR9hQjA+cxFV1qjkyqg3ISRuwM4/nXYcx99/8En/BRuvF/jzxdIh8u1tbfTLdj/eYtJJj8AopgfpWOlAC0AIaAPz3/wCCnn7QX9g6dZeC9Ll3Sxnz7sKeshH7tT9BlvxFc1R80lA0irLmPyndg8hbdvbqc9z3rqTUY8qM3q7iSvsm3Y2ZA744+vpUrRAQooY5UlTywY0wFyd5JfPG7JPNACTMFCnBXK5Jz1oAa4aOFsx7AwGSD1oAc25pW80lug4FACtK8DGMbNqt8roOcEev9KAEUCacKSArfcdl9KAGqqOzfvN0ZbgheSfYUASMZ0mKSgxSqNrM3UexoAhC8qrZA5AJ60APizgvkhEIzj16UARytvKnJYg9RQApJ2HAK5ODQBL5rO4k2qZEXBOO30oAZ3YntQB0PgfxXqHgrxLY6xpdy9pqNnKs9vcRnBikU5BpNaXA/oA/Z4+L1r8cfhLoPi232JNdwhbqJDkRzrw6/n/OhO4HpNMAoAKACgAoAKACgAoAKACgAoAKACgAoAKACgAoAKACgAoAKACgAoAKACgAoAKACgAoAKACgAoAz9ZvBaWjsTjAoA+Nv2jPHn2eCZFfHXvWTZvFHI/B/Rj4f+H4v5lxqHiCX7Q5PVYF4Qfjkn8a8uC9vi2/s0/zf+SOiT5Kdu/5Hb2r16xym1ZnpVIk3rMdKBHQWK5xTEbtoudooEaFUBOOgpgLQIKBhQJhQAGgLADigY4HNADgakB6mqAlU0gJAc0bgKKQjmYGOgeKJEHyw3H75B25OGH5/wA68akvq+KnS6T95fqdcv3lNS6rR/oeo2cwnhVh3FewcpPQAUAFABQAUAFABQAUAFABQAUAFABQAUAFACHigD4b/wCClnxNNrpXh7wRaSkSXTNfXaoedq4Ean6kk/hXj5hU0UPmd+FhduR8HTLHonhS9vRgFVKg+pPA/rXylKMsVi40+h9FVksPhpS6nlaMzgnoTjJ9K/Qtj45aFmAKPlJLAgYJ6H60wP14/wCCb3gX/hEv2bNM1CSMpc67cy6gxIwSpban4bVFJAfVFMBaAOf8e+K4PA/g3WNeuMeVp9rJPgnG4gcD8TgVEpcquNK7sfgd8eviHffEPx3fX9/O1xKJXedt33pGOSfoOg+lZUlz+8aVPddkeXsrZJMfXkEDt610GQIfuyFN6rgLu6L/AI0ADssrZYEMQTj6UAQbCZlZRyCCA3WgAIUxyu2VlDDC4yTQAyOTJVXDYJwT2PpigCRm/d7cZXuwPI5oAZHtJfD7UJ4B7UAL5pkiwgwSMFgOlAC7vN2j5F2j86AEd1DsoYNkcMQcmgBVYNGAQxlA4Lc5HpQAmBcLgsQxbIQDgigBFBQSbhllOAfU+lACRuw546dCelAA5yTjgHuPWgBBGQCWBAPUntQBNG7RMjJgD070LUD9TP8AgkR8UYrvQ/F/geeYCWCVNStYyf4WysmB9QpqL2lYD9GQc1YC0AFABQAUAFABQAUAFABQAUAFABQAUAFABQAUAFABQAUAFABQAUAFABQAUAFABQAUAFABQAUAcF8StbGn6bLzjg96llI/Pz4nXM/j7x3p2g27EvfXSwkjspPzH8BmuWrUVKDm9kdMYtuyPZNVnh/tA29qoS0tVW2hUdAqDArDA03CgnLeWr+YVXzTdumhYszXoGJvWIzimSdFYr0poR0VglMRvWqY57AU0ItINzCqAnoJsFAwoGFAgoEFBQUCAcUAPpWGOBpgSg0mBIDQgHikBg+MLfdYRXi/ftZN3/ATw39DXk5jFxhGut4O/wAup0Yd3bg+p1vg/UPtdgoJyQMV6cWpK6MGrHR1QgoAKACgAoAKACgAoAKACgAoAKACgAoAKAGyOsaFmICgZJPYUgPx+/aT8cN8UPjNruuqDLaJcPb2oBz+7j+VcexOTXxWLxHtJzlfyPpMJS5Uro8b+J96tnYado6HBK+dMR3P8Ix+dbZHRc5zxDXkjPNKvw0kefrGAy44GPm9q+vtc+fLttpsurTxWFqrNdXsyWsKqMne7BRx9TQB+/Xw+8KweB/A+g+H7ZAkOm2UNqqr0+RAD+ooQHQUwENAHyh/wUV+KcXgP4Mf2WsuLvVZCSg6mKPk59ixUVy137vL3NIdz8Wb+5+2GSSXJkdt7MRyzHrW8E4QSJk+ZlYboo8BiZGJUqR0HsaskZEgaVMZ6c9xQQ9wcBJPmX5FcbjnnGOlBSIn8y4mO9jnOBg4x6UDE2lBGxU5fIBzx70AIkQSUrJ0TnGe1ADgiA8najegzxQBI8qZaVYkQkbAMdD3NAEWxzEA2P3Y4HT/APXQA3IVPmQfNgZ7/SgB0S4AkZBIEO7ae4FADXkR5tynYr52hP4Se1ACmAKjN5gBU4C9SaACEk4AABJzn0oARjwAcc8GgBVZU52E4PIPSgAX5guflBHTHH4UAWEhdMSYBGDtf1HcUJ2dgPoP9gn4lD4Z/tM+E7uSQraX0x0ybPA2S8An6HFZy0lcD93FrQB1ABQAUAFABQAUAFABQAUAFABQAUAFABQAUAFABQAUAFABQAUAFABQAUAFABQAUAFABQAUAMlbYhNAHzx8evEotLGcBscHvUM0ij5Q+C8Z1X4ia74ikG6LR7RjGT082QlV/QGvIxv7xQo/zP8ADdnZT0vLsekWjEnnknqa9Y5Tdse1CEdDYLnFUSzpLFM4poR0unp0pkm3AuEHvVICzGMDPrTAfQAUCCgYUAFArBQMKBWCgYq0CHg0gHr/ACoYEqmhDHg5pWAZc263ltLA4ysilD+IrOcFUg4S2eg4vlaaMn4dXzwytbSn50Ow/UHFefl03Kgoy3jo/kdFdWnddT0wcivTOYWgAoAKACgAoAKACgAoAKACgAoAKACgBDQB5V+034/Pw6+Dmv6hE+29mhNtbc4O9xj9Oa48XV9jRlI2pQdSaij8o7OyNzqsMRYhUIBPcdzX51iJ8sT7GgtLs8p8caj/AGt4oupIzmIOUjbtgdK+9yyg6GEhF77/AHnymLq+1rSkYaAB8cndwCfWvUOM95/Yj8AD4hftL+DrVkaW106R9VuRjgLCPkz9XYVLA/apaYC0wEPSgD8m/wDgqL8STrnxDGkW8m6CyjFlgH0+eT9SB+FcFva1+TsdKS9mfA0jFIySCVYBlDjivQlq7djmJElaGPyA4dGGSUHftzSAiLMZC28queijBJ/woJe4xsIpYMp4OeOT7UDuRKjSSYQhnOCMfyoGSNMdkqSbWY4xxxgelAAIma2kUrjcwZWZfmbHUZ7CgCRIT9lDNGsgYggK2SM9AaAIWi2BCCCWJ4B6YoASRmebzCPM6HNACALIQzKGABJ57mgAAEHzPkgYBx0/GgBnzFATgZ5xigA3DqFHXkf4UASsr4yWCo5+4O31+tAEZ2gqUQkHruH3aAGsQyKGB3c9e9AD9zlVXP8AukdqAFweAG98dge9JrW4Gn4e1g6Fq9nqEa7ngkEiBTghgcg/UVM1zID+iL4OeOYPiV8LvDHia2fempWEUxP+0V+b9c0Qd1cDsqsAoAKACgAoAKACgAoAKACgAoAKACgAoAKACgAoAKACgAoAKACgAoAKACgAoAKACgAoAKAKOrz/AGeykb2NAHxV+0r4l8uCZQ3rWTZ0RR578HLL+y/hTNesMTa3qLPnuY4xgfqTXlr95jPKC/Fm70p+rOys+teocx0NiKaEdHYL0qiTptPTpVCOn0+P5aCTXVeQKYFjpVCQUDCgQUAwoAKAuFAwoAKADODQA9fpQA9TikxEgpDJFNUA6pA5eFv7L8YTjoshWUf8CHP6ivIofusXVp97S/zOqfvUoy+R6tbP5kKN6ivWOUloAKACgAoAKACgAoAKACgAoAKACgAoAQ9KAPjD/goP4oLN4X8OxsWU+Zdyqp57Bf1r5vOavLGMF1PVwEOaTkfEc+NN0TVtQkwsscZjjJPfv+tfJQj9YxNOl0bPoqj9jQlJdEeFOrSzDsf51+oLTQ+I9R4jxE3y8r2FMD9Cf+CT/gAyXfj7xtPH90waNasV6hQZJSD9WQfhQM/RQUCFoAjnlWCJ5HICIpYk+gpMD8Ef2ovF3/CY/FnWrmSSNHWaWQKDncXkJwPwrkwvvSczap7toniUmEfkEjHINdkepgh+Gj3SFQu8cJ049qBjpd8skQDBNw+Vu2B2oJZXklOxlG0EnOKACMZJcMMKAQj9z6ZoKEWNskFd6v8APjOCQKAEIMyO6A+TEeWJ6ZoAYoYpuDZIIHXHFACxszru+9JgjngGgBxj8tUdEDeX12nhT2+tAEVyXmuHmly0knzFjxk+tADoJGRWUgHZ8xBPBzQBJbm3WcLNG0sRU/JCfn3Y4/WgCFjKI9u1d4XDFejH1oAdIixuUik8yIqCWZcc+mKAG8qSXXKnIyKAB2wOASpHfrQAR4OWHykfzoAUu2Vzxk8se9ADwshPGOD1FFrgfs//AMEufHh8V/s4RaXIT52i3TwAk9Ub5gR7dayjo2gPsUVqAtABQAUAFABQAUAFABQAUAFABQAUAFABQAUAFABQAUAFABQAUAFABQAUAFABQAUAFABQBzfja8+zaW/OODSY1ufnf+0t4gLzzKGzjPFZM6EdhDp39heFPCmjgYa002N3H+3J8xrzcF70qtXvL8jWrpyx8jRsQc16ZzHR2C00DOl05SccVRJ1GnJnFUJnU6enAoJNOId6oCSmIKBhQAUAFABQIKBhQKwUAFAWHA9KBjxzSAkBpbgPU0wJAc0MRy3i1Tb6np12vRlaM/hgj+teRif3eLo1O91+p1U9aco9rM9K0G4+0afG2c8V6pzGlQAUAFABQAUAFABQAUAFABQAUAFABQAh6UAfmp+2N4q/t3406oobdFYqlqmecbRlsfia+Ezeop12l0R9Jl8eWOvU+a/ibef2f4Lt7V+Jb6bewx/COf6iuXI6arY2VXpFHRmtRwoKmup5CMcA5wTxjt7V+iW1ufJjjMIQXZtscSl298cnNMD9oP2Gvh0fht+zT4RtZo/LvtRgOqXWRg+ZOd/P0BA/CkB75TAKAOP+LniNPCnwy8T6q8gi+zafMys3QMVIH6kVE3yxbGtWfz4+ONRj1Pxbqt1kSfvTGoB4wO/51hho8lO3ma1tZGCHIjRy4Lh8BSM4rqMSOR2UEE78nAPSgBS8nmB2I3I2QO59qCWIwSeIjaTIzbQB65oBDHUxqUkPlNna0aDOffNBQSRP821jIIhuyvpQA5rZoTtGXAA3BDkHvzQBGIdkPm+W3ls3DH+Ij+VADiFmO2IZZeQgP65oAY0jiVn3bnPOQOCaAESOR2bO4/hmgAcKzMdpTJA2tyTQAvnEmNMA7RtwTjHpzQAzZ8+drO5JDYPBNACFN3mDhWFAAwUgkSZI7entQA5jkLkgYB+agAZjNIrbABjFADm3NjI+U8D2oAdFl95yOOmaa3A/T7/gj1rBmtvH2nl8rCLd0X0yWzWX22B+ktaALQAUAFABQAUAFABQAUAFABQAUAFABQAUAFABQAUAFABQAUAFABQAUAFABQAUAFABQAUAed/Fa/8As+mSc4+U1LKifnJ8WGbxH440/TVOTdXkcOPq4BrnnLlTl2OmK6HuPisibxTfBPuRMIVA7BQBXJgI8uGhfrr95VZ3mySwixivQMDpLCLp3qiWdLp0PI4piOn06Lp6VRLOps0xHmgRfjXCgVSEx2PamCDn0oGGKACgQUhMMGmNBigYnNAC80CDBoGAFAD1HtSAkA4o2AeuKAHBaVxGD40h3aVHJjmKZT+B4P8AOvJzJWpRqfyyTOnD6yce6Or8C3Pn6WnPIAr1EYM6emIKACgAoAKACgAoAKACgAoAKACgAoAr6hdpYWNxcyECOGNpGJ9AM0m7ID8kPHmpyeI/FmoXjgie9umuGJPUOx2/pX5fjavNUnPuz7bBUrRXkeQ/G+cHxJDYpLujtLcZGf4jzX0fDtNRw7qP7T/I8TNp81dR7I84IIl5PPTjtX1m7seKdN8NfA0vxK+I3hjwlDkf2xqUFrJgZIiLZkP/AHyGpsR+99jaRWFnBawII4II1ijQdAoGAPyFMCegAoA8D/be8Rnw5+zv4jZHVZboLbqG75OSPyBrmrv3LGlNXkfhFPNIUG5gQSWAI6EnmtYfCiZO7uxt1HJbFY5CFkUcqfvc+taEjQ0SrGpjBXkEHrn2oASMxtPjzdsQbCy46UEsjnkVI1RUKryS55zQCGbeD8/ztzszk0FE2DBEqlfLlbq4bJA9xQTciOxV4O0r1TOOvegdxnlhM5Bx0oGSROUjYhcDPzduPrQAyVY3fCKUiPKAHrQA4njzRkp6K3I+tAAiPcxtsZvlG8j0oAZHnly21ueSOp+lACAYTb8wXGQBQAm4MhUkAD7ox19aAHRRM5IA2xlgCxHyrn1oAad0e/gAc454oACrLgk8Yzn0oANvAxj1zQBIEVSflLD8qa3A+8P+CR/iB7H4265pReUC80tncAZRyrArn0xWbVpgfroOlWAtABQAUAFABQAUAFABQAUAFABQAUAFABQAUAFABQAUAFABQAUAFABQAUAFABQAUAFACHpQB4x8b9Q8nT5hn+E1Ei4nwj4Yh/t74/eHIj8yR3ZnYeyAt/SvNx0uTDza7HZTV5o9gZjdX9xMeskrN+tddOPJTjHskYSd22bVhFWxB0dhD0pgzpNPi6UyTp9Ni6CqJZ0ttHiNRQIuAAVYgoGGBQITAoAABQAbeKlgGKADFMYYoEBFAwxTEKAM0APA96BkgXmlcBwFK4h+Oc0gMrxRF5ug3oHJEe78ua4MfHmwtReX5G9B2qRLXw3uN1u6ehrooS56UZd0RNWbR3lbkBQAUAFABQAUAFABQAUAFABQAUAFAHnvx+15vDvwi8S3SNtla1aJP95uP61y4qfJRlLyNaUeaaR+XohD60gJGUbaAeeg71+TYqXus+9wsbLQ8M+IF4194q1SZyGLT7B6kDiv0rKqXssHTiux8XjZ8+InLzOZUjzCR/C2cA8V7Bwn19/wTF+Hi+K/j1f+IZo823hjTi6kjjz5yVX8Qqv+dLqB+r2MVQC0AFAHyD/wU/1SOw/ZtuI2k2ST3QVB3PytnH51y19ka03Z3PxfmXbCuSBgAg5yRXSlZJGQxyZXfzGLNnLMeppgK8m+AoIxuR9wkHUUAEbrGArKN2f4umKCWLFI0DhwDGU4bIzt+n1oGiGABwFC/MGzu9qBk8YilkVXxgkjJOB+dBLI2DojLgMR8pJNAIa6Gba2RzwfSgoMKq4yW+Y8L0BHQ0ANUZBLN5mOjDse4oAYAY4wCvzHnA6UAPkyzInB2g8r3z2oADByxLbCOSaAI2YAZDD2GO1AD2iMmXUqgxux2AoATe4RkywiOCUJ4J7UAMzhQOm39aAH+ZiEYwSfvD2oAenyh1UeYpHU0ACnI3ADJ6A96FuB9l/8ErL8WP7T3kzSeWbjTJkRT3IxxUyT5rgfsyOlUAtABQAUAFABQAUAFABQAUAFABQAUAFABQAUAFABQAUAFABQAUAFABQAUAFABQAUAFACNwpoA+c/2gb/AMuwuOexqJGsT4++CC/bPjbPdHkWdhczZ9DjH9a8jMNaKj3aX4nZS0lc9bsEyq5645r1nuch0VjH0oEdFYJwKYmdJp6dMVQjptNT5h3pknRwJgL9KBE9UwChAFIAoAKACgApgFDAM1IBTAXtQgDvQA9RVAPFADgMd6lgL9KQEF/D59lcR4zvjYfpWdWPPTlHumVF2kmY/wAL7j5ipPUD+VcOXS5sNB+RtXVqjPUK9I5woAKACgAoAKACgAoAKACgAoAKACgDxD9r6Qr8JJUB4kuo1I9RmvJzSXLhZNHZhFesj8+LVt99eyMFYYkfJOCvP/1q/LMTuo97H3NK6jzdj5h1Wc3eoXMnJDyu2fXJ4r9eopQpxj5I/P6j5puS6srRooUhST069/Wumxkfq5/wTG8Br4a+A93r7pi58R6i9wXIwTFH+7jH04Y/jQtdR3PsGqEFABQB8K/8Fb5/L+B/h2IMB5uq7SD3G3muet0LifkXc7ScqGOccjtXS9CBhkDN8xOTkZIpAIse2IuWAQnGc8/lQARuzxMhRnxhg59BQAkkglk2joDkNjOfc0AD8hMYLOMAg8GgBzRuqBWwQvIU9vWgljZI3hQ7gVJO1ieaAQikOqLngcDAoKHj/VnB25PX1oAcYUjwuVAxxt70AMdCACW68Ko70ARNIY4j8w5P5GgAcLkMMoOPmY5oARnO4EbeDgH1oAXGQFHLMucenrQA0tgsC+S3Gcc0AOkkZgS23Y3p1zQAivtOMAj0oAXzAR0xzgAUASgrtyBnHX3oA+jf+Cfd7Ja/taeCQHH72WRCM/7BpVfsgfuoOlMBaACgAoAKACgAoAKACgAoAKACgAoAKACgAoAKACgAoAKACgAoAKACgAoAKACgAoAKAGTHETn2oA+VP2jb3ZY3H0NZs2ifMf7PCeZ4v8a3neDS9g/4G/8A9avKxesqUf7yOqGik/I9bsByPpXqHKdFY9qYjorAZxVCZ0dgOKYjqNMGGFMg6OEYWmBJihgLikAmKpAFAC0tgCmAUwCpsAmKADFCAMUwFpAKtUA8dKAHjFSxAOlIYY3HHY8U1roJnJ/DpzDqckZ7HH6kV4+Wf7ul2b/M68R8dz1yvXOUWgAoAKAEByKAFoAKACgAoAKACgAoAKAPA/2v5j/wg+k246y3w/HC5rwM6ly4Rno4Ffvbn58+Y6xanJt8r5ZM55wMmvzWpaVaCv1R9zD+G7dj5f3F3fH3dx/nX7KrWR+bPRstW0M1xC0NspkupmSCFMZJdztA/M1T8wP3m+DvgaH4afC7wv4YhAC6Zp8Vu3GMsFG4/nmmhHZUwCgAoA/PT/gsHqU8XgDwLYAL9nmvp5XP8WVRQMfmawqbpFxPyskChlDllU8FgO3rXRLcgjDtBLuV8lTwSM5pARkLnIlwTycigBrOUZRyyjkAGgBVBYEKoXb2H8qADAw7ZKFTjaRyT6UACsxBIBJU8gjjFArEgZp0C796R55IwxHv60g2EKKVyASegGenvTFcRGUuRzt7YoKE8shskBMdB7UASwFWddwwozzQArLGBmMEgnOPSgCJ1WOYxACRhyCD1+lABLEsbnB8/wDvdsH0+lAEKZQnGd/bB7UAOG3uPrk0AI8JVQxHy9frQAck5xgGgCRXeJgRtPGOeaAFJxnHGKT2A9w/YmnNn+1X8OJPMCFtSCZbgYKkYpVHpED99BxVALQAUAFABQAUAFABQAUAFABQAUAFABQAUAFABQAUAFABQAUAFABQAUAFABQAUAFABQBBeHbbSH2oA+Pf2lbrFpOM9jWUjeJ4H+zkMWvxDuSOfLtYs/V2NeXiNcRRXm/yOmPwSZ6lYSDIr1DlZ0VhJxTQjpLB+lMR02nsOKoR1GmHkUyDoo/u1QDulG4BSsAUwCgAoAWlcBKYBSuAvehgJTQBQAUWAeDg0APDCgB2elJgOHFIBAeaa3Ezj/CTeT4muE7CVh/48a8jL9FUj2kzrr9H5I9hU5UV6xyi0AFABQA1elADqACgAoAKACgAoAKACgD53/bBuTDpPhiMEjdczNkDPRB/jXzmeu2Edu56WAS9rqfCes2n9mXGqW+0ZIY4BzwRX5m9akPkfbwadJryPkt0LGRCCQGbkfWv2yNuXQ/OJbnt/wCyJ4FHxD/aJ8CaQ8e+3huv7SuOMjZCNwB/4Filrewj9uMVoIWgAoAKAPzm/wCCw1xBH4Z8AoxDT/aLkqueQMJzWFT4kWtj8uJ8Oz4ycfxA9K6HuQQsylVwMcYIFIB8fllMMpJLZHoBQBG7A7DtCgDbkd/c0AIsbRnABK4IOetAEkir5aFZN5K5YYwUP9aAGFNoIP3l6+woAakgXduHHTPvQJkqhcLuyV9QaBWGAbFJ+ZiCen8hQUI52IFOGZgCCOx7igBrPyQDtPp/9egBzuGQ9sfxHvQAFxMTwELc5x7UAIUMZUk/Ky53KaAFJZcBT259SKAG4DYBXAPNADipCADGc556igBCwYgBePQ0AKQWGF6elAEh6kDkHHJ9aT10A9G/Z61FtF+O/wAPrssT5WtWzZHH8YFTU1irAf0PVYBQAUAFABQAUAFABQAUAFABQAUAFABQAUAFABQAUAFABQAUAFABQAUAFABQAUAFABQBV1JttlL/ALtAHxZ+0xOTaz4zjnNZSN4njP7Pv7vwT47n/v3trH+W4/1ry6uuLpf9vHSv4cvkeh2E/TmvUOY6XT5aaJOl0+TgVSEzqNNfIFMk6zSm5H1pknRIcIKoB5NMQmaBhn2pAGcCgAzSAM0wDd7UwAt7UrCDd7UAGc9qADOaADNIY8NzTAeGpgOByKQDs80rCFzimwZxuiny/GFyP+mz/wAxXj4L+JWX95nXV1jB+R7FEcxqfavWOUfQAUAFADIvun6mgB9ABQAUAFABQAUAFABQB88ftgJu03wqe/2qdc/9sx/hXzufK+DZ6OBdqp8Q+MbTy9cv0X5FaLdt654r8xbu4s+1pe9Ssj5DnTy724T0kK59ea/aaT9xPyPz2orSaPuD/glN4W/tT4r+NfEMqZGladDZxsRwGlZmbH4IK1Mz9QaoAoAKACgD8y/+Cw6Fr74fNjgQ3HPp8w61zz1ki1sfmjOxZic88dO9dD3II542jcqcKR260ANXIXJ4Hv0oAlt4Q4MZZg/rQAknyEr1IGOT2oAZGgVvmGVx27UAIGYKBy/ByD3oAASFwcOB/COooAbwAWGARwBQA8SKEO8b9x4oAYqhSCfwoAVyrElgVXvkUAGATj8ce1ACwj5wxz5eRkDqaAFCmR22napOBn+VAAY+WYccY4/pQAwnoRnHoaAHsxZupyeB7mgBrBkOSQPwoAcD8x7EdulAEiNtbgnb601uB1/whuja/FbwRKF3MmsWpXJ4/wBYKmYH9GlMAoAKACgAoAKACgAoAKACgAoAKACgAoAKACgAoAKACgAoAKACgAoAKACgAoAKACgAoApaucWEv0oA+H/2mpiIZh9axZvE8n+BJ2fC7xc/9/V4F/8AHDXmVNcZT9H+h0L+HL5HbafKTgDJr1DnOq04ucYU/lTEdTpqvtBKnH0qkSzqNMfgU0I67SGywpknSIcAVZI7PvSGJn3oEGaADdQMCfegVwB96YgB96Qw3e9MYbqADNIBc+9ACZoEOB5HNGoDwfekMcpGKYDw1AC55BzQwOOsvk8a3HvK39K8fCfx6/8AiOqp8EPQ9jgOYU+lescpJQAUAFAEVucqf94/zoAloAQsB1OKAKj6xYxziFryBZj0RpACaALYIIyDQAZzQAtABQAUAfPX7YhxoHhZsddRdPziP+FeFnSvgpndgmlVVz4u8Zypd6/K8a7R5YjdunIWvyebukfdYZe7pufH2txi11u/QnGJnGfev2rCy56EJd0j8+rrlqyXmfpn/wAEnvDiWPwe8U61j95qesFCcfwxIFH8zXV1MD7kpgFABQAUAfmV/wAFcb5brW/C1nIpAtLGSaMj+JmfGD+VctR2mkbRV4s/NB2ycHnFdkjBER7bWz6n0NSMmVwDgjK+nagB295GA4VD7dKAIpNsuEJ2Accdvc0AISGVgD8w4JPf3oAUkN93k+ooAhGBuzkHrkUASEDKtxnHTFACfNhDkDHAXHNAChgvzMu8g/d6UABfcWAB2noM84oARVUEdc55zQAZAcgZPOMjsKAAne23OT0GOn1oAQFmLdscdKAD7wHOW7j0oABJkYUcEg59aAEZyzZJ5HTigCVlLN86nkdRQA9G8uTcylhjgA9/rTW4G74IuPsXjbw9M+VSPUbd+O2JF71EwP6QbWQTW0UinIZAwP4VQEtABQAUAFABQAUAFABQAUAFABQAUAFABQAUAFABQAUAFABQAUAFABQAUAFABQAUAFAFDWzjTpfpQB8MftNv+6m/GsZG8TzD4KK3/Co/EOxS7ya5CoUdWOw4FebL/fYf4X+h0f8ALt+qPbLjw8vhf7Pp0wQ3cMCm5ZecytyQPpkCvWUeU4XK4sY3dGOR2HFUK5z3xB12bwz4fW4gleKeSdIkcMcqTySPwFS3ZDR6L8OPE6eLtBjvVKieNvKuEX+Fx3+hHNCGemaP1X61RJ0g6CrELQAUDPmr9rX9pjxB8EtW0LRvDNnZz3t9bPe3E93EZBFGGCqAMgEk549qzlKxSjc8u+Av7WfxK+KnxIsdG1S/0uPSjG8tz9jsBHK5UcIjMxVcnHJzgURfNJR7hJKMWz0i8+PPjOw1G7txdW1xHBM8astgMsAeCeeuK0atoQU5/wBovxyoJh+xnnpJZf4GkBy/jf8Aa5+IXhDRY7wQ6TJLPMIIRLZtt3HnnDe360noM4tP+Ch3xAhbbJoXh2dgSPmjlTOPTDGuf2p0exPpr9lj9oW9/aE8N6/ealoUOh3mkXUVuRaytJFMroWBG4AgjBBHuK3jLmMGrHtgOasQUCCgBw7UgGXV1FZWs1zMSIolLNjrj0HvRcZ5l4w8ZeIbC1kvrS4FqvUQbFYKPqR1rKUnFXKSuedP8efFsLbftcDdsm3Wp57q4OJr+Ff2h9Us9St11tI7rTWO2V4k2yJ/tD1x6U4uysDVz1SyuYbvxb9pt5Vnt5j5kcqHKupAIIrzcN/vFf1X5HRU+CB7NbnMKfSvWOUloAKACgCG2+4f94/zoAxvFPjPT/Clm813KAVGducfn6VEpKK1A+NfjZ+2xbaVevZwaktsn2j7KUtl3sHKlgCfcCudyqS+FWK0PMfBP7Vltfa9bR3to+qNdvbwwxXMQfe06l0x3HA61k1OPxu5V/5TstK+Lmo3N7dXnhHxNc6ZJbXDRSW0MpuLTep+ZGjfkAdDtNcsqtSk/I6YOE1aS1PqD4QftEWHjiaHRddij0XxKy/JEXzBeY6tCx6+6nkV30cRGqvMwqUnDXoeyA5rrMRaACgD55/bLkjTwh4XYuqONZjCqWAJyjDivKzOLlhKi8jqwztUR8YePt48SXStyn7pxjgnOc1+OvWCPv8ADaqx8meNrcWni7VkAwBMfpzX7FlcufB035HweNXLiJrzP1H/AOCXSbP2bGI43atct/49/wDWr04nEfYNUAUAFABQB+WH/BXiWM+PfCK7/nSwY7VPq/euWorzRtFpRPzmkyDj9BXY9DBbD4xlkbauB1HTNSMibAPQDntQBYExWIrjLH9KAIdvz8fp3oAFkMhwT06lRzQADYWPzlfQnrQAwuAwbgKf1oAkzsJyAuen0oAFYxqNuDg8E0ANGSpzyCckDvQA0AFTlc88DuKAJH56L90c4OKAI8lWGSRjvQABc5HAzzQA4yAMMc56/SgBOrDAwQMGgByoI2OBxjIoAQAuqkA7s0APYtgZ4NAC+WCeG69MU1uBq6DhfEejyE4QXkLE/wB0BxmpmtLgf0h6LKk+jWEkbB43gjZWHcFRg0LYC7TAKACgAoAKACgAoAKACgAoAKACgAoAKACgAoAKACgAoAKACgAoAKACgAoAKACgAoAz9cONNm+lAHwn+02fkl/GsWdETB/ZD0tdZ0D7MyhkHiJJmBHZIi39BXnpXx0P8L/M1k7UX6nr3iNPtniHU5iMl7hhn1xxXrvc4VsVltBuPHfrSGeZfH4bNM0S3z9+aWQ/gAB/Os5vYuJe/Zg1AyXeu27Ny6RSBPoSM/rVLYHufTujjkfWqIOjGcdKoQuaLjEzQB8Af8FD5J7r4q+G7K1t2urg6TkRRj5sGQ5OTwMY/Ws5K7Li7I5f9knQ5NO+Lbi4jW2LaTdyeXONpIwBk4685AP1p01apEJu8GeZ/tJ/H2XS/iTqVppcsunJYTC1Nvp8xT7SQikk8kA9evr3JrSW5ktjxyb9onx1GNzXV9HbjJ4llIx9SOcVnYo7n4RfFDWfih4u0jRtWv3voYb2GZCkh3Bi23oenB60JBcwvEd61hfTWwikuJDI8QSH+Ehjkn36fnXLGN9TsnUtZH6B/wDBOC7juvh14wKhlZdThDBxg/6o4ropqxzTd9T64rYzCgAoGOHQUhHLeNtSEc9jp+QElPnSH1wcKPzyfwqWMx/EdiLjSZ1xkMhqJ/CwT1Pnm+sdkzrj61yQZsyjJZkr6D3rcg9p/Z91M3mkR2rNmbTrt4Dzn5WAZf61lTjapKXexpJ6I+qLb/UJ9K7DAloAKACgDlPGHi+Dwjoss8jKJCW25PTnrUSlyq40rnwx8Ttc8Y/HPxRNouh3cdpoqoJHvWJeO7jYlZEOPusvUetcMqvK9dWaxSfXQNP+APw++GOlJca4q6zdIiiS91Ns7yucNt6A4OPpWL55/EwdRQ0SN/wTpXww8Y6hE2j6dpTX9myyQvbqu+NgpVWGPQE49KThpcSq3RwHiz9lwfD7WF8SeF7nUJ7KO3eGa2jffc28ZYyO8BPyszN94t0GcVPPKS5ZbFvleqRX8Da/F8VfDE0VyqWd/C/mIbZiBwfkuICcMQOAWxgnOOKyqU3RkpRNadS/uyPtv9nD4qy/EDwrJpurSL/wkmjFbe8GeZh/BMB6MB+devQqe0jc56keWWh69mugyOT8b/FTwt8O7GW71/WbWwijUswdxuwPalcD8xvG37X/AID+Knxi12/1m31vUdRhu/7L8N2lvt/s+KM7Ql275zvDbvlxjpXHiKHtaUrvozenWlTaSib/AMSbdxqvP/PsrAKOpU8mvxX7K9T73DNWsfKXxbt1h8cXrsNittcZPtX6rkc3PAxR8nmsVHEyaP0y/wCCXUqyfs4OoJJTVbgHP1r34q2h459hVYBQAUAFAH5Ff8FYpd3xxsIyW402Erzx1auaWtRF/ZPgwkkszMQ2T1rrluZoOPLwQXc8nPTFSMYGyMY6dPagB+8YAJ5zz7elACZO7GQcH8TQA8EoQysBjnHc0ANLHG4gcnvQBbk1WBNDTTzpdst0twZv7Uy32hkxgREdNo6+tAFeO1aQRmQ+VCzhPNlB2qPWgAbEbSFcFh8o2jgj1oAZ5mH2k5Xr0oANpHKnJJ49B9aAC5ie3faxUlmOChz+FACvbyqSHjK8AkEYoAaxZnAYDAHX0oAMbO/0oAcisXG1ixGecUAAZgpyTuPr2oAQuwwCOM9qAFCMVUKMk9u9AEkD+VIpABI4waALFnP5V9aSqNzJPGwA7ncKU/hEj+j7wHNJc+CPD8ssYikewgZkHQHy14pR1SGbtUAUAFABQAUAFABQAUAFABQAUAFABQAUAFABQAUAFABQAUAFABQAUAFABQAUAFABQBn67/yDZfpQB8I/tOnEUx+tYs6Im1+yb4Tm8KSWYkiZbW7t579WlbDSSYRWKr12gMBk+9VTopT9r1tYyqVG04HWSzJLPNLgZaRm/U1oQTxtEeMc9aAPIfj+VNzpQB/1dvI5/Fh/hWU1qikz4W8ZfH/xp8LPincXfhbV5NMlbTltpVRVIZC5bHIOOec1UdhMoP8Aty/GpzkeOL+PP9xlH8hVk3JYf28PjnA2R4/vz/vbSP1FO4Ghb/8ABQn47wkZ8bSOP9uBD/Si4GhB/wAFG/jpB/zNUUmP79qn+FFwOW8V/tg+PvHXiCDXdeew1HWIIPssd40Wx1izu2/LgYyaLgP0b9sDx1oOv2+uWS6fHq0EXkR3bw72Ef8AcIPBHsaLgZ2sftQ+LPEGqT6nf2Wi3WoTtvluJLFCzt6niq5mKyIj+0r4plUq1ppLr3X7MKXMwsiov7QWuxXUVzFpWkQXcWDHcwQ+XKpHIIZecilcfmZ7fGC7YNjQ9NQs5kLxlwxY9TnNTZPoO7PQPhP+2v8AEL4K6bfWHhVdPs7S9mFzcJPH55eTGActz0oStsO56BF/wVI+MycsNElx/etBTEWYv+CqnxgjPzWPh+Qf7Vqf8aYE6/8ABVr4uA86T4cbHb7M3/xVK4F3Tf8Agq98VjcKreGPD19nnylidCR3/ipgdHov/BSDVfiT4r8OW+r+GLbSZJ7+C2M1lK+0qzYAKt1BJOcHjiokm7WC66n6OWMNtqEFvptwNnmTEGYdQCuMfnTSFc+ctcsxb30yg5w7Jn1wa446OxuzIePA4HNa3INv4GeKrPw58T7nSr64EC6x5S2u7o04zhfqRn8qIfEynsj7htv+PeP6V0GRLQAUAFAHyR+1z4tsdO0S5g1O8ubKG5eS3jktkLtwCSBjpxmuWd5S0K0sYfwx8OWPgnwqdUnnS200WSzljwEjC72kb0J9O1cdm5XCUrI+KfH+ua5+158Rr6STW7fwZ8P9JCmW91Cby7aziY4V5DxukbHT8BW8b7QV2KPLH3qh514k8MaF4EuLHWvhd4yvr2902V0uNSgmwszKflkiAwVU/wB1gc1vNSgk3qRCpCs2lp6n39+yr8d5vjj4NvINciih8U6RsjvljGEuUcHZMF7ZwQw9frXFJJu6LV1ozxvVPDSfBz9rhbexiEdh4hjWVgltJdXEkLttaIN92GNZMH0Aq7c1O3Yrrc+i/A1wPAH7QXhqQt5cWtRzafIQeGYDco9/ascK+SfKay1ie3/tS6zqOg/A/wAR32k3cllfxRBo5In2MTnoD2z0r1Z7GC3PyS/Ztu7D9o74nXlx8ZLrXtb8MadEJ5NM0rcYImL4L3GDuEQ4GRySRVOLnaCdjJ1FR99x5v0+XU838ZS+F9B/aI1uHwpYT2nhS21sRWVpOx8yOFSBjnkAnJGeQCKXI4pwbuVz+0XPa1+h9ueMLVr++0ifaCs9sygdecA/1r8Oq3hKpDsz77CS9xSfY+TPjbAyeI4bg4/eRBW47iv0jhyV8NKL3TPBziKjXTXVH6B/8EntTFx8GfE9jkf6JrB49mTNfUpWbPBPuOqAKACgBDmgD8h/+Cr80U/xttcN+8hsYk2kdeprk3rWNkrwPhKTDD5uc812vc5ou6Iju2jIyKkscUZOANwPf0oAeFYgjH3RyfSgB0gVpXI2gZyMcCgCMEhmwofjPPagByEbiUGOO9AEat5cyuQG2sGwe4FAG9JrYZL1Hn863nGYbXZgRt659qAMRQCA3Oe/tQA3yyOVBPOOlAD3kkCksdoI25UdRQAllMtvdpI4Ljn6/WgC5Nd+VZCEStdZbeZn6gf3cUAVC5VGD7QSehHOKAI94cjsw9KAASY9mbigA3Bd2Vz2DHtQA5EAJ5C47UAO3BehyfagBQDnMYBIHIHFAFiH91eW7KBkSIf1FKp8Aup/Rt8MLp734c+GJ5Dl3023JP8A2zFKPwopnT1QgoAKACgAoAKACgAoAKACgAoAKACgAoAKACgAoAKACgAoAKACgAoAKACgAoAKACgDO17/AJBk30oA+Ev2nuEl/GsWdETof2aPEJ17W76ZVby4NM8lZY3ykgBXAb3HYD3raLTRzSTTZrLvI6Z5P86kZYiZs+nfincDyX43uZb+BT/Daf8AsxrOQz83Pi61u/xOvzOzrEscSsVAJHXOB9KuK0EzIurbwdHawfZNR1a4uDJJ5yz2aIqJn92VIcliR1HGD61ehOpAlr4VkZd91qaD+ILAhx9OfTFP3Re8X7bS/AksTeZq+vW8/wDCPsULoR2yd4INFkPUu/8ACK+A3nZY/HNwsO0ESXGiupJx0wsh78Z/GnaPcV32KUfhbw68MbnxTbpIzYMRgf5B6k/0osu4XfYz7nRdLjV2j1mOYqxAVIW5HqCfWpKKMWni6uY7a3jkuLiRtqRr1Y+mPWkMgaExTeXJalnBxtLYOaAFijt3HzK8Z9QQwoAlksbcfdnDj/d2kUARG0gyf3lADTbQ54f8KAGNbwAffz7UAMMER6MfwoENMELDBb86Bm94VAXXNEKShc6taIMdv3q84oEz96J7gvDjjCEkHvz1qBo8N8Sqf7Qkxnljx+Nca+I1MdgcZx9a2V+pJxN7Ilr8VfBU7Ty27LrFnt8iLzGkbzAAmM8A55PbFC+PQbfu6n6YRDEYFdJmPoAKACgD4L/4KCQpDoOm3UvEEd/IJJPtZgCg+gAJc4BwK5Hq2ii7+0LHd3v7N/ig6UGZpNIV1K9TFhS3/jua5bqO4W5j4E0/QdQ8ZeDbTRbNjJZmX7bJaW6b5HlUYDbR9/Cn8M1rh6ijzRFUTTTOn8CfsyeKPD1jqes6rYy6Fp11ERbLfp5ZuSAThVPJA6lsYHHrWs53i7C0Tuz1b9h2xu0+NniF4w5gh0OMXhIwBI8gKA+/BrzaMrrU3nCyud5+1HZPrHx28C2ltFFLNBFCGjN7JavmS4G3JUYZcKePw710uSUWRGNzqf2yNZn8BeGdL8T2e4XWkXr3aFflI2oeRjpg4rOKvNdBp2TPihP207vxNqMk/ja21zxRbsMraQaiLcE/7TEEY6dBXq8kXuzFTk3ojxzwB8W/Fnwnv9ZuNCujpr63CI7yPy+JIvM8xQMjoCAc98VrF8pnUpqorMyP7ZuNU8RT6xcyF7y8ujcSyt3cnLMffND11sNJRsj9HLS4fUfC3gm8LA77WMsB1yUH+Ffi2PgoYqtFLZn2uCfNQiz5/wDiVp8cnjexhljRo7iG6h+c/LnaTk/Svr+GJ81OpF9DjzqLTpvyPqT/AIJD6oJNG+I2n5PyXNpPg+6MP6V9t11Pmj9EaoAoAKACgD8fv+Cqb7PjeyFuHtojwOny1xr+MbX5YHwzK2WHGD7dK7pbmCVhpypCgg45yKkYDqDkj/CgBfLU5JfA7kd6AAAsCTgDpkd6ADBb5NpVh/FnqKAAuCvcEcD3oACwY5IyO/uaAJc5VEY7BjjjNACKRhTkZB5X1oAd56G1WIRMLgyF2uA/BXGAu3+tAEDMCc4+7wMHrQA+NZHlXaFzjvwBQAkrZ2/XnHSgCMrzlumexzQA8qcHGSq9Ce1ADQDJ8w+Z+woAUjcf8aAFBUYAGM9c/wBKAFKhTxxgdaAEViMHOSeh6UASs0iJkcYIbJ9jQ/fVkLqf0W/BK9Oo/CDwbck5Muk2zZxj/lmKiHwopnbVYgoAKACgAoAKACgAoAKACgAoAKACgAoAKACgAoAKACgAoAKACgAoAKACgAoAKACgDP13/kGTfSgD4S/ad+5L+NYs6Imf+xW3l6NdtkjdqcsfHvB/iK4oP/bEv7r/ADLqfwW/M6r+2iC43/ddl/WvROQkj1rcT83zDOaQHnXxSuTe3KyDnFvj9TSYHnXwz/Y78J/FnxTr2veJ0vfsfkWy2YtZ/LJchjKWBByOmPTmrtYaR313/wAEu/hlrQxZa7rulsec/u5h+RAqriMLVf8AgkToxUnS/iRPG3YX2kgj81kFAHA+Iv8Agk74305WbR/EXhzXQBkJI01o5/MMP1p2Qjwj4j/shfEb4UQTXfiHwBqn9nxgl7/Tm+1wKB3Zo8kD3IpMZ5LFDocqb1SRl/vLLwaQFLVorOGJHskdEz85dsk+mKAKGnXN294iWf8Arm4G35fzJ6UCuF3HeiMzSREwAkGcKxjz/vYx+tAFXzZI2AYFc9Mjg0AaumRW92WFwziMLkFPvZoGX203SgDmW5+pxjFAjovBPwc1z4m3HleEvDuueInzgtYWrPGPq/3R+dAz27w5/wAE1fjF4hVGl0KDRI253apqEaEfVV3GgDq4/wDgk78TpT+81zw3CP8Ar6kb/wBkoA09N/4JJ+P5WJu/GXh+1zx+786Qkf8AfIoAr6x/wT/1L4K+N/BUFz4jt/EUmoXiMsdnaNGsW113FmZjwBz0pPRh0P0MkuQLeUgkqTn8KkDxrXtWUajNhBkMetcsdzR7GO2rgDBRe/atiTqvgJolrrfxLu9WuYEmbTIY/sxYZCSuSNw9wAcfWiHxMrofatt/x7x/7orczJaACgAoA+Y/2ovAE/jbwRrdpC1ws8e64i+xxLJPJtJJij3cBnHy59645pqVy1qeWfs5+K5PFXgE+F9bto7fVtKQ2c1m03nB4cfcZz991B2yY4BIFZVIqS8hbM+c/H37LHjj4P8Aig6v4HtJPEXh9JvtFpFbybLzTznO0f3h2+g5rjlJxs3o+/c2UVU2N7w54G+JHxTtruafQfED+ILlhGdS8UXISztE/wBlMlm9cDArmnOrVlZy08hKhGm9dD6X+DXwUsfgT4J1KGLUBfavet9p1HWLhQnnzYwvB+6ozhQT3rtpwaRM5J6LYl8E2viI+MdQTVdNtpbR5VktrgtvdI848psjJbguTwF4AzmhuN7W1Ek1szxn/go74ht9L+FN1bySYL7bVRnlnlI4/BVJrooxvNeRLZ+b/hL4eeI/iBN5fhvQrm+gVtv2grthT6ueK7pTjTXvMFFvYtfEzwLrfgTVrCHXNQivdSlhP+qbd5CoQFXPcc8UQmprmRPLbQwIpQVjwFAEgK7ecE9ea01JVtj9DvBl0br4L+CLotnyoEGV55yRX5JmqtjqqPrsud6CR4n+0XaCE2TqCv75gVz6ivX4Wl+8qR8kTnKvShJ9z37/AIJJ6mYPiL8Q7BjzcWFrOAT12u4/rX6CfKn6eVQBQAUAITxQB+Pv/BVoKvx2R92G+wxfJ68da5F/GNJfwz4ccgKw6nPBPpXbLchjBllOF6cmpEOByqjqTkAHigBq5hblQQOooAViEULgfWgBWy2Bu6DvQA/HlxkI3yyqCwYcigBhyc/wigBEj38Z56jPNADsAM3OTQAFCrfKStADZQAEAyWGQfegBVLOh43A880ANwoKgHgenQUAByWwxHXtQBJHIISCTk7sGgBjBVC/xBuQ3SgBEPlgE5OOwoAsRIxjDyKViJxvI4yOuPWgCOaGWF2jlRopR1DDBoAFcblcgH2/xoQDmQlc4GWIC56Zoh1J3Z/RD+z3IX+B3gYtIsjf2TbgsowCQgrOn8KLZ6FWggoAKACgAoAKACgAoAKACgAoAKACgAoAKACgAoAKACgAoAKACgAoAKACgAoAKACgDO17/kGTfSgD4T/ad+5L+NYs6InIfsya8nhjwPNqcpxBD4ijEp9EaMhj+RzXnXtjof4X+aNpK9FrzOu1e2a11i/h3AhLh8EdCN2Qa9a2pwlPLjJ9anUDB8TwmcIp5ytMD2f4RaI+h+FreOQbZJj5u3H3R2FMo9b0c/MKYmdEBwKsgXFAxUdozlGKn1FID84/21v2bfDXjX4oajJoVtb+F9ee2E4ntYQlrdSekyDGCTxuAyM5OaNwPzz1jS9R0O61DSNTt3sr6CdYpo5hzE65yCfxz78VIHr3wM+D9rrttq+s6tAlxbaLp7ak1lOSEunBCxxtjqgLb29lx3NNEyeh7j4B+KFzZGS2vbzzVvV8m52gLEg6bVgx5bKOPkZeQO3Wo5tbC9npe+vc8s/aA+CN1b6x5PhzSo4dItLMXwitMmKGedRK6DJ4+7wP7uPSrlo7ChNTgprqrnzzo1neatLa2unQy3F5dyiOGGEZaRj0UUjU/Tv9h/8AYr8EN4Wm8R+OtPh8W+Io7oItvcktY2o2hgoj6SMM8s3HoKEB942VrBptnHZ2UEVlZxDCW9tGI41HoFXAFVYCXFAgxzTCw4DigDg/itoA1BvD+reXvbTLlyzY+6si4z+YH51DQznr++WHT3bOAFJIrNuyY9zwvUrgzXUjHPJzXJE0Zms55ByQK2SIPc/2fNIOnaYL1xiXUrkyf9s0G1f1LGppyTqSiuli2tEz6stv+PeP/dFdZkS0AFABQBzetaOt/aNIow6sxyPrWc48yA+Rvjb+zlqUuof8JR4HeS112xEtzBpsEnki6uiAIRv6JCpLOyY+cnk1zp8u+xWkivovxk8R+GdBtz4t0Yaleya02h28tgpga5aKDfLNsfrlgQoXr60rQnqJpxOv8MfF278Z3NpZeHvCl7eX15bxzxNPKqwRiSMuhkcZ2rxgkA4NONOPQLSOV1/4f/FT4oeI77Stamj8OaGgAZYfnglt5BsuLV+7yDG5JOAM9KmUraRWo1BJ3kz3TStIg8GeG9P0u3luL4WcCWsMt0++eYKMKXbufU1nbuDZ+cXxm1SP9sX9p7S/h9pWoA+EfDpmudR1CA7hPICBKydjjiNT7sa6kvZRv1ZCd9T6SufAMGlWlrpWmWq2ljCohgt4+FRff1PvXk1E3K7ZspH5nfG7xPF4w+LPiG+t3D2UE/2G2bsUjyCR9TmvapR5YKJne+pw1gjMsAwCvmcH8a1ei0M436n358J72V/2ddBmCgvDI0YA448zrX5XniSzB+aPq8ru6bXmcF+0VaGXQYpB87RSqcn+HP8ASt+Gp8uKa7o3zZXw6fmdz/wS31YWf7R2pWpbi90OTAJ6lJAf61+ls+QP1ppgFABQAhGaAPxq/wCCpN48/wC0BciVjmOGNEGei7Qf61yR/jmkv4Z8WsuRu7jjNdstyGO+6GDcZGM5qRArE9ehH5UAMJUNnr7etAEi5MWeBg4z3NAAQuVA+Y9cGgBGJZu59zQALt+6WOD1wOlAAWVAwK4zwGU9KAF8wD+DgjnPc0AAUbsckMOtADWymRgjnp6UABw6jkJgjPt9aAFBwHxtIXt0zQA3dtb5VB5zz3oAT+LaqgN0JxyaAFcjhCSQP88UAID1C5RT196AF3+YoiJZgPur2GfagB0hkkcOWLyfxMTnNADVbCuTyT0FNbgPaYvEqsPlXGCD0OalaNi6n9B/7LMjTfs9eA2Y5Y6XFk59qypO8SnuerVsIKACgAoAKACgAoAKACgAoAKACgAoAKACgAoAKACgAoAKACgAoAKACgAoAKACgAoAz9e/5Bk30pMaPhL9p37kv41kzaJ5r8Ghn4Ma4D0/txP/AEWa8x/77H/C/wAzo/5dP1O4stQE+0zRl3Cqu4NjgDAr1U7KxyuKZs2tnBcY4df+BU+YXKbFh4TsZriGWUNN5ZyEfoT707isejaX2pgdlo/3hTJZ0Y6VYgoEBoA+S/2iSsfxUuHx8wskJGM5GeuKEgufEX7Zfgh20my8XWiw/ZdTl+yX7KpJiuYl/cnd28xCRg90FJgdd8CPiNpmp3lkGtY4Yb/TzZmZ1AgjusBSkueNjgspz2YUKF9UZOVnY9R8ffAm6+HVrYX1z4XvdMBLPDcxzxTQybgPl84ZbC/w5GQD949aq3VGE6amuRtpPp0PJfHnxTuPhXd+JfsOpWuu291p/lSyqh8gXDKVRYifvMuSN3+ye1c69/U7EuXQ4H9lHw+95nW7mRWh0mE2GmkDGyWRt0zg92xgZ961sM/UL9lUn/hCNYBcuV1HGSMf8sk4oW4HtFUIKACgY4HgUAJPbx3UEkEyCSKRSrKe4NJgeWeL/hvrSwvDowS/hlG0GWQIyf72ev1FYyi2rIaa3OAPwC8Y3DFjDZR/71yP8KShYbZp+HP2cdXutShOtXVvb6cr/v1gYtI6j+FfTPTNEVcT0PVLe2hs/Fa21tEsFtARHFEgwEUKoAFedhv95r+q/I6Z/wAOB7Rbf8e8f0FescpLQAUAFAFe0UGJgRn5m/maAMnVfDa3QLRYz/dNRKNwON1XQYZJkS9to5WjyYxOgbbkYyuenHGRXNKmUnYdodna6A6/YLSK1CoIwkEYX5QMAcdhRBOOiQm7mP8AEL4i6D4C02fV/E+s2Og2ajc09/OsYP0B5Y+wFVyyk9DNzit2fml+1t/wUMk8e2N54U+GZubHR51aG98RS5jnukPBjgTrGh7sTk+1bRgo6vcVnP4tj57/AGaf2jJv2bfF1/rKeGbXxDBe2qWUsMsphkijVs/u2APJzzkc4FU4qejKd/sn1V4p/wCCiWjXmieIIo/BWpaNeT2UkGj3EsquRcsmB5gAwAC2QR6VzfV03e4ry6n5+ZMYiTduMfBY9WPc/nXWUjZSSIWlkmCJknG/jjbnpQgPub4GSJdfs6OrAkRXUwG7+H5wc1+ZcQJxx8X3R9PlXwO/c574+xrJ4SmZef3aH6gGsOH5WxkU/M7cxs8NJeZS/wCCemr/ANlftZeFFyQLu2urcjp1jB/mK/UmfGH7P1QBQAUAJ3oA/GT/AIKiIF/aLvCRjMMZ3evyjiuSCvXfkrmk/wCGj42yFkwR8vUleuK7G769zMQorqCpJ57jtSAccbCQ2G6fhQAFWjAwcq3cUAPjjLhRuBJPAJ9qAGqACTgnHWgBgyCOOOx9aADaW+Ujac880AP3xJbMojPnbv8AWE8be4x6+9ADAzKThgVPHNACuSpHykHtz0oAYTuB3fKx64/nQAqIBwxOCOnqaAFcZILLhu5PpQBGcbwedoPUUAOQMX3bsZ755oAaypvIJOMdvWgBSccMdxHTnpQA1CwbK+tAEvJJJz9aAEV9snt1oAAp2yZHJB4z1o+yxW1P38/Y6u5Lj9nbwcJMDyrRYwF7ADgVxYVv2fzZpPRntddpAUAFABQAUAFABQAUAFABQAUAFABQAUAFABQAUAFABQAUAFABQAUAFABQAUAFABQBn67/AMg2X6UAfCX7Tv3JfxrFnRE82+DP/JGtb/7Dif8Aos15r/32P+F/mb/8un6nV6dzivTMDqtN7UEnW6Z1FWSdXpnamI7PR+opks6MdKskKAENAXPmb42WS6h8WJbZhPaztbRC2vUQNESVJZJeQVHGdy54JBHSkDPFfj/4LNr8Jr7QvEEsEjXup28LyQKG3RtGxinTBIJjbacE9CRSfxBfTU+GIdN8Z/BTxxeaUImivkOJbUQ+fBdoD8rCP/loh7FfmXpQr3E7NWZ23iT9qHW7jTYrDUfCFrbTBTsWS6uURB/swuMqPbNU5N6ERgk73PLWm8Q/FXVre23rNIpKwxKNkEOSAflHTqMs3J6CsklHY13Ptn4Q/C+50TRbLw5o1jdLc2YEEzzwhw1y3Mkjcgx5BB5zjjmqi+bYLWR9j/ssJJF4L1qKUYaLUjHuAwGxGoyP8n60Ldgz2erEFAw</v>
      </c>
      <c r="E92" s="1" t="str">
        <f t="shared" ca="1" si="6"/>
        <v>249.274308749838</v>
      </c>
      <c r="F92" t="str">
        <f t="shared" ca="1" si="4"/>
        <v>insert into Products values (GETDATE(), GETDATE(), 'SKATE INICIANTE', 'COMPLETO PROGRESS ', 249.274308749838, '');</v>
      </c>
    </row>
    <row r="93" spans="1:6" x14ac:dyDescent="0.25">
      <c r="A93">
        <f t="shared" ca="1" si="5"/>
        <v>5</v>
      </c>
      <c r="B93" t="str">
        <f ca="1">VLOOKUP(A93,Aux!$A$4:$D$13,2,FALSE)</f>
        <v>Skate Elétrico</v>
      </c>
      <c r="C93" t="str">
        <f ca="1">VLOOKUP(A93,Aux!$A$4:$D$13,3,FALSE)</f>
        <v>Cruiser Atrio - ES201</v>
      </c>
      <c r="D93" t="str">
        <f ca="1">VLOOKUP(A93,Aux!$A$4:$D$13,4,FALSE)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93" s="1" t="str">
        <f t="shared" ca="1" si="6"/>
        <v>692.250601415269</v>
      </c>
      <c r="F93" t="str">
        <f t="shared" ca="1" si="4"/>
        <v>insert into Products values (GETDATE(), GETDATE(), 'Skate Elétrico', 'Cruiser Atrio - ES201', 692.250601415269, '');</v>
      </c>
    </row>
    <row r="94" spans="1:6" x14ac:dyDescent="0.25">
      <c r="A94">
        <f t="shared" ca="1" si="5"/>
        <v>6</v>
      </c>
      <c r="B94" t="str">
        <f ca="1">VLOOKUP(A94,Aux!$A$4:$D$13,2,FALSE)</f>
        <v>Skate Santa Cruz</v>
      </c>
      <c r="C94" t="str">
        <f ca="1">VLOOKUP(A94,Aux!$A$4:$D$13,3,FALSE)</f>
        <v>Completo Profissional</v>
      </c>
      <c r="D94" t="str">
        <f ca="1">VLOOKUP(A94,Aux!$A$4:$D$13,4,FALSE)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94" s="1" t="str">
        <f t="shared" ca="1" si="6"/>
        <v>675.504562468777</v>
      </c>
      <c r="F94" t="str">
        <f t="shared" ca="1" si="4"/>
        <v>insert into Products values (GETDATE(), GETDATE(), 'Skate Santa Cruz', 'Completo Profissional', 675.504562468777, '');</v>
      </c>
    </row>
    <row r="95" spans="1:6" x14ac:dyDescent="0.25">
      <c r="A95">
        <f t="shared" ca="1" si="5"/>
        <v>8</v>
      </c>
      <c r="B95" t="str">
        <f ca="1">VLOOKUP(A95,Aux!$A$4:$D$13,2,FALSE)</f>
        <v>LONGBOARD PSICODELICO</v>
      </c>
      <c r="C95" t="str">
        <f ca="1">VLOOKUP(A95,Aux!$A$4:$D$13,3,FALSE)</f>
        <v>SKATE COMPLETO PGS</v>
      </c>
      <c r="D95" t="str">
        <f ca="1">VLOOKUP(A95,Aux!$A$4:$D$13,4,FALSE)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95" s="1" t="str">
        <f t="shared" ca="1" si="6"/>
        <v>113.707651043222</v>
      </c>
      <c r="F95" t="str">
        <f t="shared" ca="1" si="4"/>
        <v>insert into Products values (GETDATE(), GETDATE(), 'LONGBOARD PSICODELICO', 'SKATE COMPLETO PGS', 113.707651043222, '');</v>
      </c>
    </row>
    <row r="96" spans="1:6" x14ac:dyDescent="0.25">
      <c r="A96">
        <f t="shared" ca="1" si="5"/>
        <v>2</v>
      </c>
      <c r="B96" t="str">
        <f ca="1">VLOOKUP(A96,Aux!$A$4:$D$13,2,FALSE)</f>
        <v>SKATE COMPLETE 500</v>
      </c>
      <c r="C96" t="str">
        <f ca="1">VLOOKUP(A96,Aux!$A$4:$D$13,3,FALSE)</f>
        <v>Trucks Fury Evo 2 em alumínio</v>
      </c>
      <c r="D96" t="str">
        <f ca="1">VLOOKUP(A96,Aux!$A$4:$D$13,4,FALSE)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96" s="1" t="str">
        <f t="shared" ca="1" si="6"/>
        <v>216.437846337105</v>
      </c>
      <c r="F96" t="str">
        <f t="shared" ca="1" si="4"/>
        <v>insert into Products values (GETDATE(), GETDATE(), 'SKATE COMPLETE 500', 'Trucks Fury Evo 2 em alumínio', 216.437846337105, '');</v>
      </c>
    </row>
    <row r="97" spans="1:6" x14ac:dyDescent="0.25">
      <c r="A97">
        <f t="shared" ca="1" si="5"/>
        <v>2</v>
      </c>
      <c r="B97" t="str">
        <f ca="1">VLOOKUP(A97,Aux!$A$4:$D$13,2,FALSE)</f>
        <v>SKATE COMPLETE 500</v>
      </c>
      <c r="C97" t="str">
        <f ca="1">VLOOKUP(A97,Aux!$A$4:$D$13,3,FALSE)</f>
        <v>Trucks Fury Evo 2 em alumínio</v>
      </c>
      <c r="D97" t="str">
        <f ca="1">VLOOKUP(A97,Aux!$A$4:$D$13,4,FALSE)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97" s="1" t="str">
        <f t="shared" ca="1" si="6"/>
        <v>441.770742028426</v>
      </c>
      <c r="F97" t="str">
        <f t="shared" ca="1" si="4"/>
        <v>insert into Products values (GETDATE(), GETDATE(), 'SKATE COMPLETE 500', 'Trucks Fury Evo 2 em alumínio', 441.770742028426, '');</v>
      </c>
    </row>
    <row r="98" spans="1:6" x14ac:dyDescent="0.25">
      <c r="A98">
        <f t="shared" ca="1" si="5"/>
        <v>1</v>
      </c>
      <c r="B98" t="str">
        <f ca="1">VLOOKUP(A98,Aux!$A$4:$D$13,2,FALSE)</f>
        <v>Skate Street X7 Tropical</v>
      </c>
      <c r="C98" t="str">
        <f ca="1">VLOOKUP(A98,Aux!$A$4:$D$13,3,FALSE)</f>
        <v>Street Freestyle</v>
      </c>
      <c r="D98" t="str">
        <f ca="1">VLOOKUP(A98,Aux!$A$4:$D$13,4,FALSE)</f>
        <v>/9j/4AAQSkZJRgABAQEAYABgAAD/2wBDAAYEBQUFBAYFBQUHBgYHCQ8KCQgICRMNDgsPFhMXFxYTFRUYGyMeGBohGhUVHikfISQlJygnGB0rLismLiMmJyb/2wBDAQYHBwkICRIKChImGRUZJiYmJiYmJiYmJiYmJiYmJiYmJiYmJiYmJiYmJiYmJiYmJiYmJiYmJiYmJiYmJiYmJib/wgARCAOEA4QDASIAAhEBAxEB/8QAHAABAAEFAQEAAAAAAAAAAAAAAAECBAUGBwMI/8QAGwEBAAMBAQEBAAAAAAAAAAAAAAEDBAIFBgf/2gAMAwEAAhADEAAAAeqAAAAAAAKcHDPNExh05y6k6m51l4bcweSTdInqAAAAAAAAAAAAAAADE4Hhujk2LmO2xxKUdsnn+S2eftzn/pm274srt3UI6AAAAAAAAAGqQ2trOfr79xbwAAAAAAAAAAAAAAAMEZPR9PxRkcbVRMCkqmmCqvzk9fW3pN63fh1xzP0BPPt7PYSAAAAAAAAAAAPPRuGy84w+YpnFZumrvHOCuty9DJpmWxfpm1bj482y2mi+x135eV9TlbzWPe/H0TY+T5mnb0J4+2nyAkAAAAAAA5f1Dn57Z3nW/wCW7Ypsb7RUHUAAAAAAAAAAAAAC1hi+Q3WJlMQmEATSSiRMCqkE01DfdBqifoL2530KFQkAAAAAAAAA86tb7z+GMu3q/Nad7X+s+P7t/fZzVNObO+Gsbnbze886XpFfV7gbC98j277K67d1fWZO0VrPSiqlxmOj8yzdvnbuidvggAAAAAANX2i1OO7VqlxxPSM3ruXosvRqqAAAAAAAAAAAAAc53zhcLRE9RFM1CkBJFUAVFCYJAiR7dl4ptfM9fUVyAAAAAAAAHjDGYT0o9b5iKao0Y8Fk7pxZNOOwXF21e2hV06t88LHKaMGua1seI8P7ii+tbnB9N43trUZCx8r1NtORx809LzHP9+9D5KoT0AAAAAABynE7vpENr2fmvRc1uem1utFQdAAAAAAAAAAABSaXy3ZNaIExMAIJRBUACYQTEwSiSK6JO45nnnQ+JDoAAAAAAAw2Z0W3Jc010et81ETHVcaZc6h5/t3eaudl8D2cPEbH6/j6pmMrRvxYy0zrrrWLPdcPh9zX8ti7jxvtfGurw7w3lNz7WV4zp3MOh2eXsIuzgAAAAAAWPIO28nhjN10jOcdbxmcBm6+vQaKwAAAAAAAAAAFrdavDktvLqITSSgEwIqgmqmohMlESImAmBMBsfZ/n3vvM+wkAAAAAABjeN9N0Sq/cp8MV6/zeVr1Lbjlex6pvfhe5cU+exeh5Go7XXPpefKt1z4VVp5m0yODzbsJeeuw+b9LoF9susTlzFfnm/N71bddXzfr4drr8fbPvDuAAAAAAGk7tizk1xb1Q6Tk9bzOW7NDXSAAAAAAAAAAA550PlMNMI6iKogkgIrKYkTMQV0pIiYEoAJiYKu2cS6lE7wAAAAAAAQaVhvWjD9BZ3NRdY7RrFOzxcHt2IxNfm5XbMFT3myti8LOdtqx1/wCn50R4YSuzK46nYcfo4/K4jLa8dVneLK9ZyOVs8O6xufTy562u7x2Rp2h2AAAAAARI5FYbjp8Nm2HUtsyX7Kor2UAAAAAAAAAAARx3sHF4YJDqKZBNMiJAkhEkJgmAASEEjf8AQN25nqgkAAAAAA8vW15nR8dFeP6O7x3r4Rdd4Txz1uTGXWw+ntfD8zut+wufThvX2oy7L30scq58fC/yVlfteWzdgxFXndeR63vkcfTflyk+Hv6XnymgyeR1jZ/L9sOugAAAAAAMDzHs/GoXu76D0HLfmrmzvNNAdAAAAAAAAAAPLifbOIwxUS6iIqghIKqSaZERUIiZISKZmCYSREhuOnbTzPYRIAAAAABYX+H4nn13ZUZvfqY244i23LRt79T56uryr9n5Guvyr5s9Yonnv0r8bGq/zzWr++P0ryjxq836iqLX168q7uPDG18Z6nD5Xuv38bK001bVsesbPRqC6AAAAAAAHKOr86hr3Qufb/luzF9ZXumoOoAAAAAAAAAA8OJ9s4pDF01U9RMAmaSJgEiE0kygAmARUIA2PXM/zPaZorkAAAAAAwec1qqdKtLnH902e2aVe5bvfdMJG/yM0R7fi11+VvzZd2uFt8XsRn9bvvE+hy/lirirT6Xk+/e7wrx3rdgu6bemuu9xVHl3XXsWs5nX5+35jA56K5EXgAAAAAANH3jTIanvGobZkv2C6t7jXQEgAAAAAAAAAPDiHceIQxkxPUAUzFUoTSIlAACEhCoiJkplIymLv4nutfj7QCQAAAADUdu55VfrE+TH9HTjMj5X+d4bHpeXr8fI7NibbX5mx0YfEevg9VvX4n2ft5XFMdW15d61NW3xi7fP69c+txxqt/O8s47trfMXfebXsxdWMzvuy8r6pu+QkTYAAAAAAA03ctJhg9n1/PY9G0etFe3OAW+ncXby5j68aOkte2GzIHXAAAAAAHjxHtvFIYsjqJiYEwJJKYqgQETMEkkRIiqmoRIm6tbs7p7Wt1xIdAAAAAHKej8eo337Dxm9/J4q/wDDrJa5HYLnV87q+TycRzY2uVSxtvnY7WPnfzE2ddzSW8+0RZ5e0TE0azt+m86bim18sf0F/tWk771xHQdS23Z8tULOQAAAAAAGh75z2E3fhTj0a303jeV2Z+y2eC1/m+0yGKwOL287hrHz6qy28c9nnT3ecZk9/wA0EwAAAAB4cb7Hx2GCpqdRCYCIK0VCn1k8JiSS8LWm/wAYVkhMCqJF7ZXZ3C6tbrjoOoAAAAA13lvc+U07tZZNm9+0tc3YWYcteetPq/HV2/tTRrWmSx1V9jgsrkjAeW9WMsFkcDmYZ+u3xPN2csMV7Uerda1mrPjT4TXcR14bvqG0Txa9M412TV89ULOQAAAAAAHNuk8xhmcZm9YyX6p62V5royWNvcNn9a+o8Jr17bZ2Xrq+exFVfli+n6Vu2j7xt8AO84AAAAFvyHr3IInXinrmqYETAqUyXnj4hMCqaJLqyqEokTFQRIvbP2O4X1hf8dB1AAAAADnfRNAqu0qIjN9EyuO2Tf4d683ufC+kePjE02txgPO9q52bBbni9PDX9nc9c6neLfnr0tvOrH9JifW19E3VPl68afH38J6ouM547D6Xzvtu2obfb5dQz7wAAAAAAHIOtcch0LRt951ku1zYNea6ejc5uLWj1riqq9zetj66Z7p9fOraob5mYnd80EwAAAAB4cf7ByHmdciKu+YTBFUSACopARISJiRMASFzbwd2v8bkq+g7gAAAABzjo+kVTyDaMLbW1bnd6A14ejRishv8mef73qObdR7e1hl35DMatn6NWYp8KYj01bN6y6zll64/P691hsliYZW5wG28eVid40Kv08HRvTw9/X+ev9v1Db/K96oZ/QAAAAAAAsOW9J53DeubdI5ljvw3pS2U++z6peRGcwe46nXrqtM1j69Xh3PnXS7cwW4wAAAAAPHkHX+Q8zrUVR3yiYE0yVTFRRUpJhIIFcBVTJMRJE01CYk7jlMRl6+g7gAAAABpW66bw0FkMcyYKrM+Fev2xmQv+6df9dgw3MY7MXdx6eLDelGKyehnasJnu6/Hzy8XZowGRtsft+Xtd+efztd2DC+fOjYtW2/FVPTe+T757vk7Zt2o7dTfIo3AAAAAAAYHRd10/mdt5n0vneS7Bz65TXRiM5sOblidE7FZRPN7roWxc6PP2LMwAAAAAAHjyDsHHuZ12Jp75kESEok9afakt0STXR7nrbXloUqZJpVEEkSHbsxgM/X0HcAAAAANT2zUKp59n9W2Df4/vY5avdhwbOxXbgru98raPDC5/SKdNpkPfI+T6+JxO2YhOy3eu7V7Xg+Hnd4OWSwOew3m7sH4ZGPO9zO02ORx04Gq5p2uj7ly3qW7JIr1gAAAAAAaxqu0atzO1WF7Oa3zzuQaqQkAAAAAAAAAB5ce7Fxvmddk75RMETFQRJBJEwJTBNNQTAJCJEzTJ2LZNV2rjoOoAAAAAartWrVzya4xGc552m40vO+v4mYVtWC38rijrjx0/dMfRq8rm8qtpweL3HC0arHZ8Vl+q6dNubHy/p7rwyON836an0yFrzfgtw0ja7fksZsOobrxGP7RyzqeiKhogAAAAAADVda2TW+J2Ouj0z27QNdIAAAAAAAAAAFHG+yca5nXZh3yiYJJIJEJImJETBUCJgSCUCUSdb2zTdy46DqAAAAAGubHrdU8w8bjH0Rntez9tCrbufdB97xPOj289vlUTUnmlVbR01m52bPtij01KLfC09cv87+iWHpRf1bLW39MgjC+t5bTjwGTxuf0/O7L03l/UOOahrgAAAAAADVdd2HXeJ2KumqizaBqqAAAAAAAAAAAp452Lj8Naol1BIplJACREoJQJTAqpFUIKokRVA6numjbzx0HUAAAAANd2LA0zzfXtv1rM98lY7DqzazmvLyTltA3rA+l5+03OOud/keem2Oy+N7+Ns9qpxadbzWG8NUZ/GeV3V7PpVd4zF793Z5DyPPXdz1L0vkrmj32PJxkumcl60SNcAAAAAAAanr+wa9xOw+nnXns2ka6gAAAAAAAAAAKeP8AX+Qw1aYnqKZkQSJgRIQSU1UySASImCqATEnT940Te+Og6gAAAABgM/rNPXPdbv7HlnNt1fP7PKvsTm3qeVqGXylGL1MXrOxafTfnqMpGDqjGbj5/QeLicFa5D5v6G0t87gnoXGTzWQ9fzNKq3LFVa8TlvfSNXiX2z6hk/n/XuOwcd7FpmoaYAAAAAAA1TXtj13idhmKqLNoGqoAAAAAAAAAACnkHX+Qw1ZE9RTIJpqCJIJEJImBVTMiJCEhFZTMSdK33n/QOOg6gAAAABq206fX1ya7vvCnXdZrXMjdhzfps2N147S6wG82U85x9lk/L9TYcH53N2HYfOwtfX8rN4m5omNbbdi/I+gu/fctM15LW/wDLbuetA2/CZKrTy+6sbfLdtPZuUdXcyNEAAAAAAAatrux65xOwV+XpRZtI1VAAAAAAAAAAARx/sPHYaxB1E01QImCSSISJQTEwSCSCUSSgKqR0boXPOh8dB1AAAAADUdu1KvvRFF1h+sx3SsRRt+ai/t/G3J457wwNufTuzaNvvFvNOg6bvMTj9VzGuJztre+VufPLPM0atIqutYlsmbxd9E16ZuehJtLGrMUTtW/8e7DxzI1wAAAAAABrGs7Rq/E7BX5+mezahrqAAAAAAAAAAAcf7ByTlqJHcJgRVTJFSBKCQRKCYmSIqgkgTMEkHQ+i826Tx0HUAAAAANX2jWarufXlh0qr0/bmGbwvefoel9D1S7z/AHt6K/V+c89h0zc/M+g1f3r9Oe6ba3z/AFXY3Gv7TLW89p21QwtVlc35Nh1zc9Trv2bW/TF13afstrislmxdp5h0/ZRIiwAAAAAADWdZ2XWeWwelHrnt2caqgAAAAAAAAAAHJus8r5nSomO+ZiYJgAJRUUpkomqBEiJkECSCpA3zpnM+mcyEgAAAAGobfq9fXNen80op9i8v7LO9V7PzjbeX6fG6hrlGS2+VZbtzrpGL1MHiL62uott61SpGPbDzDPtx/T9EytM31rmtNmMxOGys03eHt/WJ8MZuGoXun9E5N1myiRVrAAAAAAA1nWtl1vmdg9fL0z97MNVYAAAAAAAAAADl3UeY8tEI7iYAQSAkCCUSSQJQSCEwTMDeen8u6jzISAAAAAattOuVTyx4ZSq3YbnI6xuwZvU9y07PdmMt54G1q/Y9dyUdal4ZONGHJa3nNWjvoXHstkKLtQuNxX5tZzGp+2D0NoxOQ2bV5+v7eev4mC0PrHP8fqXHc+Dd58z15F0AAAAAAAazreza5zOeqp9KO9lGmsAAAAAAAAAABzbpPOeZ53J3zE01EIqIRJFUCSCUSEVESCJgmaZEhvPTuX9Q56CYAAAAAafuGmcTzzdMD0m7PrFWpbjt8vxoo9svoZ7j+6W88YHYaspoxx5e2F2edbbFqmcp0e+LztN2fVPHcorv17PTNuaaod1Sw1dd2XimvuvG9L0ndvL96Rl9IAAAAAADW9d2TXOZzft5etHeyDTWAAAAAAAAAAA510XnXM87HfIpFUQVUzBMhCYExJMTSKoCYkEkSg3bqXKuq8yEgAAAAGnbjrrjWts07ZL83MNi1r1q631E+383FFdHXEETzj9J2DDeJ9FuWG2LEfN78BvfMOn/AGHiBu8qCSnQ8lbeT7vjR5X/AJPr4jYsrjO8+2bvyfrHp5JGb0QAAAAAANe1jadV5nYa6Ks9mzDVUAAAAAAAAAAA510XnfM87iY75RVSEwTEiJBEhEyISRMwRMVESgSk27rHJus8yEgAAAAGBz2B7z4HXthsPR8PXcjdah4nu9InX9g+h+bii0sp5y8Tad1ablbW6+X+ry+hZHIdPHcra6+g+eQX5AToPtlMZ4P0+Vz1nmbZ0622bT83Nfdfnv6EbJHYAAAAAADAartmp8tgmn1os2UaawAAAAAAAAAAHPehc/5c3iqnuIkEBIBIhJAJAAlBMAkNt61yjq/MhIAAAABgc9gO8+DmJ9r5jWLPatX8X389lNQtb6brXtuwFd26WOWn1vC1/Neoo9Dviwo9pwevdx56lowblGg5LNq23VsnkNOeyuMvr/m+5l9M3PVdfk659DfPn0H5f0UjvkAAAAAADCaht+oczsPt5V09bKNHAAAAAAAAAAADQt90PmeaQnvmICCSJCYBKCYkAJQJgJgSiTb+scj65EgAAAAANf2DXu8+EmMZ7HzeUaRtFOm0s8/b59WC2Ja9MnZY7UbKdpjF5PyvSxmXxGzbM1M2vt13ifTesFTp17fsBRz3h7Lf9Lpv3fWslhtWK9xea17X5tl3XkvW/I92RZ0AAAAAABhtO3PTOJ2Ipo72oaqwAAAAAAAAAAGib3ofLmcS7iJQECUSTEwTEwSASECSBKCqYg2fsHHuwxIAAAAADUNv06Is6sfd+l4eDvttvcHrYfwjGc2143J2vo+Nql10HTvH9e4zPhE2XusZnI3RThaq+6pxF1NlOY1PccJn27ZgcpgSx9c/jLc+T0PfeYbvJ2TsnD+3+L71Q0QAAAAAABiNM3LTuZ2GKqs/eyjVWAAAAAAAAAAA0Te9GhzCJdQIIkCYJBEhMBEqimYkgBMkTA2TsfHOxxIAAAAADTNz0fhZ5LmN7yzm7c/2vuMRtunLK8raU3vNmv3+o9F5XfN+k6FZXuvp4U826XvuvY3urzyHv42UXdpcr8lxzTpmiZ9V5lra7wWZblm/aD6mbPd24/2DzvTqF0AAAAAAAYjTdy07idiromjvZRqrAAAAAAAAAAAaPvGmcuVodwmJIIExIRIIKokImCQESRITCTYuycc7HEgAAAAANb2TWu6MLbXHj6/zdza5TXfM97yzupdBp16PsWAyXHfld+2M7qzU4TXJ42WLz19Pw8dPtqNd+Ty2qxk0741u/wBnm5XD5L21Z9PvsZ6fK/Vemu5PK66/XsHFO116JF8AAAAAAAYnT9x07ic/MRRZtA1VAAAAAAAAAAANN3LUIcmHUCSISRMBIJgJgKogkpJmJCJKoDYuycc7HEgAAAAANR27nccU2d5hPV+f2TVM5hPI9/EbdgvOqzZMLhcRpp2neuN9lru0HH7pd+t4GubLqGW6rr1nd9Y4s98NtuQ655rtVHj4fs+2UvLfT1j8ZksJzR4ZXDZHDv8AftXKerXxUNEAAAAAAAYrTdz0zic+edFm2DVUAAAAAAAAAAA1HbtVhyKJdRTMSQmAmkqiZIJIBJJAJhJBITBs3YOQ9e5kJAAAAAOb9I5vxODwXpmOstr45z2tp1uvJ4vLrt6fPYot03avbX5jd7q0xXseFn9Sz15fkx+U5/tdGrK+FPjbRod117lnj/T9P1LYdCiu9xsY+K83h8dm82jY+r8q6ropkWWAAAAAAAYzS910vic/4+nlns24a6gAAAAAAAAAAGs7NrXLjtNdPcISE0iUkJFNSSmJCYkAmEiEkzSNp67yPrnMhIAAAABzvonLa+te2zTbfb5e9e+r5fZgZrNYvzvbyuG1+wrt3LR7PbL8206xksdRpiwzmDso9dvstd4uxO/c62mOrfD2+7ROIxmOuaVvrGZw5dZDY9FqnYO6fP30DoiRZAAAAAAAGP0nd9J4nPW1xaZ7NzGuoAAAAAAAAAABruxYGHFkx1EJgQqImAmJAEBKaSqFRAE0iZmDZuv8d7FzISAAAAAcr6pyzjrQPfwztlW3eHraep4V3hdneZ7msZKNdsqzWRxG113a9q15gLaOr6J0PVM+vK6fsuI4v2PCWOTdeF0tNGHL4CWbrG3FnkMvec0rM4RN59A8b7JoiRfAAAAAAAFjo296FxOftbm1zXbqNlAAAAAAAAAAADDZnFxPDUx1EBEJEEk0zBKYEoEgBMBFdMhI2DsnGuyxIAAAAADmPTua1dc4urK5753XJ4+rXht7r1o3eTaa5d1YfTyGa168z77LF53x0Y9h1mjCY/Yzl5hbWnfeeflNPpWVxezE2dXl6TRjs5rV/d877VWOycRm+oca7LZxUNEgAAAAAAW3Pej835nY7O+x2S7eETtoAAAAAAAAAAAWN9Zczwen28O+aomCmQSkiYCYkhIICYkmEkJAGw9k452OJAAAAAAc36RzOmecbTZ+W3Hnsh4+F+W9tmSnnCZSvnOD1b3z88lkTd4Kr06KKKMl5f1XnV5Obb+z9PLm71p8fHqr3rr9tXgYDxufBTmrz38ckY/6D+d/ofZNQ75AAAAAAAjmfTebctlx2Vw+S7cvbm2xbKdnU1SAAAAAAAAAAWl3aRPC7a6t+uYJITASImJImIKkSAEVAESE0yNi7Hx7sMSAAAAAA5T1bk/HWm3+L97aNqyOMym7zIx2SoLDCbN435dJyOUwvm+zeMPm6dMV3XrFlvbXuvudhwNxY1ehkbG4oz+zVdY633fOVVT7Zqds1bK2mWMV9F/OX0b6M1DvkAAAAAABz7oOkQzGsbJp2S7Vdq03y1VZza+e+kx1218NWhtuzclxnGjvDD5iygJgAAAAABaXdlE8Ss7/AB/XKJkgkiYqKcpjYKqElVKopmYIkBJCYKomDY+w8i67EgAAAAAOUdX5tXZza6yNVXoW+5axR6Xh7TRZYW/ys376R68X7Xr20YW6m0zuN3Xy/b84t/Mx+Ez/AJROB8M1fW86v57vgurMTXgNh83bZ+OS9ll1reauOe9d+jfnP6M2eXUO+QAAAAAAGobfrMKNczdjlt5zRXGjmLqzy0xu+s5LXKtN/wCdWN42ZfsPCOk9VbcNHmgAAAAALO8tYcUxuVxUpRMxTVATFQhIiJKa6ZJiZIJJiYEwJINq61yfrESAAAAAA5Z1HilO/wAIrZ/arwu06x3k8NgxuZv+dpw21+N9FflVRFuOzGNwvF3RLvSrZFXpjcxE7Lb2ld2e+jwjd5WG1fffCrTrd3b+njfa+2y6rtXM6p3Pina9Pi1i3OAAAAAAAwWdxJrXvjM5iv5NbX1pqr97Ds3Jq/QX1rOT3aXqsyesqeLuu5zkvWtvzoWZgAAAAFpd2sOMYrK4uYhMSpTBVCREhNNRBBMKhEiSQQTNMm39U5Z1OJAAAAAAwXH+0caz+n51Vs3veuNuvOzDl/eu71/O46vJyjFUZmDCWm1SaZ7bdJrtexyYf1ykpxE5Wsp1PctcTr/h7sX03hseE9eb933vnHR9fzXqLsoAAAAAADG5LDmhbfoPQ8d/MMDtWC01XlrmMvxr1GvL4nH7+Ry1Hrv+RwNt7+OX6P27jxbtN2EL/MAAAAAW9x4Q4tisviZIRMECSCU5UxMTBVCSFxSeMxJIEwJiZNx6jzDp8SAAAAABHGuzcoo32tNnGf3KLX2tOsuXt/bw483NXGubj7vz+Px2fwHeew9fCrz/AGMrHj6wefrbyruMXa522Y/XsbTO0xq1zdF9sOve1f0mcx9rFeuvt3Du4afm/UX5QAAAAAAGCzuEOa71o24ZrdcwG87P3zre1363nml5lsBg9rVrXcdeabG4uc1FuR33z9N/zYdVAAAAAPD38YcYxGWxMpiYmKSBMiPL2FMVQRUgqiqgipIQJTBUpqN76Rz/AKBEgAAAAAND3zTnOiWm5ab1pu9cy99592Eubu359329sfXZRudpree9389oZGqznH13szFnjs7gadE5fm25V6Pa6ylO7yNL1rdtX8z3ashhasnr5r3sNmx22XY+Rdduw+o1cgAAAAAAMFndUNG3LTtxz253K4rK98hbwxuSROi+e/K9ev7Ad5g64AAAAAAefp5nFMXf48hKYimZIiYJQJhBMxBUpklTJVECZpkqRB0nfdI3eJAAAAAAaHvmkVaNJoo9Kfas6Lzw478szjMpXs8cfk8RHU+dfpZ51x6Wdd9N1ndQ3j1vkqvK4eh4OtbD6TxbETT3VAKNI3fRMXqYrL4rJ+P7289F5X1SmPUbeQAAAAAAHPugcmh4bppe957cjlcdkbOAt5AAAAAAAAAAU1QcPxWawwimqYIkgkiJgmEE1USJpklAmEiAmaZOsbfqu1RIAAAAADSN31Oq3nd9aeWP6nKeXtY8afCifTvLPi85ZJR61bbSm3WY/XLWVr7f5/nrbG63Rbu+Z5hVoq6lTp2w7PMyAuylUp1XWuoW+P08Z1bnfRPK9r1FkgAAAAAAYzl23alD33rVNpyX5i88PfVSHUAAAAAAAAAAIkce1rcdOIKZipFRETASIiqBCREgQTMAQSDsWzYTNxIAAAAADBZ3GV9c8w+Vs2+zuvWvJ7OPvfK4r1eeOyljPNdnk/LvPZ5SnJbPDt/Lacb6Py+m5K+9/G9qjU+i42tpttvbROvbRZ2e3DslXlkd/l2Fd5PdfrseDz3k+9UObwAAAAAFNWDNBtoqhsuatsli0ZmTdnAAAAAAAAAAAA5zz3q/KCaSYmaZACBMTBKIJmAAmATAPc7teUVxIAAAAAC1uo5cyxeStcf0F3Z3NjxvtqJu5qx9V5h05jIYvI8aLau5s7cWx3OEzX0H57422S9+JxtpeW/lenbeWXwPOim9sri1TcX2PjnZZ1/P+n5V9msXlMHqA7AAAAAAc83vk0KLq12KJ2LIY/NZLvYbaAAAAAAAAAAAAMXwz6F4QWCYmBABEgRJExIgFUCVMiYDNYbdIdUCQAAAAAANN1nfeeY/SeFlexbRkLWmv1bnA5Wyjur2ts/15XhVcWU8XeZ17ZvW+f8AS48Lnf43lL157w9eVxfnejivbL4jJuvJx3rPPv43yW2Xnj7Wdh1AAAAAAGp6Nk8dCredQ37PbGasL/vkLuAAAAAAAAAAAAHKerarDkUS6iImCYCaZAglEkJgTEkwCYkdV5f3eJvAAAAAAAAefKetazT1zT02TWMcXFvmcTHuedVxlNdeIutrx3q/GYi+uMqPaJ053rb+yJr86+bEJicP7eVx43sYXNYLPa+fLJ+GVqnLyLwAAAAAGPyGlGontDZM5Pth05L0N2YJAAAAAAAAAAAAPL1HC8X0/mZTTVEwgJiYJpmSE0kwkmAmJEw9Da+s4nLRIAAAAAAADw90OZRvOnxhw2Iy1pj2XG06/sH0XhV6h66/Ro6DjsDa59u3emrX8tjyXPcj1zudeJy2rzhYxNWJurzzPS1rN05HVxd53H5Wq4OLwAAAAAI5X0PlkJ2nWui1d1ZCxy9fQaqgAAAAAAAAAAAAAPLivb8HDikXNt1AApKiAmAmBIRVAq6FhOuQrCQAAAAAAAAIwWehzpDO4L1PndauMX4Zd8ZHJ5NXrttf43F9TkZ9Zy+lZ3PpS4t/fKYq757a9cvMr6nla9VmvSqxceOZs5u/UxeqEgAAAAANP0rPYWGwbT4e2O+/ujXQHQAAAAAAAAAAAAAADWuTd+wkOJxlsV1FKaikkpSISKZqrPLbM30DmaPUkAAAAAAAAAABGJy5zxjIdH123Fa6tt+L2ZdauVr4H6Bm7jFXUdTc28zV7emPuHmW23c76H7PzdVdeb6rt8oYfWCZAAAAAARNoctzmC6FV1VfY/N1dyNVQAAAAAAAAAAAAAAAAHnp26ocewXffM+fo7VjpcmnqtzDkF72TJHNN7ygCQAAAAAAAAAAAACJGNwu2LM2h6h2TEcaed2++eWL3dZ8NxuHOC1bqOTjxeS9KzE7a/P0I7CQAAAAAADF5TyNKy2TjNb7XhoqCQAAAAAAAAAAAAAAAAAAAAAAAAAAAAAAAAAAAAAAAAAAAAAAAAAAAAAAAAAAAAAAAAAAH//EADQQAAEDAgMGBQUBAQEBAAMBAAMBAgQABRESEwYQFCEwQCAxMzRBIiMkMjUVJUJQQ0RgcP/aAAgBAQABBQL/APv1ciUe6wQqTaENP2hfX++7Fl/Liy/tpt4i4huASU07F/8AgyrhDi0/aGFU+/GdQT3WWiTTOe2QZQ28L48fO9KuNykRRRr2/hWSBOpFRe2l3BElI9wniej2/wDwTmGBky/LjIlyD18J4caWgnKFYl7wWNOEZqLindz7hGhMkXuVKcKTDVWLaiIe1xzUSLKhUOUcjY1yiIgyMI00sIXXeUAiW9yEVk1Y1JdHYxbqEj0VF7S7orLlbDIUcd+RU5//AALlcBwxzJppT1rzpd3x4wlIEltu7XqN6PTuHuaxtxu6OR0M5nxY7XMbbhloiWsaOeyIQBGHDPjOhmeBkobFKIxZJXGerUc7Sr7DqaRwUCJomhuLoiCI0jey2hHgeOVRvRyFZHfinfXOcyKGQd539JVxXelWOe96jej29s5yNSY9smlixlS421o2W24s01WRczrGt0WiR4soNmzNbIGhgRTvjPkIkhfqJDKuaOi4oQbCIwTmn126spyK23SjgIN6Pb2O0A80OrSamLlci4p3hyIIdxlOlH6Hkni+E5LYrjmpFxTtF5VJMpF3XeQgoxW5qjBaAFyxFOt51jvtwHBDUwORzCEZU5UfUMjso3uj0d2YGi7Aok0nEIxW1b5aBInYyRoYHNFE/K4b9UUd3LvNpZip4sOW9KToMcrHWqSkiP2k0u9UxT/KiYgjhA2nNa9ogiFvKNhhzoCLEAJz2YuI4YBMopMXhUeFDT77ymbXIa24hHA7G6h0ZyVaD4uGuVyd3IIgxSTrIPSeHy8Pz47BK0jtXM3siOysVcV8MibHBT7w5aW6SlodzlosOaKTulyFkKdC5AlGJnEgphlIQmYZVaiUMKNe9qPaBMEtEjKrVxTsNogrhQXKx6PQgwOxb3W0x9OKu5ev5b2qqOtcjiI3ZTn+K4XFX1GC8xYkf6ZckQnjjznVLhy1WCfiY7oMVafBclLGlpRRlG4S/mpRfuSW6zKQrqzJrkYutbza0bsJotaLWNWh+oCO/B3cryS/m1bh1F6Oyxvo7IZteT4L3JVqMaqpGivCVWIJtkb9vdlRPBc2YgkJSlV9fSBrhvjPEmensI2iuzJbk0w9jcw6M2rWXTlv+ko3ZmdxIcjRmcpCb8PHhXz4F8NjNpXFOxuJtCEzUVjFxZRHsZulk1pNjF9ZpmBSR5xmR+It72qjk3LSbpbskYDKYOjie0kUioNsERWJbBUwLOND+7Fxb2G0YeVMXB2bUjxV+nuL+XTgrv5b/n4386Xcvn4Oe8BNEwVzD7C/YLG0nsChwoE0kq07K5nnWGCwnadtsrE0N6VhTkpvlhUl+ZY0ZxGiG0bZkbVbhhUcipQnZkA3C4mNoqPsbkLWhUlWx+pDiu+vuNqX/bXwcq5dFejZCals7C9OxkKKsFzNEiUqYNb5XIGlJh5JEKEZ0ErSDchpYQttJlexN2HNKOXMrmKVLdjo7jRxmooChqIVXJKYozv0ZTQeXY3AWjMxqzv+4z6SdxtM9Vk+XS+Opsq/GJ2FzJjL1PoxXM1zsitdkHIM2p2nMHEO+MQkqFIC23x3tGCKFrREjvBLASsUp8gLEcY8piIi0NjWMt64J4CRhPpBGREhsqIiNH2O0QcHpVrd+STzauLe32hdjcFrzXf87vjrbJL9zrl/Q/r486fjiqpRPvOYJ0mj2xMjxvGojlHXELgOWdlcRFKv4WGtFY17yyHxgoFlOzcQjALTSEFSLingjeXY3oepB+Ya5ZZKj8w9s79b2uNy38vF89XZVVSV15H6HcqorVQf1YuHiHyQcLGkTBKINhWktjKJAkIjYMpEbClYxoDsJQggSIBBNOTTHHJnT/8ASFEarI/0IrHgURGlTc/FG2hyqLsSNzjcmVweRn1E9Dti+nd/6lfPQ8+ing2YdhM68tcGf+Hkayvrx12Oc9foF6e9KXclNozdW440q6pHYjezBajlK1ZH0kC/FCCRztZ464oNOlY1bGZG9lcx6c1nqPqH6HbF9O6c7l4fjopSePZ1cJ/XuTsoE+sKuQbEfi5wyaOI1D5JvTclY4JxoEpktNTUMUhX5KG/M3DBVxeuLZAkerW8Q/EMhr2POiOeci1an5mdltA3CYFMTOqJ6HbG9O6f0Pnoc/Dy8Pn4LCuE/r3TKoYzU1ZEqQqZlasJzXjEEQJ/gTdKNoACRpWxW4LcCaMYeDRjxJJK3KvIjWjUwmqwj5LXPXINono4aq/nEYJwYvZ7Rp9UNM0t/wCsb0O2N6d0/o7uVfHV+fDY1wuDP1615e1oTDUzZT87VVKiuiIQwgTRRZeC7zkUQuOkLRySJAwx1RE1mIchio5+KjwrNQ3ZDtV+ORlZB0VwkcshqtFKQdQD4pCXmnZbReVtT81/6g9Ltjencv6O747S2Oy3Bn6da9uciITJRDuK1rREfJYsY47hJYrFFc44pEiC4ZGEbWLawURnEci5jU50imuk5mZ+I+pKx5FJ+Vgd9aS09CMQifTlWsrqgEQbrc5HL2W0f6WpMZBaH+nbE/S4/wBBOwXwYb4XvBen1ton/kaa1prStVhbqmLkERUhcSKmEMWlgkA9k9qLKkFRoSvIJpBI1n1Nc4aV9OJxn1SNdwsd7mP0m6u6Qv0gTFuVKVEyx0rZZ7+JTsto1qzpiR/OmfrvMUYWHvmLiXO6pQ7zMZUK6R5K9Y3p3Tlca5b+W9d3z0PPwxMVmC9PrXt2a6Zm1mbUrmSTmJQohq4fFGxQ0FGDU33msFkYrMaSOiUqFIrhEciBKtNHJRdE9LFJXDGpIchadDktSQhNbUVrNd1azqA1P8uxwnx5KeXY7RL92zpgI7sgbfcyAPDnx5SVJOyOB7zXExXBC0h2KNhOb8KstzUi9U3p3Xlc/msFpd3lu8ur8boaq2XG9HqzS6UeQ5zpGNY1HNkVMmqJRZXOG2kMLLxAlriB1xLaQ+NcVlrjK4x1cY+uOdXHLSTXY8WWhzSYunnyyCkfIX9Kb5x0/wCPamFGBPLsdoVxl2tMIlw9tEFqmnR3QDbPnOeLtHJzyXG0hkI5VUJ1X7raG/FMcrrdI4mJ1Denev6e/Hwr4ee75pN/nvhJ+ZG9Hq3oaOjk9XcNuLeWoFR5GhGtLGRKcFqVpMWnOoirRCqruGn5RnobkxG9cU08cWpTyBREmDZRJh30ZVUqMV7EA+kjuoSf8WFIIt5Ty7G9rjcICYQ7w7LHG/Isk3EFts+UFrzOKZzlVQORCLI0hkesgCNyPWtlnKsbqH9K9/1N/lu+MN2CaT2IngijQh2uG6Q3cnijY8RH9Pqrzq9iaK46ba0m0FqYRA55HDhrhh1pkbTiPpuFPVWrLX6bSAY6OBrVucLUYzFrg/W9/wBtutqq1zXruksRUCTKnEVxFaiOt2zzHPuieXY3XKs+OmEW+O+l36W+K6XKn2iVBpNzPpIORHVsiSyvNFrZVq8N1D+lfm5bl5r4wmyMK/Ou9FwrXXFOhDX8uIv2+ttGz8nM6szqVXVbE8L0UdIqOp7c54rHNhsFFwPLYaLcBK2TDYiUR2so2oxj0VZCS8tcYGlkjcguaZErIlRBOey3iYF7fLsZLs8lPSvzvuuX6NnDoG5bVzXDpF35UWkaNtK5XLVpj8NB6h/Sv39Lw+VJWPYBT70T9ettKTSRXtWkXGsHuQDEEPGsaVaz053JhMpFaqpDKOQENrja2gCGR7HFLKkNRArjWNCXPLcdqPR4q1mYKYOOsKoDBHAnJIvrp5dgR2Ufmq8qvq/lOTk1FSp8l8yXlexwsuL4hkarVSmtxpasMBZB+qf0r/8A0U8SdX53xc/ERP0621vpVDLCCnHRqGYRN2NK6pJ3nIB5hBe5M4DPZWrlcksypnbjK+huf6o7vpkmytC3TY92Z8FQvfNiadQ5SgcJzCNTdD9dPLsJy4QxJiR/nffduprsK+htWwH2bpEYwQimGhZJSpmXCKzXkiGwTOqb0r//AEfjoc65ePz8POvJIX6dbaBMaIweOHPBUr5gEISPS0SAbPKakeBlVURcKjlyhYdEp0mpxcWcqyOFGCmd51ctKipuYh3gliRiwpL47xOa9lQ/cJ5dhdlwgRuZned7X8xfJN0CWUSS0zRXYYEE1gZJh5Nl4eL+sX0r/wD0d3x0k3edJ4/iDzZ1toGOeg5DlV4yYkTK4WnmdPwa85nUkw7EZMlvpUNJkmjOKN0N4gtxZvK1SN4VpGnyNiO+0OL9s0iE1yZSR3o9SIRrHo5qsdapWiSoPuE7G9rhAg85a1eExmb7Hw6Sv2BzwlSmuZabSWW4TGiH1i+ltB/Qr48S7uW/z8KeH/zbvS620DlY0whyE05QUQkRafGzqkbCo8Jo6K6OynySGWLHQDFYi1JkjGvEvpkxyVHIEyZUpESpzHI2IPWNcB5hOzmA8rCVGMoDOY1HTWK4dWqTrBg+unY31cIVtw41fK5sXXaz6uCOd8WwuWn2UGC28ShW0CqPZ4QnIiInXL6d/X/o703fKbsOTmqib2pirxIivbkdXzu51jSV8W/0+tfMMIiqA6U8bH06BHWuASuAbSQI6U1jWJVxPptAJTEThmvUYDoN7hvjkQwcKwxQY2jYrUcltqcPIZkcz2RWuJCVuq6CjVeikhTLe5rip2O0HtLb71f1UKGaC2ZGQwaDO1L6d/8A6Pg+N6NRwycmbxPyEeHBxVxfXzv50nlVow4frbQ+3IutEiF1h78KdWFYVJR5ZokDFS15VizcrJB4Rc1lcubCsKbLcjhEGSouCTp65lEsgcUEp5QH+gOVzLidsZzdmjZnJ5dhtB7a2p+av6R/W7cvp37+l1uWPQSrIqOida/+3hL9YCuHQXsKze7dhUpVjzY8QQmDCwdf57Hulw3RUtqoWZSUqrlY5oylTGh5W0mZUa/K8P3aMrXqNZsgdrUrL4nl2G0Ht7Zzm/8AiN6/bk/S/f0ur8Uvh+N+zq427rX726U5zc33Yj49wE/eu+XFbITfditZFtYNKNVwexZiKmjhTxq1WNRrV9arSTMZ3nbZg3iyYX1PLsNoPb2v3n/iN63bv/S//wBHoefS+PDs4v8AzutePTmNcoYiaoBi4mO9mWrdK03UviOVgBxQkmnpzmsbLRsoyI1W5iKDAyUPM1UYXBQCfVsa4NxxxWEDXWI7Xenl2G0Ht7Z7r/xD9Xt3frf/AOljvXwfHSTxbM+w616w0BiDUZ6gkjXRlzWKlRxKYjUwavhkHHHYIBZpETBFxRHvIV/7kRMEfjqN8jImZqOymyrRXNGP5si4TLVyEnl2G0Ho2v3afrC9Xt3frtB/R8Px0E6WzPs+teOQWrGkqRrmkl/W0RAymPimR1vmK5bkd0eMhzISMXWBUqQyMNspj5BLnJcvGysWz5LXsnRpTSgIxuZUobX8OilWmI5z8q5sCNjK5VWQBQCiqTVDkaqdjtB6Nr901cah+v27v12h/odxswuMfrXTyuCYsmvR8tedrlw2HpCpjLiYNG8U+MrI8RbaxWQZBWgDJOSQS3whab5VuWlDGKkmKrTcHKywZpIyyXIVEX6XvUzxEQiP9yi/8gDSOLJAXi7dCdGLH5SE7HaD0bb7tqYJD9x27v12i9/v+en8bvjdz37L+26118jmxSgc7XGXGO9jSN4Jw1kQ5pn2AThS4jVAe7yUKS2Q2ZSuLcDttcVElQXxajyElRNMbFdEARkX6gaa5ARHGaYeRzGu1EjyJEMQo9uBAe4s9z0dMh0nl2G0HpWpPyk/WH7jt3frtF7/AKCbvLrbLe3617YhATDIV9QecK2rmhblqyJie/EWNcIwWVN+1brOxGwafhp210pqu/1xUN0e4sjIRsgMQQtyoio+EJUCnCQ58l0k1uXTVztJo+V2Tsb/AOja/eJ+sT3Hbu/XaL3/AF+VY9DZX0etftPhnuUhDR3hbCdlhWv7cYZDSytcYRyOyNsTMtt2qXGVbmfXIaxwLMdulT2te1rWtbMdJ4ibjjPfhcv824IKKdsgdxzOZItKx0a9LkS5QATAxHadOe0dWJryXBOxv/t7X71P1ie47dfLaL3/AIfnwJu59NK2WX7fW2m9i0TGvmIlAxdGYEkqSEYYor0JHwZ71dCCNBCvR+IuLde2MFGNOq22wEuQ1CQpMaGkmXGK9XyOc7aSIhI+zkVSlVUal0YkaTb0Q11OTSBs3HyBv0jh7eNjtF7le6ycM0ydjf8A29s90nlF9x3G0fv+0TwbLfp1tpExhZUcV6OYn14wYo4MaAd0+6312EKOPVu11k8LCHFX/ROIZxy9SC6EBIsW5xeKjWU2tc743TMxM98uGH+fbgcPCukh0y4bSGRrrS3K66IpI1uc167TnzS7i3h41uaj5v0cUnl2F/8AbW33nxF9x3G0Pv8Ad8+BPDz3Y+Ly8Gy/69baJFdDY5UIQrWVY4Wm2+ykrZ5mEe6Eb/oWUSsikJx9xhBzbRNVHIicVtOUjBDsx3nBsymM7aT2NsTPdruTAJiIIdogcHTlW5XGyrqyr0ZseFZWadrhC/0r1cz8TOgARho0jiL6nY3721s938RPX7jaFPz93x8p2my/l1r63NG0QsZbY/HSZBWAC0qvbax6Vv0v9G8XaS7EI2iHano1bZ7DZ1NSVtOfJEM1YOz2zg8CX1cS7Pp+FKPxG0O0DlS2f5/KM5rB7OjyWraIinkaiMskJi26x5HZDq6JF2aHmuSdjfvbWznMX9YnrdxtJ7zxc9yeD46HnuStlf2618x4bUK9YUdkWPfpOoY+enYsEmFqiRg6SHfphPjF2ZB9Ft2YbhBlkgku90ltlSLEPTtu0Rss5zkttpj5GLtIuWCW45x3hnCW2CrQ2y2sV4I8glvFfbgOY1zx6kgzjm2bZlD2N/8AbWz3rv1h+r3G0nueqvi5+HZX1ettL7BqvCQUyO+MJ7XSBpmmzZCRY0SWrp/kkmSKUHaVcSG+m37NfzHDHIuM0bWxgubmmj4jabaqT9aKrXXAn+jYdnIzzFupde5Muif46XUQxLJO8UgqkCdClj1ZuUROxv8A7W1+9f5RfW7jab1PBy6/Lw7K+r1r+xCRMXVpsYpguE2yxCPftEuFvWkkPLaWRUTaGa7WSZ7LZV+MMHKdDbxF6tErUuwA4365G4icE4Xsh60Uhr1pR+GCqNDCSh5RtMZFfCiFmEvTUZHqwGxYnY3721q5zXeUT1+42n/bxY+JenjWynuutf1YkUJHOeVreOEP/RlcYpb1tCmMYZliVGcOZcpK8PQTkIOb7Wyk4Q93KWDeIDFg2gISjiClCNAUL2JgtEAYTY8qSNGS5LqdIm4EVr3xra8j0RES9Dzw6g6jCJ2N+9raveL5RfcdxtT3Oyqfmda8ZdMS8LLYLViyFZbrYo+DBfUxgz48dqbPxdGLdbgyQkGzxgyL0XStfDNfCEcLiX2Q04mluUSuLargvQbRBa41ylB4WhBeZQ2glRYoY29yI5s2CSMsKSRrk7G++1tHvFqJ63cbTJ9nlvTwJ4E8HLHwpv2V9z1tpXKyHp/83Z6MrQ3N2tcCMQg4JNYESzZFmnbFi6Mxqwp8u2vI6RcDUQbCNQLItyogREp9siOp1mbX+O+g2qOymNaxvhXySBFUydjffaWv3i1D9XuNpvbr1sPAng+K2W931tqPYOZ/zRMaIbpuF1qUDVQd1UTX684xbbFeseDGjrul3AQFmTWOaObFI7oFuUUbh3CI+mqjkpn7J2N89pbPdrUT1O42m9v0fLxfPQ2VX8rrbStzxERFusl+nGZF1RWk+oDxT9bhbe1HmYFuncBDwjzFAfwucjWzZpJT0gibT42vJeMsQkC5ZlZ+ydje/Z2v3i1E9XuNp/Q3JXlu5dnst77rXZuZJSuE6Z+TbDKRKtzntl+K6zXCWABdSrg3OOGFZEjw3uQtRgNaQoWufHynXh4IquMGOyPY5ClanY3v2Vr96tRvW7jab0ev8Unj2X/o9a57lYUEyTFGOoNwa7x3kGlItICtHKcHKM5AntjE/wBDw3hPzpnOPIjBiu2ggjeIyINrzPywfxbqnY3r2VsT8uo3uO42m9Df8dNfLobLf0etc900auEVFkhO1WEtJ3EHUmSGPQrjFK+jSAhpHBPJkS+LQaDhHtMNFGAAgJ4b1HV41VG1hr3a/F07fIjo+G12pGg+97G8+ytvvKjp97uNp/bL103cvElbMf0+tc95mNjm4NQlBJhI1FRUuokWfIaFrYzlfHlQASHMtUZtDGMTVa126SZw1HJXW8My2Zq2XE7G4u17vTGIK5QPd9jePZW33i1G9TuNpk/G7Xnv2W9/1rnvkBYcSvNGpwBnQB3wDuuMYjGsZNlIiInhiJq3y5E17mUjBMJOkyVRnOO+dxAZw3EM/SDZB6Nsgrqvq84jfb/ep2N49jbvduqH+/cbTJ+N41SvnrJWy6J/oda5+BURyEt6ZitulJCmmUARgZUqQyMIFwIpzzyPfIWcxkAU9roR2xhwQuEKa2ROlxRwHLcYgEbboY4Me+SYUtytlMq8F4a2Ec6LDt5SFHfl+zZo7zTE8uwu/sbd7x1Q/V7jabDhOj89bZr+n1rpumRnyKwlxDxZKHQpwhphJcilh3XDVOAlwkkGSTKJKqaM71jyYsWNCM0k6cbRiyLXIjAkSvxbfFZBi7QhjrGs7VlTNopytbDtoG2+2ORbxel1JZCZpEEWjEvy84Cu4lOxuvsbd7x3nD9buNpk/E8WFc961y6uzn9XrX4ujvuj2PQVulHNGt0QFSLtGGrplzLUoVxkiuxFbN4Qcx4WkW4XuEkx0F8OaGJHct2vxlHCto2Pu20MrB06TxBbKJYVut7VkTbiZY9v2eisEG8GIO7HBpRFq8uzTIywlkJ2N19jbfdr5xPX7jab2q9qnlu2d/q9baAes0cS6ja22yC1Fix41YpV1a07rnHBBoRwnSYUjagwQQhNJHS62VNaVtJK0o2zDU4SAzG4XMyOumz0Z6Fj5ZZmMGSddif8MTEhWu8BWVTriwV+JbUPdWv4q61LfqS4JTy5adjdvY273a/tF9fuNp0/F8SeD48Xn4uVbPf1ettFpaNvu7FGW7QRpNucwoookjRYBlPeZKR8LxFE2NZU4k20c5yumjz7PWoOhDualmTLKPh7ZaPqhgRZ82LJZIFGOgLZJE6Ha4ZRyot5a6XcRXsDQI0plgiI4duboyJD9MFWdpCTk8uwuvsbb7t37RPW7jaf2nT86+Ons/8A1ettKJ5hEfIYxkzSHadSbcr0VdErE4mAQlwu20x0SNaCIKzmG5wri9kW3lJwtuGJxI97NoW+1PR1lggW2WqMKRBZbls41aRZ06RHEdI0dgKVjHKbWt8mA7PRPt3a8PywqtKpGKnl2F19jbPdu/aJ63cbTp+H818ee/4x6Hx0Nn/6vWuf7fCxo7lsTMaVeIuTiYJs+DJAInG3y84Cs4h690uC8Ve7waMwdqgcM4xUn3LCRFPLOa4rKmhjq4+o8UuO/wAF0ja8e1v1auTsk2/O+qOuBRIjLsnY3T2Vs90v7Q/cdxtJ7Hd8ee7n0k6Oz39XrXP96kP048deCswldHgGex0UT0j2tGLFsc8iy7HEwtsLZ5CHNKyyruZCxSCYwY6ll0I8SA+UKRCmiqPOTKMdRZbTOeQY6RUVEEse43l6a1ydxMuzxMqR1zbQJ2Nz9lbPdL+0H3HcbSexXem/463lv2f/AK3Wu5GsK12NXDnH2hcjIRJxjKoD1b5oXRJcgUi5STOhy5CvKtnGka1thElslcYJlmk52VdkVYE4yaVmkEKlyiOCWMVrHPQE9lv/ADrjLjJbDXP7ZZo2km21UVQXRrAwhkS7p5dhc/ZWz3a/tB9fuNo0/A8S+W9Ots9/V621K5URuC3CSNFvj9dy5sMkBacBjqLFkMbSc1vb0DaoeHCqiKkuE4T7fNbIa/yfamudCisijqTFhOqDIdr2JNQ+0UgaPvD2ugN+3a4bWOUx3AJaGYy08uwufsrZ7pfOD7nuNo0/A3JuTtNnUxunW2r/AEuEvTRg8Kc3TbxTG1xslK45y0shrKccMhGNZryjykGyQAj91ziKJ0CUkkW4xhgGeMcNQIMmW63RkhwzznTyXITRWy6YDRy8PHiNDjAxdPTy7C5eytnuXVB913G0P89fElJ4ufQ+N2zvO59bapcG5FYWMLky3gRXQIy0sQ4KKyM+o0Y8igWA7qulnFEiIZCw4NsjyLVHLNIUB3OeuVzfqt87Lc2hCVhhW4HHyZTAnYCK5Lvez6FvOAkYom/euJNSbiuUCDiDs6DdKTsbj7O2+5dUL3fcX/8Anb13Y708fPfz3JSb9nE/6nW2nc1rWB1iNRGNaQbnY0155TgWuOxXOYJr7rAa654PtZwiJGVWRwbO/cHNgzJFxGQwj28KTpxpDBEuqaNx+1Ag2wr1ZYNQtyvJEdcVfiWC5moq4rFa5xpqoKrI4HG9jP8AZ2v3C1D993F9/nr0/mk3JSVy8eza4XPrbWepBlDjsPJKdbSCjMU8pjWjZI48tPssp6nttxG5eGywIclZVzm8K22TSasKas6VtOZEWGwcK3WtXGNCQs+632UwdXGc+WG1gHHFdDvS7XNvCWwX2rZgtQY6RI7nK91qXC49jO9pbPdr5wv6PcXz+fh4l38+ivi2cx/1OttZ6tCapCMajGyGkzEucvAlykOoUkr1SXcgVcuGuETZwSNikIh7qWUuSxB0bdJz3G63wrocCVPkyhWrCJV6f/2LUFhZdomqkyNbSOu10Ikks/7cbFrbdJlA4Q4dFlqRXXHsZvtLZ7p/nF/o9xeExg7vOvPwpWHg8+lyrZ7H/U621nqVaR5j4oiDWTMUVriDp9xt0ejz4B0JoKRMEliwh23PoWsI1MW4GSLb7VhBjbSKiPs0Rp5T5BST5LQXYt4KCLBeWA8RiTBRJLUHbLs7GXHekOs9qasgzjms4VA5Oxl+2tvuiecb+j3Fz5Rvjdj1cehYcf8AV621H7oiq5UykjhWeaRcGjVQEMrBjHU06hj27ARQJp26/vwtwgMmGjZRJdROkpeHIec+WySGXNijg5mBYdg1a3Ta1CDrTG5HqdQynOeeOkkY5UsxaghZUYmUyeXYSUxj273hfMPv+4n4aP8A58GHQXmvSsH9XrbR+r5UFHK6S9wWBGwTKxq6u+uLD46bd3ulHlkdc7dNa2DbNNugk6ZAaMjmlJjkGpMEHqNa5hBoiNSjNaiqqtR+KPcYWlGEpitQbm20rT3BPLsCJiy3+7NTeUruJNJ2XPd8b7D/AFettEuBGoqrGCgTx1zF3HKwTRRCT1uMscGPw8llOZKBUVXHU5kE19JqFRiIJoMUbRtPKFmmwhWspv0pEzccf16t4s7TP1h2vlcU8uxj/RONX/5xLiPt5FF+knR892Fee9PH8bP/ANXrbSrgS3sawZDlkF0OMZluKU2PcSVHtoRunXFol4l+viFaBleJFJDJmUj0RSkorXOpHkxzo2iKiOKNy0LLhFEhqkfTPlJhJaiuUQdVboTKa3rhOTsjJkuRfNy4FNcUqFJeykVF7Y9GVdbeu7HwpXx4cOW75+asH9XrbV+sXV0rV66IeOVt2RKddcUI6dIoQWCSbEzrEzq+Mb8cJxFGi56wWkpFRrXyUYyM8ciOgxPSnplMJ6CPP5VcEwlxPobDHpR7sv5sL3aeXY3RMtwNU4ijMVVxur8LdGnyQKK/rpAuCvYS7OEqXwDVjSAyGdgepCff57/jwIiqu/45+Hl4dn/6vW2s9yYilJFNoPhyGyG71rCpMcZkRugzBKhtRG488mNSB/YclR3JnbnGjTCWj4OGdMRH1hNmfU23qx1DJNAkpmiGJ7lPLsb5ykr9Qr7+ifqlJQXtbK1myXT8VkhjjKwZiw5Nsmsmx+vI8piKkqvnf57l8k5q/DHdhTsERefhx3/Oz39XrbWeujVVkRRNfBKvHbnYInER8fh6VIRVeKPjUSM86ht8VzyQHCVcqrKjOG6O37rWleRytRcALWVFYxGyIrU1IIGNV+SeiSUchY/IqdlfkqMuaHeW5o//AI3W+MsuVHFogI9HnjG0qRBuSzykh3Dryv1n4calfHgTcnlSbseW7Denh2c/qdbaFjXysE3LySE8rbhNk6NKMUqngRY0CQ4RXpSjRxiquWC9jY6DlPkyUnMk3RWq+G5CUoXCkRo6AHlxq4wtRnlUBw1cZE4nFtfTSMQwxJlOnl2N+T8a2rjDuafjf+Kc7LUQ7Y8w9wGwccJTOJGENUQecg8KsdwQ4+tK9O4p+bXyngSsaXwc96UmHj2a/p9a9v1LhkWsq1pO4eVijhqp5ctyq9Yj4qkbHc4hMVe1GjO/FLU/PWXMwRPwDGarRLhR9J7Ucm7CpluaVzwlARjcH6VaK1b46PhHEi3Fvl2N6TGDZ3fRMTMJf0atSopBASmpSmfp7mLijXOG+0zUmR+rJ9O5+/3/ABXx4V3/ADu+N3Kvmtmedy6qrghS55GpWpTX/wDMNi+oQnDLAasdikM6si44VmxU2VWjOaM9k+OrZNyUrQspuCIzFyZXUgiV+QlKVyUU8dWDXF2utcQtWAqvPMa7jG9ldUxgWl35RU5kTChNRTX2Eki2aaM3ImO5riNpuD6WrAZRXDqyfSun9DwfC+Plv+fBz3YVst7/AKt3JkifG5r/ALOP3hOdkIpG0hn1qOpSkpHuVMqU6Oi0sWmAREa1ErHm2UZtcaelmGpsuRXEy0Hcyueg1xdusZEHNhaeA/17G5eyhPySjpg+a3A9EmzJLXCcJ2FNTmgWqVCikPMxREWoS5ZnVkelcv6HX+fBy3JWy7fzurchqSKqc8tYV5Ly1hqzK3QrGOlZo9ZwY5o9Z41Z4tK+ItZ4lakTHPEw1ItasStWHWrDriIiVdTiKJnN+RayLQ/pdBlNHHHyb2N2XCBjlafmt0bhIC1FFaIpJMi8WzhhcIrwORUqI8RGuQOWSXUJ8W4epP6p/Suf9Hcvi5b0rDd8puXcnlv2Xx4/rHZluDmJhkSpKffUedYbHjcZxBywsAVOGbXDNSncnhkKSmyG0TBqtyOcjkVJBHibDep2CEd1JHbRyxQqX6WIycFRfsjW4ZW1J5PXFJrPLsb17B3NgXZ4V2T7gEIqWe2mEWaBJMa3OUdT4bXteIwHEUpKEOnVs5E6x/Su39Kk8KV8DcuDsM1YUlMxyPXFu758Oyvu+teW5LjqrhqLTcXFI8o6jXEbBsRyqx6xpNLRsUKya4q6WoRAOVrQOGjBKNkp6jSDLeen3ORia4yCDEYgqa0r6jyyAViorNZ9a7qzKR2ZHXYfl2N5/np5wF/5MuIWSsGCCIzddLeplDcEahXNej24vXK1tutpJTmNaxvVN6V3/pdBWNVdyUlKiLSr4OXh2Ub93rXcSEkPC5iYsoDcVKj0fFFisoitRqtIOHKSNSKioUSPVIgUXhVzpHdWg6tFazsLJUkGM9BRjDfaoqqGFGFV0mue6oz2tbiGm6Kq97Ijnib/AKQ/LsbyuED5h4f5cLz8EuHHlISwNxHYX1GtUUK9cvp3X+j4cPDz6Xz8Vsp+nWuXulRFSdC0VhzNEt2GN6uVoRRWK5cvDklMziFrxhRZQpKeHlGuj1VSWPNw+6dbkM4kSQOkEVaa8glDMLROHlis/wBEkf69jf3fZTzgJhbIf7du/wDS5r/0PF8+Na+K+N6+dbKej1r+4rH6s5awO6liUJpGGL96VT2o9kZyuZGPJaHQJqIaclcZMSlnyESM5xAUYTDM/wAkWYQ2CH4CPQbJ05ZG63nMhRCQ0sf69jfSZpbajcoMLz7d/wCs73vOl8K18/HW2VavB9a/+avehfyKXi61nNcBPy9zVRhkIZ1Yya1CJQialHezUZgreg9qEZMhvjOTDFowOZZCq6UP9exlk1ZLedN+kUNPp7dfK5f0U3J4V8Hl1NmEwtnW2hXK07VVg3Z2U5EcjAqw0h7nOAXVa0H3N0h2UTUQY4asRloVWoWaNr3zZLKHdAKoyMInhVEVJdsRaRSgJYTqeaP9ewuRdGGlBariE9WKn2+3XyvKZbp4Pjl4Pnw/Pj2ax/yutehayBVVaF2iWpL3jZjLqO2ntew7iyWNErnMpHax5OKovmBxnJOdwjfNaa5zFDczMqPMAfxGAIzbPBWNOH+vYbQG5/FsZmlf+wpgPt1raJmW4b/js9nE/wCR1rin1Toy19EhiPMGmq2QIDsqbi/fI8w2K/XPWLAoC3NeMdsitc9mNxuCleSzxmZpVvEZOHwcWI8daDqjSJAECUZkyrWWsKwWoafUz9euq4JKIp5FWhtImK9ztMmB964708Pz07KzTtfWnNxZJcsghnZEFGRtGdpCjDyiSvmUitrKMqPC8bWowg7eRzUSpYVfXEaigUIyawVRTAVdduTVE5FjtfWCteKTSpyy1hUdOTfLr3g2lDSkqI3ShR2/c7nalq5fGnhTpfERMIvWkpiEqIwkZuclFGwiLFHiJdI3I5+FGtCYjGJStySStVRxSIUfkpAjJX3RU1RFR4H5smFOai1zarXoantXEEhR03BUoCcuwvZ88qgtUhSJUVO62mHmgbsaTswtV5WJg3rLzq7fbIJ4mszNwNIG1A5lOUedghoNjHvE8ZhvplZWvax6q2D9B3eS+VGjtI5XuaugJWL50IT3q8P2XMxdHI4DkVFSOnYSCIIL3K91WgX3V8xNys7m5C1ofxWHSwXCk6FnZnuXYXYTcyiGtLHFWAWO/SXuEuaZogc5sdjUEEbUaJjSJ9SDfqsXd8ua1zVYSOumGQ0gslRjOGnE5VysdSsxbHK4TwJ2F+NgLdBHpRBtzP7pfKaNQy6x6Hx4l8Oy4s0vsLoHVjxGAI7MNTSmjAMrUKOKXUSUTTHFFpsjNQ0hsIapwjWIaO5DQRIpUGwQ8OVKn17jD0lVykE7FKd5NHmRqtIMI88gf69e5m15aVGHqmdhUVO82mCrZ3Q59XZgGSH2D0zNnxHsIsQmpAMMqMxAWQ1WuDiUplc5SQ5ERsZx9OM+ZIpbex6jGxjXfrXkir4Afakya+Rx8rjJolhM+tOvONoRk3WkWCLTEyt7vaCNrw92PVTwsar3RBaEbsbt9hhsrwy46a0gZpcYL1cr1aEVujKNKmP04tvbkiV5J/5Z5t/V3gnNwoysyqvOE/MOSmILcxWg6+0Bq+BNzvGzTEBuYneEbmZcI/DSd3xu59bZuJrTOyKxHsmQyjLFMw1BlthrJOsqZBakmTuml4yS8ohUtzBityHjx4aFLAR/lSr9O+VhoGX7FW7yamZWJg3r3AutMqzgxV9AblZ3u0cTOLDClry3efWY1XutkRIUTs5oc7ZMdh0MpB0x41dZMvD1cptRo0glLEIFjY70fzaXBUaIblVSmjoKWxzdySEVSv4ijDarYg2vCEaCZGZz69wLoxPgbcyhGgQDbnJ3xGo9tyiLEkeNPLoJWzdv7aVHry3Qk0Ljc5WgxrRRKZHmyWmhijhGmJHYYDTKr2E0yCV1ShkEKJL01TnUhhI68Ui0oyHexqNaxMVG3K3r7QF+mrSDMVy0BuVnf3SE2YEwnifXxu+Fr5r45+KzWx0wjWo1vbSY9LyWcR8e5o51RIaBSpcgRWDXLIzNoaoJj1ojXNoBkLUsCAq3lxauFNY1Nyc6jjy9jeSZprUxWMPQjsTO/wD+Ddra2YM4SBJ0uW+0Wl8tw2NGzuJMbMl3G98+CNCEM7IIp3na3E9aQkqOud6N5M5GI1jqe9qkOVckcmlJxx3IiuWOHspLs8i0AzkKtRmZWf8AwrlbwzWToMmG7pNa5z7TZMKRMO7kxhSGOiOjs8kPGYWihIytQiN+ob3OerI6rwqte+g4ufPcMQmHwVOdDYr6EJGp2Mp2SM1iuUDEjx2N1C//ABHsa9sqwRn0eyzh0YBg0nhjxJEiolgI+ocKNFTvixWPokQrKXMlP8iFaOhkcxBK1yMcmRCjRZz+MdDtEspAxESmta1Oyua4QrbH5verljDyM/8Aj5G0a1wzKtihYpYIdCs0NiigRRqjU/8AhuGx1GtcQqJZI7aWxjw/xBUOzx2oy2RW0wI2dsRjSMeBcgo2V3/+Ef/EADsRAAEDAgMGBAMHAwMFAAAAAAEAAgMEERIhMQUQEzAyQRQiUFEgQGEjM3GBkbHwBhXBJKHhQkNSYNH/2gAIAQMBAT8B5dvkiQBcpxI0Tq9gdayikErMYTXB2Y5jm29HyT6ZrtHEfmpHz0/V5mrgwzMuFHs68oaXeUpmyOE3AJNFHsdkU3FOn0P+yqNnlrTI39FpymZiyIt6JPM2FmIp9RI92IlUUj3Q4pEyd1TLgBsFUB0THMcb+y2bJmWFBRTBwEnY/unWc7IJ98JEirqQEcUa8oGyeLi/zI5dVNxZL9tzp5HizioqaaTNoRoJzmUWujdnkVsajk4XGqBl2HcpnD6pDn+yDrXfqES55Ccw4rfoUC7MP1GvKZnkjl6FVuwwmyO6howRxXq6qqx7X4GKSoMrLP1UO0KqHokKpdu1T5mMlOV/ZCQRFzT/AC6lqBC7z6n27L+5UxIu8/oqp8ZqLtPVygbFPHf0IU73sxAXCgoJ6lxEbVtDZ/gsNze6ADW2CqKx7X4WdlLJxTiIzWFBuap4cb1LtYxxBrOvRRTcYXOqzU1+O2yOvKObPQqbC2OxTbXz/n/K2pQTVjW8Pt2UJcWYXCzhqp6NsrsWhRo2iItGqwluRCjp3vOSc5tO2w1U/wB4U1xabhMq+z0+SM+a+avcA8pnT8yOQNU12JmQ0Wb+yq9pQ0rby99Aqra09TLxNFFXsd15LjRf+SM0Q7o1LcGIIskeOIUGgBS0wObUWkGxVk1uFoHKjR5nbmDXkBB/DZcmwNlT1cdyL2/Ff1G4fZD6FBBd1GxzukIUsksgaNEKeIM8OnsMbsDtz42v6kKZi7cqNHX5ga8gJzSZMTs/8Iqvhc7zjc3M2Ch2TVF4xMyQ2fMBk1U8Rga57hnouB5bd1Vwvna0x9S/t8y8HN7KuhmiixEWUH3Q5UfoMDOI/ChBB7Kuga2zmbqiibJ5mZFQ0jy8h+VlDtCRkIj9u6Nc4rxkrhh1VLUmUDEE2nOeLROhY0XH7psuEWUobU072OUUfDZh5TNN8cL5ekLwMqexzDZw5Hbmn46Efarhqs8sVkd1lbeJHAWBXFf7qGaQuDSckxosp8mi3ujyv+jdBFxX4VgAGeTQm1cV8KmhErLFEWNj8fbmn46E2lXFC2hIBA5x7IbSiOoUdRFJ0n4Y43SOwt1UWzC4Xc5HZzGeZpzWJw0T8RAv7o27cp3Ru2ba7lXtPCyVlDcRNuqj70/H25p1+OB+B+JBzSLrbdUwU/DGpWFWVFM5wwu+DZgHCumO8uMOw5n8Fd/d4/n5ovY3LEFWbbYI3RRjzKhN4yT78p/TupSGALiNORXhoAcVlNKGNuicRufj7c06/GFLHxRa6ds5nYp8ZY4tKojGwkuUJDiXj4KORxj4LNT+yr5Gi0LNAtFVU3FGJmqK2f8AdH8eU/TfHUvYLaplWXGzWqrkxvt7cjtzTr8edjZR1LXZHIrUJsMbNAjFFqQvFND8tEx2MXspJeHmQvGt9lTbRjio3SDVQzcZuLvuCr4P+6FQ/c8kJ/wcUMFmcntzT8bVWQ2OMJsr2dJXipfdPle/qKo4xJJn2U8vCZiUTxKy6qGcKQtCghmnBEYvbNUOIFzSmRPk6RucA4WKpWGNpYex5IUnN7c0/G3VOaHCxU1I9mbcxuKpJxE+50TpXO1Kp6iUygXVU8PmJC2DDw8Ul9QqimY44nC6DMNgf07Io8oKTm9uafjbrvrmMa+4TtzQXGwWIU4wt6v2Wz6B1bLgBsqWjjjbgj0GX1/4TRiOqDcRw+yqKWJ7SdLd+yK7ckaqT5o/G1BSztiIDu6kjZM2xVKWsxRlvmT2falrPdU9G2Jnm1KbBE3RqdTxuzGR+ioqqpe8xy52F7904BgHuixpAIzRrJZnPbJo02+iDg5twu3JGql19BbqgtojyAqOZ8fSVSVEk0hDkylAnMpVVMYo8Q1UdZMHXvdGRgNiVSTNikxP0zVZt0uGCmFvr3VH/UTchUt/Mf5CAfVSOA6LlWtkOUFJ6C3VTUksWoyU1I6aK+gRo4sGELZ8dml26Th1N4gdEyidxCy9lTxkVGCQJrA1uHsqmla9nlGYVNCGw4T3UcTYhhbyxqpfQY83IltidFLI6Z9hopDhvZXFPDn2UbscbXJsbWXI7rCL4k5n+oa76HcfbcN3bkhS+gwfetVfM0fZxqlbha6U9leyq6jjOwt0TW4Wgbr3crea6a/GLhUrZr4plPNwm4kxweLt3Ndic7khS9vQW6qopeI7EP5kvFReEwxm909gewtKpaPPE7sU12K/0VaSISQqNhbDnqc/glhZL1K0UDb6BU8vFZjUAIc8H35IUvb0EKWV8gs4oFkGGMd09geLOUbBG3CEGgaKCdlQDG5VBdkIyLrjBo8wsjW3kDIxdGwzKlr4mdOZU1Q+Y3ctnTtw8Mq3JCl9BCgcXBx+qr8QlBVPUiVueqkrImuwlT1+IYY1HG57rM1U8chAc4ZpssjOkrx047qSaSTrO7gS2vh3UD3PYcR5IUvNHyj3YGlyonAwhVUfEiPwbPY5sVz33bRaxrxh30FMA3iu3SwsmFnKijMWJp5IUnoNR9y5Uc3Dk+hUsLZm2cpYzG8tKEUhGIDJBpOQUN2RAPUk7I2Y1UzcaTEN9NJipxbsqTFwQXFUk/Fbn2Vu/JClNvQaj7l26ln4rMBOaloMrtOap5HsZaRtrISOa7EzJPmkk6jubSx+Hxu1UNM+bpTtmyWyKjM1PJbQqqfw4Stnvwy4fdHkhTdvQaj7lyYATYmykpnRjG03Cp5ak6ZqpjqXtu7T6Kno3SWcdF4KLFisqo2cIWN1VYH2bE3ujT/ZBjTayp2ubGA45otDtVM3iytj7DNQWdV+XRDFc35I1UvoJaHAtKGz5L6qKIRswJ17ZLxVQ5+AKNmBgb7brArqk/BGbiScFv5753CNhf3WzWXkJ9uUFJ6DcDMrXRE2Chk4rMSwC+LumuDtFI4tIA77nSMj17pwbTNdJ3KO0Rw8upU1YJjhtmqtuOFwWzW2jLkeSNVJ6DUfcuTC69mqqOGLAO+SYA0YR2RUEfDYGozM4hZ3CfWv4uNqxCp+1myaEaWGZvkKno5Is9Qo3OjcHhZSNuO6pW4IWg8oaqT0F7MbC1UzcUwsnRteQXbuETLxLqyNc4SHELhVEYf9tFp3+io5Y2i0nZeKEc5fGMlFO2YZJ0TOGWWyVCTwc+W3VSeghMYynYvHxXUcrJOncc1Ns5w+7zTHPppM1JQuccUXSqamMr8J7bnYsPl1VPGWNsTfcyQPvbtyW6qX0Fqngknkto0Lw443CaVFCyIeXcbyvFsgFcXspqdkwz1TGBjcIQZnlva2248luqk5o+UapX4GFyp2yOfiYrO7lOEgzDkx2NocoRikdJ+W5jQG4z+iYHwObIQqqpdjxWvdMka8XbuCPJGqk5o+UCKllbTNwN1T5pH6lU8OKC3uhbpHZSvFOGtComslcHHpT6BjZLXyROIYCMuyZCWDK36J8MD7l7bW7hOtfy6bgb3HJCk5o+UCMhdLYaDVT0sjnlwUdC49aY0NGEK2d1HQvqanzdKiYwjCzJn7oODH27BSvBasTm/ZtFlU7QEknh2aDeeSFJpzR8o1SsvGWtTaqSHyPCdXPOmSbM9jsQUNQ2X8Vog5EqiIzxi4UjmuZiadFtGltViVu4I8p/T8DI2yCw1RBBseQPlI2lxsF4A+62ls9zDxL9lT0rpRiOQUtBZt2FUR+0+CSvdSREM6j/hQ/wBQYyGyxhVNQJwLC1lFSY23JRoDYlpR5T840RZWKip3PFzkE2iacwSqqA2xjkD5Sibd915lWZxG/upXFrfIFBx8NpFFCyIWb8E0DZh5k+gkHTmoZKmLyubcKPFhUmMMJU4s88pmbbJypXA+VNjACfXwtNkMMjbt0VTFwpLfGPlNndZ3bQFo8keQFFosAe0t91VC0rhyokVRECYXUzsUTgzVG62eCIrlbQ6x83Qn7SywOVd92qOnM8ljotpipo5yy+XZUdTK+TC4oG++ywotDhZQgyxghRRlrrlVDsUjncqPVP1QJBuEx5l+0j17hCCKU3c3NPkbE25yClkMr8Xzb5HRML2ahU+3XPOF4zUs753AJsXCjEEfUdf5+yrqVtdTkPHmanwyUrsbV46ZeNlUNXI7EPoqxrhEH30RqJXCxcqSSHBZqhq3RizSnV0pFl25Ueqf1bgS03C8bPa2JOe55u4/OU8TZZBG/QptBQt0YhFTNeHWLbfoqcXxPOpP7J5wSNd/PdMpaW2YJ/I</v>
      </c>
      <c r="E98" s="1" t="str">
        <f t="shared" ca="1" si="6"/>
        <v>664.505687392542</v>
      </c>
      <c r="F98" t="str">
        <f t="shared" ref="F98:F129" ca="1" si="7">"insert into Products values (GETDATE(), GETDATE(), '"&amp;B98&amp;"', '"&amp;C98&amp;"', "&amp;E98&amp;", '');"</f>
        <v>insert into Products values (GETDATE(), GETDATE(), 'Skate Street X7 Tropical', 'Street Freestyle', 664.505687392542, '');</v>
      </c>
    </row>
    <row r="99" spans="1:6" x14ac:dyDescent="0.25">
      <c r="A99">
        <f t="shared" ca="1" si="5"/>
        <v>3</v>
      </c>
      <c r="B99" t="str">
        <f ca="1">VLOOKUP(A99,Aux!$A$4:$D$13,2,FALSE)</f>
        <v>Skate Montado Black Sheep</v>
      </c>
      <c r="C99" t="str">
        <f ca="1">VLOOKUP(A99,Aux!$A$4:$D$13,3,FALSE)</f>
        <v>hape 100% em Marfim</v>
      </c>
      <c r="D99" t="str">
        <f ca="1">VLOOKUP(A99,Aux!$A$4:$D$13,4,FALSE)</f>
        <v>UklGRt6kAABXRUJQVlA4INKkAABQ2wGdASr0Ad8BPm0wkkckIyGhKLuLUIANiU3fUpKU/BsXaXf2WLheczDMjec2yd5UPc8/n//1vbvO7yNl2aJ/ehXdAc4G0TNP7rl0P13/UJDd3vF/7T+zeiByf2pe8fvnm36cus/JU6L86X+q/aT3W/03/O+wR+tf7Be5j/v+rb/Ef9b1GfuP+8nuq/+T1lf1n/n+w5/U/+J//+x39E/za//X+83xAf1T/o/u97VX//1nrr36Q/nn7t/k/y/80/0D6//F/4T/O/73+/fOD+x/7feV9+/uf/P/sPUv+Y/eP9V/cv87/6f8h9C/8L/nf5bxf/Zv5b/j/dd8gv5H/Ov8//cvyF+WV7t2n/L9AX2t+uf9b/JeuV+H/1/Qn94/2H/c/zXwAf0P+8f8315/9nhF/of+j+4/wBf1H/Hf+r/X+8P/tf/n/hehj9u/4f/2/2vwGf0H+9/9//L+3x/9PeD+9///94L9zP/mcH11LylkxjxEKA0W39t43jPD24DpTew6ykeXurIKitUPceyGOK4xf7dmCUTyie/9QmV1FBBohoNeY9+V32KgdwbBS8yqw6oogUuz3TNiavLmEgg7rIrD9Rzx5IooNTCE13sflaLFlMMyAUv82W+ejV0gro0BAwDquAbb8o1UfW2actglTPh53rL26/Gv3fcV2l9b3e5fmoChl6lNgR08f6vu96j6OqOwddMvSex9qTGtAL3riZHl11VJWWpJlDD2R313FHmjlpHbSpMJC8Lg5DovJENd77qww4V50D9oh3QmV9f4A7FR0udMb0RDIY2X0hOL2W/UrUoG9Z6lH2Kqmaw5vBDSG+bGaglC7yy1aP6zJrd+kG8jcrNKgeGtJJwlrzNv/SDShsFTQloKtGUn6J0n5ljSaWsUz8ONYSlZXeQNqAxI5PGgMfrIkgzq429GXy6x4y3NbPXq1DTvm/P6dlQYbx42p+XzCyYBe3oUS2K39fi6JJq4zkyGKwKWATF0FSToD+MLmfo3rAxcY3VJuPG0/GjR2bNJcwXiB10Qxv+9yKy7uBRzFIdwpzScDfrlas7LJgb0/yKy+YJLpM2Uz/lJOWe/lY9gp7ASTTuNj3zcbnhsp4txc7Mn8+UrPiZvC233KWx9RLabsxDI4UMVCOQG05YjPu+6Qco2yA4TysqBs/mqKnm37OWuIdW77IADJFngmH8OgF9WaCeLE9Y/rIixH9gemsE8NdNlMLe/SmqfxLv0ktHIDxG+h59X0U/uoO4vXuZbxyZbPc8hd535P5K0DjEMjmbw1i12QEWRE+C5oPPXdkyA949OS7v/nU69Ibx8MHB5/v8q1o+c7/S2y7fjlMUOORRZua6wC7PoDBOc21nTrPbLrGKhOj9jLRjKoc477vVi68vCiU5H5MkREU9dr8XAnuUiR5ZFg9Q/3ESkJGFt2SXy6u5q30uSlx3T4356cs40kqXybQk41wUYQodEifHRzrCvYDCF/4bUAoxS8DaoYlkXI1+vZ/LYHXbLqySxbF9FkZHx/RykhihtkR2CrkDV8qahZNSdkci3rN/TQclt8TNG8HQH/9ATWoQz5DhYrD8vFemGVd92WQdUgCA95qJQZqyWQAD0zsbBVjflXx6dA8Wi5ozdKRey/Rb4ogxHcDexqviH/Gsvn1vBMdMlwJXq4gzdxgnfcN6tqs6QQyZuPtFbKFFtK/Ab9K92TgBMTJD5wmP+smfM/G1r4wHcUlO2VAVgdAV2DqRxYIFAQe4dohLO5Ft7atkEbVqLmTp7H6H/ytZFqQpKdO3wFRSg+S5BIk0lbGg67b52mmN3RebfBNBLz2TfvvU6BlPvW7EjctSjBTR+2D+UTObCFAXW5M13Gqg6hhFNSdNQAclamqEFchUculHQNZmTmWE9UZ+5oYJp3zNh4VF5ICyUWrIg5cuuacg2wsmq/l5OYZsLsxHNdoCAAHIY96YMqCY3zieLnvPZOndFwynJ59lGps8Jno35gCfyO9SNAxFslDoLrnGMI90za8Jjpf5sYJccO910ztnjNDXLHKGakElNW1MV73uYYVH+nu6DDnvPaoffk+gudqkbfk3BNRTFfDVuiJeeydO59I+rkLvd5rOfwAMN8gFwIICX4Z62rol3xJ4oZLV2Z6NSn1W17woE69n3aF3CY4HS1NMzHcECv+cyHLQXLCpmYrm9nQgb4ca2ZYrM548jmo4LPJ3YfBby7mTp/uXQ5j8wgFCCXmbuId9ZJY3QAeRzxMuWfFg0uDoiWolbMJaYmfET/W4RoV/OOQFhQbU9S4pVz41UJHH/+sSQDkH+uoulneimmuuASD94BSHj5+GSBGVtTQ1sdekeEIHJW+QdSq9zfIy8ieNaFyIIRltLE1EAkZwDBPf60hWtOZ09dbJ1NRzg2YILY8KXSBYwpakdq9zVrGfB21/vhXIr9A1Zf/zywbQAOQ+EZtqnXx+t9X4ofRPbBznUWTbXXpobIV4YNE09EuuVNPRMAVNbOiwYNldW/FUmw7WVeBWVGWm2gEIkqtWp1HFDIvq/6R+IgCDclNVaaP3c4Qc9yvkoUYTv2k/dqP8hIsQUzamL7aMOUFiNTCB4UcTBI6GUf4IrbavcFj0SVAkDUwQolwCHr8kT9yHaFQhgIHN+Dn0aslGOO8WLmQAn0XIGm4fr8RyHyjc2eneLZRiSi1/bmqal23wIxFrfxu59TnUsbtRfs6nKC4KX6kfAkuR1iPy2RUeTztlSLbyrmtzcZOOPCK1q6oOpa9KAKd5Yxk2fx6dRlT3MW6H5Zoh6lFJzfpC8gD5ZzJ09tDg/tBFzkyKnSKRstazWJaFNrGxkxIO+vM1z6naCPMpKFchA5irU4Wpl29oYQjJ73gauAc0ytLcmA383bMeqgES5Chepg98BnWFbEyMr1QVE5R2M+FVbFFndsjoCUfshLJ/qCiQOIKdPIAhpEbz9cr4F+77UG5eVXyc07BJWF2eDt4Us14u0XWWsfqJP8WVrBTCaqJzA+zIBFo2luTCvEpBU5QNQMDXEPdOy6JRTRk1/uSL+KMolINraeDD+9OfpYKpB9vAQceWy2yOJI1dy4oTn4BSQO/XprWp3NtESix9rIl9ND8diLMouWkzV+/wFQt/571bOaEoSwExPqBZrCiHjR1Zs4zbNmI2c4lA8XDxaG9SXMd5UtiNJYCMXTJuw5WOWQPjkvSKkWEiN1OKOKry3eUBrPguJzaJo+bVdtwWdOv/cw6xXtmMx7zrHFqoZVX9zXZZ+D3kHS3XyYnZXZPZUykZuhybx1etrEqeMTF7sfNR7B1E0fwnEaTqc4DZuYb5E5ypim5uCKzO9hvr2t9x07zdefVr4uoFvxkwqqwSd+YT16F2IwDKZw5W71mee1lOjHBZm2e8uvKJjRjakBup/hySa1+1/kobwbCMRggDYc1FVtpVRqHRSseEDTlnnW2/ygDsX7W9eaeXZogWH4BcV483kDfsp9XcvzgNzFgNszvwr8Wvon8oH/1YqNoixdVvzT0VOGjtSlmNi5VlMTW4paHgVu5Aq7wG+pixY4ybIneybXRBFt6hfxodmEGkv0hG+X6It1UfFMZ1zsliavzHHGXJ/hTxKciK76xXoEAjOvFAbfOjkPNvaySq61CrzYWZYiGcWyDqt/LW8onrunEtI3Vaor8qENFTebV671KVz+5rcKPOrEAWrt7pkXdPvsmQjI4V9KJ6CEWWqpjDRf0JrCeg99AiUTg1fnqYkqxztfdvWE4Ab14ixf+q16rAmuSVXvf8TCb/5Do3o92Px4MmKQ2zBVm3B9PNIkXsoiXtmiUiEsQP/7xXQcEAPJauwkN/h+6uGin8EvYYCPfyiRjJh3hUJS1mSaGLJ6sTIYpj5EZHNQmirjzjbijrjAc19b7IYOBH30Zh7K2wh7cS+MwLTtrru/Gm2P0SIRdGkHoZPRo2MufF71s0wG/n0B3GkE1LJITeZrrbL8hdD2dGWJQq7mw6/5BttB6Fr8cUWjl5o/aIKk+JUeW4BfZXJLvZOLQZb+uj4M//FWHL8aebQfX2G5hoFmafNUKwnmxe/ta5i+TR2PJe88QYw35hvvGgpGcmlSiO6teQds9QMWgYFOGnXlA61NINqz1069SwvOAe0Sn29k+vj6MjmoTM/4V2JGpaNYtsNvooNP7ZIOHLwckC39pL604/TT1aMZwp5viz5FC43iUqXwA7whPqXBdidpnHCtiVK23EvGIt/etUAI+XxHLG6dyO2Ex6fMLZ/KuTMJ6Oocakw2dfNmUu8v/8UvLmr+T92mtXFDA76i/9Ap2Bg+WdYExzrCiOjSx0TV8lhP+0nGhKHEdT3Fmzjvs3NSj48ZP/FCfmkIKXDXF7I/l/VU8DjWTI5eDNcLNgOtvHFLHu7zFACfP2+A6qIj3CMRjFFHyh779ylExiTnbS5WsJ3KxN3qQFoTl29581DZPD93Zk8JIkrb9qBnnOGxl89mDC0VWwMDHWBerWvzBnP4Vsa5YKOs8w4x0W3bPV8uHxVz7gRJ/enHBbkK00hN3YXnxmVadxYvzqNyzJE13RQFltLVjjtNSK7y9GakFVdgrgmU7yDFIbvq+Ya13Uh6X3Lba+PTbN5qBE/Yu1lF1/tkJYi6vOZ6/SdKZnsf4xmp5Nt/6uCs/5ERCZ6FBrf2WQ/u1gegXsXoNrb/UnsjWXdnkQlf7uKbjYIu9tIkkR5kUxS5lP/tSq2nWBxKCxZZu8/c+O4lVD2SAYPkHQ2eTWmi3x5JvUwEJpcoE/aoZ73zzZ2ZA4Pvz1OS7QCqc31pi27+rsiUvEe8G/5lZRDYJSxuGJ0eJ4kjusSsNRSYxicdRmmw2GYduqoeCL5k2IWC0+ecHvcnrVblt2GwGg8Qgx/q6HCqUhph3jrzpkOHilQLqo1TCMkmWcue0a7occIhrw8W7YcvHoXQ5PalFZ9mnrPGIuhVZmja6xZe+PQVZeViPZ0ckduY9F+A8wyFbF1I5sp8dDuEBc0BHpJoQjwI2RFLbY3wnuMiAk09odpay6ADW/RW3hqmllPn3jqwvB6x1mqCLS6saSsH/M3mjdjKaoImTJfFdxBO3gsBUaP/OB6ZidFCS5ZCTYAAP71xdvrDqVtSsPpOSmh/hKLO/5GuudqGJ44HCwcE9usfE6IlpLOJVRuIAuAWBOIXRtoY+lvYgt5hzfMKbPrTeq6KcdAfDtjkyVK0FNCOyWTHxEI6+F0GbPq2DGuqXtveaHUFP+yOv9DVB442TtkFrXojgMU8C+6z5s5ap2pn+Yb3J2v3D0HgdmcZAsYKSGnYzjdxQV4kWC22v7/gC55WmdiF5Gds9DYI3K19MUTN8PgDJSjbbnNAdT5zF+F4lSgDEI6iB73Fm4ZekDl4ZKojIPBXa0mRi2r6AKmwkG26hpP1jixajwWzieUW+7Q8NR1wHedBPbwJXrBov09dUV827gidxpSAztf/Cmbg8J1XKQcoh1C4PdvUJtSPrJnM9urgmCXdaAFGrr1FmkVGyhqdbJSpbVxxdAJK7epZeIS9pdIQYb1TA2SwBaV8gExcL11GkL262xWllS0G9avIfALWTflQx0RsXF8Z0AcTUhScM9TAFgtGDBvncpAuT7T/mV47FlZTjlO16GHr7Qc7/RG9PjwEA176IZftrx70sfjfo6mp3R/uo40HBFl8NZ8Z9tY7WOiCKbvVFUolL38oRRbiIuSETSqgWWRUCzul1rl6Sn3gxY/zSOiAtlVprPUSkTo5czjpgQGkz7Xm5y5BqM9r5qXj81vPhieY64r6btsRFGc3S5mi02e99H3jr3A7a/WW2sRfX8l1hZspoBOcXNARrYLX+emt9Ms4TQhq0ItEoeuARfLVOL9E2JHimsUWTiKpJT/zibhmLRX2B9nCZJKvmcTYKihN4xIBo+G2zjosX55416YoZeAG43NaA8dmMJ+xJwx+2ApRP9Zl91o+wxqRJBcd4wVWYetDG4iaBdLsdBL76QnuD9tAkNMsmGzVrdoM9ki+gHC6ppbZIpzac2YeU7Tou82azR4hZcW3rPKJjAQIbv26aFGPadX++DiAHl0F+o7IMfuBAp5j76y7b/RNArqvBa4h6auEBahk2VqyLsp+qEWUcg6hCZNgMJCXCst7kO6BHkskZ+NDs7liUnKVyUFU1mvDCNiD+HqXVK4SoLWPAnT8mvfiAjZTUHmOTXXisEbSMoHvmhEHBCeoT7IqO7ch+li2zRotZrX8VOKzz5IlJ4xi8UvwGdGUDEMIqfM5Dr1lVDyfBKcVNGLG4+R5MJCoNIE8Yfw15FNBZCxKG8AWftjheo4Vpz0zGyttCkdQV6LfwLyp1EsoqXDqnk4mhnYsCGQPTWRpVzoyVDQQZ2oKbZps0hR6ak+uc1zvDNJ4/IMwhErJ4tbuMQGkP3d1l4o48qmiEyJ0IZLHsOAfS7GawRNqCpAFaQBjaG3yugfADg+IgAsjEVtCtyRVl/gS49Y41rRNiYCyc+oNg9sCMjKGbh2mcE2oC+G6Vl9ByXNKtJBp9sK0NScv8aTUZtfqxcM6DWdBLgVxmpysFN11S7jnkpLOirlS/eY8jBGLb7EdZctSUeMgyWniqCMrI3Bui6x1PUZRn4BG69qdJwXB9PoywOj0QkjQTtQjvV8IsXnjwuU8u2KUFfMNhHLEa4MQbxgBI15zrGmynoPcYj7OxMLiR77hCXjUsdqehL+GR1BjIGhwdJoQTTKaE9/U1kt1iZg+GpP4sPWJPg4XY1DOuo55uT7aiOYusAaKuOBERtwYzJz6leKS9ggFYvja1lSFWWSo+UUPlMrSLw2A+M2lYMWXzKq6DEViJpBs8gXEa89G0V6nI26QvUITfmCZ/SLC7tJT+PIVEqZ34y69mVNibdX6jCdaXypzRlD4wL/t5Nu6wt+ZrDBnDXIQGfEVebVUVemP/8ZM275TFgiczTlypLQ/uZhG7u2eQWEg/WbC7QvzY70FqwAiU0jMoWPkzqDyJxRNopWDMmR5eMFv5ANjLzaPTkd0wmr6NIuQlwo5zRQLDr6wHvcJMAA1vspjAtcqjoMTXFPXNf92Fp+SCmNRYUkH+ycj2kj+NvyFgFytzaRQivtE6QIH64VMdkiCf2z7c9wR25WHZm+znUN4opYz/sLceY2U875f3tBS67ekWR0i1ejv2zYFHCpCfVWbk0//I+oOgH+WXrobXDD1B0Om5d9wSunL+RixV9ebl6btA0fpjcPQZDHEbKXDvR43T3KShGHddq4CSYpijD+OUbPaLNRlJMRCfLyzgefY4QF9AOs0VeYrHW9dGdR/QQIdY+DDXNKhUCUpK/LvqeQ4gPneuduqcCUKnmKTpCJTLLgQ7smNA36SV9BYJ+OaKT6QSF/mHvKUIp1Z1lltqdwNO7LKaiv7Ev4mZ1/I9jqacYXp1nIOuqlKH+Vugo7MHQitnPD/+UlkzwfG+CfQSXAsWdrUNOzmCY0+7CL3p8WxZ1mvfdoFIXozvrwhUAi8HTE++SV8ZlaUVo4dZPbUywXIa5dzajHGZ+aEFy1kjSDyAvYW5dYB0QW4KdqHIUx+/E0JwRm4iACAqN5Fz36kuNIFGFjvL2jGghLQeD83Bqc/me/QljoDF6xR2+kahd8zCB3ewIMDOxYleBzs576HJNLck0eTSSLo8EQTF/EveQQXAhFg8H5R4hGrg8W27qLeM4uzpiO1doV+9xrMFa19scpB1mWsSyz3SglwmUt7x0GSNGdv4l1zIrvMoj0m1keln/kiV6Wdm1fV1bycDWXnTKlJ+rAtks5p/TEw+cA0Cs7UZTtHBpXn/kPP/ltwk8eAvsaP8MtxTLGOa2pQXDOdDasI4K7cROydO9blLn84WSSI/IHyraacoIpA0PT6xumzCKkvw23rI1EL2pkuErQIdp0U0vaWLtDfk+I8zc1bowOfPyRlpYiRw2Uh9c91WWgoDSSJAd3Y5Tpu/NMye+xXvfAEc0YOe6kk1NqhexDnddUPNOYMxugqGHCMx8xCas+DotDKwTVHQGpAM6OEIImxbMNxvq9JwyMor7XC2vZ+XETs4O1Jm3chAfwQXP3bBCWkpWcnocuXqO6HqUyYUb1FbrH+/1TYE6LCGZf+0fFc+5UUtMagMUmMSS7W8K0OoYf9lNX7MBDFknQA4cbiR0d4Ub9P3hTg3Uyiuq5JY3lkE4BJLeTM8YTZaJfWGEaRGxX4ZemjqlBnJpTqtO56CBr+UURFhP47dFCyPP8eQpE9KpE3gO8+lRi5peMgMsdv7FjEo+cA/FARYaKv9adNfpPsQDsGV5mJs0LkUsL97iNR0LT2DhWHxfiXspftgHOaaX6SluRLFuGde2NiVnqY/LZmcwSB002m+xfCx3vl2a54RLoocuWHZPovNjhYkSpXw/pwtnMLXmAObfLozIBv4DCC8CI8dVSD0A/0P3ktoEpubjUrdNT9eCYJAz7ptyT3dm/oO+NJMloZyq/8yJy9/0TpRLWFEp2yAQT9GE0c/XxiYid3WueNRmjXirZjfSqfGfUL5mZcx4lgaC6ev1Q1vDqP9FXAgbFNtn6TlRamqTewhKe49slQcGdEvamIkdI6LmwbbyluWKhGOzB2K1UzjOu2Ap/23UcQWpF2JHotya2doD4aqQ1DGNPxBuQHVJQy9A+hy7sP8ituis/eOj7El4Rcp3MQJ0Sfuo1iVrk1iMdLb++ZwF/70+kG9cMGp6lKXJuVdDjgVrw8afBN7reU0MFKQkJUUnJ9GeLmnMb4LhiGd+6JJTsC3+H193rFxVJzwgyWX1npBrz7GoCaK/yEA+2J526vaRAd1rZ+Eqv28VjblTSl0U293Nws19OraDJRB8rJSwf/5OS2YpQ9LZywXKwTArLyipfxT8ZsJGdfiDNQTpuB9u0x14kiDDOoqoY8pGLJ+ScAusVKEOUIUDyRQNCCOoq5F0UJFaS3TyzyZZTjSJ5xv7fLhDQj507/VsdLtRG7jKMWnqXgylRjKDhq1qjS5gxNDHXE+cdKWB/WsE5iTDXejHFR/f27xguPfoeqiZTPGg82Ctu24AMuWZnzG3kBo2IsJ04V9B2aPgmMCT58jYIBTptqLNHYUBpT9kEVdpUi7oRAwA//QMcdLHDQiswMtQ/m/vd5lGX+2AqVPz+okGIqrIoqFK8fdhF/nehCvHwE+5qucpbKT4UVeuUytKXrS0DMNOM7WV8MXzuwDap6l2/1I39vIrLGZZMKj98HZ4ntBfP8Igt+LGlaD5GmKzSQ+3tTj+772EUqXYhibxdi887BbYovhGs5HWC22Lj5b6JfYwVBHUqgLkdNZdDBh1Q0ihOjTPp2XOJqTJhfv5/f+sP6i7dNu5cY1dpxSgevcbne+GAZU8uOgiFbsAaKC9i+mtCjrU1Zc5RO0PjN59/bqA4oM/dwJw3jX34VuqPvtWBohKsNBJxWo/URVwNKAADEPd3/IuZEjCTWhHHloo7s2aCIgtw7iyW0FjgsED09ZFPP1Tqb4L0o/l+xn18EsQbAQHmGB9RkNsI2FTnO4CgN8f5K+caRa/xufSdicPUA/PR17J9aFqpCNP+7A4uDkpQSrdkKKEsRbaUrOvi+pJJjbsmfhly0Ykcx2rGGijkojwBkZbTeZA/ewN5zL9tmQs2QNrh0ysgPOy0UZh+65TUQDphMyfdq/AGITHpIEcx+XJqjPpUVbKXBUVsHY5nkNah0pBs56QpLzTcRSwRUuD7RjeBw04cP/GdczmgBahqSYQNod9JY1qvjHzdt3+Z//vfMnoqwq2k0Ygep/zNW8W5RPx35ygFTSV0s7FDJb9ZyMs1YjmKaosrNWvoMG0ByrZkMZZ7WXSNDgtxrOvPZMlG+eRaLCbRgNCDi1EO11BCyBwvwibhhIam5A7sqOB4SgpIQR1bfyds0UZXe0Um3dXkQfolG7LH16d6tN2u4+7YNhrQbC1YblwTRxdqI4iX/minV7ESK2hlfr0vVe6wON5ulXD14o53Zq3UpMxuMycd5M43ta8lFT78Vs+MK0YeedOYisbyiv/pjuMOAD7pkijFDz4F20ewJnf8L1Q3SugPtEG79nLr3LnuB+QcAsuqJFktTB9uIu0vixpcHUqzSKcQue5PRSRyUQCRUXg4RlLEPLx/EL+G4/nYFR6JPEOpDyaAMEynhVnV7jXwZSsQTF/ZGPx/e3oDuEi+e5c4rvSpHlwtjSe4BHtp+67lJ2N5yFQj3MpEoa/PWBUE/p4aMRYwacZrJhKK9p8d+4InYcnODXbLL/MLOa6dTnPsJTUnhz6A7rEtLSyPL9/tn/xt49YEctwz+ce0cSNhJv5j6G3IotG6A4H1yx9mBIRpmsHtVS0++wYkm6hBAz0W2niEHtMrxXH2sjtDT5FYymtImAaCRd5ZWqW4fBdxY6Dz/aMb0zWP5Yah1Ep+Z2ZIOy7Qm353ma6iQcwiYmUxvwHEKkfVtcmwZYgiMZ9+tY38uzPNNN8ZWAmWXYqMeA+rAT+2wL+sCKLWJzLRKRbwlOdUZ81EYgwZeuIooxXznhFwYTOamwB0VosHv8zAXtVgYutoIZ97Re9Tt5xuclrmHO3IRJ/2gAxXSMUV0GWbZKNxe2EnTEbIzybflZUpbYhLsDqDL8i9wDyj43q48u1jrOEz9F6pw28x0ha1Fof42/zoK4hwkPwUwp++faSPIrPHDjSdcE2v/J/CC+gfY08sLBekYjNygMuKnLPrtK4TglShupRkGPCLM8UGP02xwSNcUh7ThotaJ3EsAnxA7+aXFyotJT0E0hKu6L7x0L2/tlx/Be89gRvrI248w9o1F5bGe2pPSsQUBD2fIHPK/klzJG5LDaPKgqZak3mbMywEyDKszbN1hxElGNzBrSC9QSNeZpQJJL9547CidFFOcnIviz/av7p+D08ACK5xadO7R3WbbNVgmgB4Pziv4ZNdj2u7VnW63fsPMQRtLrdCEHQnQYpxmfeDKtxmF5pWWmqqdF4d9zSSR9EGHGoCI4iIYgti3A40HYLJzHORfgMR9+wU7hYDQXYtKkmEYVXyYBodEUvMnl6TG2BYoMp65IRUJDOykyZhkWJ7vzPk288jZ56Z4u31+g8WIsYCXch6T1PUu8QVRyp4iwuTkeFw38jy6fTbDxx5tjASVUNNXSknC1aYxIYx8EiUZjnulU6UYgduQJQEUdlA6qfuoq0yBiKk6TC+Qa3/WUuEmOK5dtq1HAGkJ3cCD4oeiuK3SXVrwDIJGrqKvrGeZeDuq7NJf6D8brwi9elbOVQpgPdqYFOFnZtuITko7aNeUJ8zO9+USEJ3rHGw3TUSg3cxgR0+iK/ciHi5dIA27vOjlMO8Szo4lEpfmr5K+Q+W2gndkzZYxWfE18uxCs9Ggxr0LcuOFLkH0sWUHJZccU3P3SotfTVdt905fUVyEeuTYyvP20mlFeOZBp/iVivHG0f5tKZH7wi/Wi5R0alH5Ybxax1TnSChEgIjYKWz7Udoj6ZPcl0c1IfGPfsc/KLhiCOPpnlCt2qrQje+Ci0YEmcfQQFpE9clWAjBpTBI7rLcSggrzXJrj8Dk8ZW/UkraP6YQh25GFxYZB6cHPGBzMS2g8hbQ0TSpIsgOcjafiK+qyp4dLfygGpHwVS6jY/6k0p7JC8+UDX5XkTa0ZPbkcspi+0at0y/dLd15e7IavtolJByC6+IP6jQ865l0cJ368j5D/0XAszk/XVa0xJRyo7ZidHW/xF1HauafVde82kkprFnK2htrhQpO7VY66CMMEZG8cbcS/5+sNdKPskFJoc6oAdgJZU/XsaaUi0MGIG19YR2zs3YPajf19axQAC7rZrQK0zbNt60JRjx8BdZdg5KG+Qwdv42x0l2jXgf50gKg8GjHp2IMhm3y8nh4Ot7pWDNLXWWamRbkoLWoj0Gok+y/PwPHD5VIQKWTQwgEne+T2znPX6Hnpf2qnRSLUqRIU1Gwf7jcY+LXUiP9zOdNdcTGjkTiKSMlxDhT2H57XsSfNKZCvHx/lFM3Xa5XJ1nIeImp8vEYQdcEGwJHMR7yNfrmRde95J47HwcH42qR9O7DaI+IJyR4EiXURburvsvJFiiNVSkDHsXi3XiMJFLVhz0b/lQRz5hpIHOx3hMjhWWhXpcfDDenu1DV60Mxdq50Tbzimfm/6MjLH0eG5wD6EMBIsrSQClP6ZQgo14w1mw9V+gbyd7XlD8iqABEKzatz8C6YUi/6m0PeA+UnE5zoQHW1OnDowZnlNd8xxSHewtmo27NyqBEmDLxiEd+RK0CEoeao4lHUSqOLACpT9y9Nx5v2WDoKC4CuTkrC6qxLHckuHWG3vWM/R6e+lYB0h0ojfL1bCTsdqmVZ2CCMhCZyUyszK62kNegseMzLh3Xj4MyhE25icy0ek5ZC5XhJBUD61C9GjjyHkiJ/lKQ9kd1l1s2+x1H40Q5FslxqRu7pbBc41MwAg6cfXjFlYshGAAuRjufzcJTRLBogv6QbosAhOGB28l0lKIfS5+ud7sIeVfq7qVTM5FzmfEZEqj79vQQ6XUY+Hfsoa4So2UPtAt3osQ7xBP+BvooY3NZ3VMzLMEzacxVT3wdroZSw+1BvnjLX6WY01PWPVbGdtIgX2gVsHa0oMjHtzHkzeVoEyhlMEb5XG5gyN2sLkKX940aO7KD4g4nnKzZRefAcpr39WUsn2+Es4iz/Yn3TvmL5Ir5PD3Icv5kq5flvWwe6Mq2Kj0z9/T449wjHRcaSjAIP0aNjifbe7205QgzlddhesLIkQk/UM0T+durnvhT1x4QgyRMLykxAd1z/X843Q8M8VfPCOq8uU5g9e2Oq7qsYABnWK+bPuaZjFnt5YiCKJSoFc14z4P1PoK1U7H3qCznnvsXt+Nz42vAQ7lVDNSBQO90cvcIw0Gx4GfsEYoWjpuxksSMuEmo4IhetwIUOMsZPebQuwGdk85ASIXfJPmU8E1PRM5WmsMOd5EzAU3aDB50ZNcXUm9XyzPKnVxXmpjdLeuxJXsTL4OfArdJJK1xPQhS2kD91Alg8H7ZditbjZn4Yb3Sa6gx2yRBF36ScvzZ7ox4uPDHeWCtCLp8zBZ7yLzVRRrmeddkOmqk0Esf8mSRT1ujBf6kWCap/Eoogx2rE2DYPUYvZUzviic7G1lvW0pe/05wrclXrwKcqqAV54lDTGmPmvbQkERXHJ245NVBsjTgeNJspkKf5KoaTEB0KPAyKy8Htv+1UY36uBP2FZPOsyWiI8TdchT/PNAkaWa6Wtp0OdQ0IvYIzbC0GoO2zkdlRuTdghFXWMPMcpkOc6xG9XyBEIVsHlTT6fU4Ubq2+CtYd505WJvy4qR6Pmvddf5lkmBojTxgCEJaZTmrEWIQtIkoGZBgYmdW3gjMVzJkvhrQGob9n13N3at/KksPiisDdhXeW+XEv7d01L+GNacgusnhXMI8Y9oJVe/Ln8aYVTnt7lVrAbCdwbpVwlwH8gYqyRDdqwSUk1jWyGQe1vWPS4jP2ffNWDi6Mr6Hq2wnD7MTlBAsEmtk4rMzbDVZIUM1/PMan4OyeKokbfuG3ryYFavnRbtJydovKdZOzLddmrdtiaeDu+bb+ci1sePphhVkjppwbU9P26zt2MDhwV/6yzQbwvVTF2NGU6H6rcorIJ9itwi1uEC2V5hiVXWPtsFI0hhK5w65OCzrPXtjLszBpfzhzhJHYFH8GW3dHDVukQogMWXeMS/n8bvY5nHuAMcgfDAawtsbIBIf61uy4Yl85zOe1+/uh747Cn9x0JrysFIsSUVEDaP6I5FSqFDRwM7xV/pWKGC++MMNie2k5whKhQD1gVo9JYmU94HiO3UuhnzIEH2VZxutEsEqxW4tKoEuiDeeLzmoHFqUaQtpyUjcMc3fbgVLHve/GsgriA87l9XKBf1J9PWG+ssc85EN/qdeqGycmw2cTGSs/58IXdZeDsHjJZCb7JQVbYLDE+C8kQOGt2eq8Hrbt4OwfCOI7QTQ0chLZvvmtXciZ4M2ffTbIF+sAA5Izfe6mqS5d/g/NK7apkcubX8C56gB+AX08w9YOk3F3cfXk/Ka2QIXTi0ucnbzRibvw4HIOSPjk2o0w1PLc6qyHal/VGEWHnl8rVWDkyeqtNyrNxafNmVW+i9GROGCsgBq1k247nZV8OQYjb2LPBDqQXRXnShLO7BoPuoIoxpANKibVMt8tauAXsLHmhZb6X78aguRyanxRCmdK6WM0WuI5Bos/ffqH2Tf8egjnh12PSWPnea9bTguyv0ME5a70oZLBoVXBKnBf60AnImn5zibC3s8Rso/GlezxsnGU8T8EQ5RtDEj28Uo17agTeVhuKo/WTMZWC4bVcDbjWYcqJ5P9bh/g278P7Nd+Qo6dojQomiMcYbY9+gSjDwLKsVeqnALCaxHk5CtUw1wNp0xdg1fgVBzeYsn0mEnI5MohhoIzeWtbvWEVtaEWChcGT2/Zibxdn+xMSNThpnuusJR12+SABY+Eqxi/rNHN7AKZyrv3ibyGhLUYf+SWOLrStbI2+0fXqcfPu3rVe1MvpgQM50F+VnV3BaZS/kJQN9n5IKOPDkUK6MIKfi1rM0QaHLt2JAVPfdrighfF63N7Ih0kHANBiPVmGBt2f2x583x+IH7fvuvmXqHBFSsdXNnrSmG9WbuCMR4+0OoJB6GmSFyzJIt5GKnUE0D/fsgTzeMWlgNzWcA4XWa/GOp6u/Ef5/XuhJrjSzHzZiuzmMQjdS3mI46L/XQ6nA/y/hNyMeTOsb4DKM/LYlyf91SaoprWn4UpbkGu52SzIGhxv6CeJS6S7GQDKBYgp/JAu2fb3cYlr8Dav76HeuRfdk2d6fKAcq8LokxbAVlbOqbv0qpO02qBmUOIpWPNcqBDEDomQFsqWlVTpe28zElIVhGzxbHVA43EXdTixOCxYv9XiTEOhYBZY+uDxdCX/LAGtw0VP4JyJfamYwJ7QmbilCrKi1wjf5mhlw6eiz9d9hycY6mXjJqVhNu1Cj4Q5WJwwMsJhSoOmnIHYJhmWwIHafp9Q0tCVXwwVakA5YjBYLvq5Gne3QThNoaloZdqLHLiPjG7W7W+85ZM70dWOgcKxluhxLthL+re0aB6Xsl9O7joRXW5fvr8HcN1zyr0Emn6jWCPrWOz4Sh00GKyOjk3rUbpAQOy3u3xM0MTGERTdBKs3xYsiX856IWaV3+XXGZz5FzmrYUpwIGao5QAZDqyuPY6Hy2VJ/wF/uMdZi/aNgoDrt3pDnzefM+Vh5hEoSWQzP1mAnEJ8ee7pmNjK1fMpv76W8AjizjMrRGhMrF2NuggPxNG+FvLKn3QS/JAPQl68Tm0K5ALW/ktUJT8srP9vF8tgDTjF7sEA7S4x8i0mx1UMsWfeHSEQDR+eIr94jk5U472+otAlZhJAtZ/bOHoXKHf82WGaKzytaC4tKU+QMt2417vqZjwygwBRjdaDCD5/2gujbZqZ2yJNQGmlkD+rbRRNcuAesHfIr0DkaRPC4xaaTj2D55td3t4ZCCynt5M4oFRkmeabk759C90LSSWF+RnG1sZJ+mDHEYaEZ/aEfkj+vWIUOd6h/vRzyZbz+/vpMAuOoTiuvLiqtg6nud+m6SLx3Mrocr4ov4oB+rMYiQQM8SkS1c+9LqzsdMqPefAfwMeDgV+alIGGxaMCK8lyoGyo8ZRdrF+lE+GvGod6G30HiT3jzo4BEk7mcFNBrma0ymEwePNP2E40sBl4ixBCLaSPyRi5dE77B2UPlogIqJ1ErApOKqG9s0vilLzv8O1Ao4en8cFdGn5umHhG5ydWjQy9NP8lZ9NVavnU+KUIyjScxMGaJ8P08AHfJRPvh2eSAKWKvEjDVg9zZXrtukQYGYtlEL3xgsYIAKp0OhESGpbDZNlqs6qXaQUs09NwFE9Pa+T8wrTGZNW91B4M0OKlZ2VZwUk1WiJkpc46AbEZAQfbOprTuG7qw5XYk+O+58L+jA9GqDgcQCjpLs2udw9DqiwYN7hzT/iPxXVWR91hyKw4vXUM/Z3uTfRBWwQHo/v6dDMNXvtDjjJpvI79DBFuAF9Q0X2qIqawGGm94ZCDLyJRjYvD6qxz3UybY7v8ScGb4aUNPXkW2SLJuvLebsR0PxmybdFFM6wBAz9xWQ3+nrvQeMybS/kG4CE0hpmIy1+31DBQ173OUynDcgeprv7Jx2C7iMSlla2PlTUoHkyiBKx66ulVxPZcmmLULdr7ofQpwBLVsWReWSLwL4u2vgjE6T0ghRJNUhv1JY2xWNozB2wCDYFOQCi8eFITmwXlBYpnHnut0sB8+8LurK24G0Gfs3r2HAjRPy7eKkvyoS+j1HOvL4ZT0p8BJ5fO8dQSBNl0g3PB/7xLJrp50tUz14oSmV/bj0F3gPKmCxpy4EnrgQbeHkfVNT9GqbQKukUHUHup+imT0NlfRCeIQYNt3FknqhUNuF6UpUqtItxpvFxPUDrjbFk8Bfop1SVZ4XCbR/6J47MhI1mCgnl8s7VGojwxyJOoeVSe/EqMR8HuVMyyWC1M2BavuLKHGdisMsU5+YEcoJRGuA7m9g+tnPn+9KKxQVB1amJhW4thTB5Sh+C7FdM/beWF3tzxscaPeyRrZHcV1nLVgb09BQaTKHe6hS2cg+FmdPxLyJWLKHDncnZkYf62VwrmrQY1penI4E6GBlXDDcFr9zhh6DdDCPFUQ4dVBhZyfp2PLMX2Vat3IbGYbjskc+5/hiA6eKC10c4EnuSXdqX/qwjnl1G0w7Q7qA0kjQ1zEUx0nLw0E/uGoLXjbU8Gm/2gstPNx+53RhWhKTCGxYKNdDtZT/vEylOSBaUL0VcTiL5BcA/dJ2bXnb8vhu5dpS1UI1s7Il+HOsCeBqgpsUb7tfcwz9gTmiJzIoeJ8E+iLRMiG0Hr9R5taCL8yyS6WxWBjxfOspXa+NOr3RTsvnujhU+AMjSygrAW5pu3pk0z+lTHhE9vcDKFg9Yc+6X0ODNHhyBGgamaIuwrbyj9RCEkMz2m7iPC89VKVHfUI3ficaXq6TOXDRvh+dIFX4ZEwKtiC1a443IBFEBZACDQWKDzs98C3B050si2oD5cKjvabC58WWfw9pA65up440TU257EbWohrr51Yp3zSBo3vlsVrpfzlZtQuJJasEVfHaw3STWc5+Nnhyi21xZ/lUlt4PzoHX8c4MnsQwVsIp4XmRwdrpfVEk8ZYIWqQ7WCLsFTNKF2BSRiSgzel6aQ5/z9tDo3E29amxJuke1XblkaO2d6LK0lkNY0J8G1KKFzVwn5lVQG80lVkorcDubdCNGzR8NNv1mdVkvE9rf/VVcTRKRs3qWG24ntu2WP0AGrG5hMspHHmz0n+vvHBu/yYcRiTpW8u8IBt/tWwgWQ9O8Y1H0rZ9ikM0tevqzm9LkB/8U6HRfcKvK6MK+Xi3fFD8v0+KfbQHkq3pRghRvQr7VFhWKKlUhLu7Fmxq4CwvKIitQ52lW0l3UdUdOxeN7yMh93WWJ7tTCSdR5TYZuRpXkRF6COAWDROxKSFAXSAYNN02utzIm7/M3u8X/QMIQLTxwXexhgqSg9vJRCxWaZnPUzCej4sTDby3GtgvhFqmxgEvgQfWIWvspOKBUmr+gWXJ1jqsVCfjdoGP5SfmmQl3yTDtuEdP+qDzIgFh5cffOUnpl0j5yNwA7UbLyaS/vS7eH+h/Fnk/hNqzikqd7TqjnqOjOfihgXFezbIrTHa7tCW7vJTlCVhOZg3fWsN8YhFXOTBWzF4aH4Gzarf9gnC/BTDHBD663O59CPoYqVQPLdNv6ZmoDDjubKVVDxqaWrAooEk+rxO2EhPrFK7ziRy9WcH/lFEgSyuCzkuWzC4a3as1uyOZEdiuoHwAegGBo02VH8ak4FOHN9Z7x31h/APXVl+U2ZWm00y0VFT0w5gWmXv6Hvh2aIUHZi1QbWCd0SaXs8UxhPAKiVJ8MqRHdr8SrX93ltGn3WOAeGQySd6pOmnjAgtdveIirUZ0/zxGiFJqT523ZI34i++lKwLVyMv0ipMHPAox1RxLlPkDNci1Sx2UgdF/sBOYRRDlZfnWLLWoSaGOPo685SKM290daluaUWY76KbtMLJLUQPsSSf/cBZOSYZSQhMjtYQawYwSPzRSIUcT+wy5BYiMWclYQKwt7z032ORU703w5NMPaYTYcIKuX5wPWAhpL0lh+Ms7TZQwKqOwFi6lDz+Y+l2gCCQIBe7hg2USeN6Niy2EGNv0M7smG+s0bTRMURUkUTSr1gw5wDWhdwgBeA0Lui/Z7Tm9qrn6eGU90YJ7gIwnqy4Lww9P35xiEV+6ovehrNpig6s+GiK7HOi5+R/f8creBqkXxnpZe7LCotoDAQ3NqBJghLfacy/dlKiMzE5L+oaiKtpD7uhZsykzqUPASRZgDPxG4v/cOtEb/6ki01aecdg8Z17au+WyazIbjQm/FTM+EjbXa3wLAwcICSy1lKw1cIGT2NlFAtU61ZHya5YoK2XdvzsH6C3XIFlVE66PA0Jh2p3pB4FjrW1JsWW5xorIzCqGvmBKARYqX1s2rqwKCb5o0JWDl7yaJ15wLDrFRcQF49rf0fEGDRdUfG+bLcaVkYj7viGAtLj1zQ15T2KcS7ZfovK/pIaeP6+N/DgoMTj1a8CM1ZCohJSwiwiaqRHHFo/SW1rBwxKk1JhFm4p85pJmQh5RPEWnB6WrfSBOCv5Eh3Xh0hFtc1MnVJl86IgPmKAxA6fUzHUFIfhaZ3ESUGUYSIa9BjmDdc9/JCZDrIHNJlb4De2I8IZgS9iLhtp1gaW6gQOVuxr7ugraXKLKzG9wYvKT3D1oPEyxmZXDDAUqQnSnx2UxK0sNfHURdQtsLdhDosIPy222a8/32TCj9cYBje+enZmL8tHXHmHxBHJPoaR/43GiltapFrY7jnKWc9DyuMNxm0qTQ4hGFbpn8946ckWlgekmCla0ssboRVonL1pfPEkvjgaZmYn+klPeAe96pFnjm76J2Tw9AEQ1Bpcg7ygvEtPyoF6KWbfmyb8zMLwdTMmTiSMWIn4NEaFXy/jyPSTl34C1Vj5auTJj+jBKWNcMvvm1NFhkda9+jTL2QRXJezlgKKTD1WjWjzGNX7LmTncJ+5K4A3zQNrVKXI3UJ1hfXwq4ARXiZ+aJwr87uICdO2Knnh4pbtWvkkXh9OgacwCItkldULImDwJ0ageILiPLimq/5Ti2IiIYuEiVmK/p3RaUoE+MflgOV0WBPHC5CTNy7P23ax6p61BMsre5VpbYL8h0i+ylfzHSz0Gi0PvSJ6PLtuolu9ChkJNdi68iR11p80pfr4YN8b+EBS/RiF8BRaIZXCknsNbdaS+FghqyjiI8wD6snzhsmhUmoGM8GAAzlTSp6qzU1etifnkpQCg2FdK2FgNoFdSZhaw5Em72w/FsMa9IkfstUdLBI0EOqgSrQrjQNGza3iTH86F3sid2shXnWbMTd5+MZkaLBOLnJXPrvJ+5ZJ2/mD3Kv4WOvru0BG8IHhyxFhnn4hPZRviH9ihKwYVoHbl3aHsZOIePQEkBtMkAaTBmxumE+R5Tj27cmW8Con43JmHSOX8fBXaUe5H2HW1VZq7DTbDVXGIQa0EWADs9so7LPBWMHBqYQ0VVotr5HFWmA4u14Y0CYiDWnHUHmexyx6If61XOWpHJe85vPoSQx+w8EpHMz7TPSrNdeZOaIDESwbZ8AxzspEGHFJqr0gGdxgPDSq+sSKU+KSYj5wsAP3hZ9Bs3XGMX+Db04A01UAN2ZYpidywICn4YnjGynZByMtk9jwTBCDF+cs51Ngehh+EMIum8C24nToSgWUYzGKoCaGDYKtA0wkaXQE1tiCKYg1Lc7gy6wmeUdBgrpPPMxZPTA3XYsibSlzZwyuQqbtwRRENvtLUwlLI2Qn16WFKAq1cSVZ421LKlpJ21dlibQ4ssBRcaT14sgBlD9xLsZNntTfBmlSNzt7p/G2QpCm0erTkm31ha8KD7kQg9f0NZWH1F/g43imih+H1RezBbyFKKN9KngcjfOq/66IstiF5N9EZWEHXwMI0Abi5Xe3kR9quatg4ERu8AGYmlhFQDPkELkKn+VG5Oz/06THM9lea5A0H1XFbsYRd1c4tQSHnPR+lWRzDI6baQQSU/JJyzQTeLI1UM8YcPQG51UIS4LCXSmhQIxbBk1FitiZK/NwilqBP3tvD5W2Tr3H8sFudk09bzRtGstl96UGuwDuZz3YODmz/aJdienCqSXTX5za+YR0Nwu/k6mEeAEirVBBnOFmLungK0dEWk+5VWgYqptBWR06gZIaRuhDVHwOf5Qssyoev1cyHHuAk+7bLQmkSSKxJEjGV3rD2KtK1SEiF8X3AHI34aVOwSUlfZUAuywTK2Crh4cYk3Pm8ZgGiERgjiZHbUz7d1F+xvB3LAJFue4gYRYBnkcyFrha2xl14gEIWKOBMsRPAC8Kr07OajXES1BIAoqt7fZiYH1zaG57NH3igd6rsC+KiqJyJuh2rxnEDZToTN1i6oRHDG3E+jIHnTP1fGgfX0Vh5xSAWlLgpUz3nLS/61lMEN4Pfr8fDL0xg3kDMac345Bc08bpR0X5wVHwTtYhMVhuKN+FNRv9K8YCcaJOnwagzlkCAiyc7B/rQi6ursV8WU0kLEWyOzF0+TkAU5632FuFf7weIUgVdP94FZFdLGWiLKIE9O53XViEghVC2D6UPqRzgs8cGFfC40ckmr0dxU6IupcNoE0JZQDI0OalSlz6b9Jl//PXbe1XB8GxxfT61q3hFjh2hr0C9oMC8DmuaMERXkCfYxaZP0RfFwmFolUZDS+wqWOB0QWtZAhGG3f1ILb/caup8L2vzWG6aien3I0TAA0bgxvig7oIAsJvNEUxcP6O2Dp00+uW8LwyuCFlddfYMyyM7x9mKmivRbgLToIP0AvgJOYGrZwaRbPHXLlBIAiwQBxlHHtgBbXRRJBkfyv0SOiNZffqa4uBZA88EWphD4Odab+1n4dU/AQBxkBAYVSTAlRM8H1zlPqL5Av537Ao4wkVXwrd6JmwNeFV+2R06aM+POlNeIHehOULC1CA+S5CtTwPVZYJwOe8WLPGu2tmnnHkTyzskyEG1z0NIYEAkIV9d4XE+TPUuvF3EMrpaVBDs08scjeXpFhSBZneTIzTL5ypr66X8/Lm09eZG8deLvhhiz69gGcMuoHnjR+WaA6Aa79o7BHlsHi3v8zO9IoOFCQLGXvSzbnvRmCH3WBVQkaF5/BYpl7dsG3CIxMcUN8YF6ism2UcB4RNQCM5YD00WtVKnNXpbrgFMklwGoWBIq1sFj9kOPu+dZscviq4HRP4bHnGPyoUFGylZ16XAm4+TEj041D+Njw+FcZfcUb5QWJ+T757qrbfUv4zfOWjbVTPmPXB42yyKaWxAK0ChA7UvBpurfXVCMp6ix2E9WxYDKc60Mfm/92gYt5Ghn5VjtD/eOpmtqwGLhCTT6K8yZ+1+i+Gz1zXg41jdJ/+LzXgUD8TAEdIJXQG5pNtN6Lj929SO0plxJGqnJdy0+7/5wesEIUAx+RLPMFolflG00BX5hywxcjBqAYbG4A/tejjLp/2kbxqYk6dePa00g+f41E5NwUuNYZYIi6XHZF/0Z/EmJR7uQMbY79vFKp0jMLWGfogV6x95yl6l1MRZxNsSpUbAJjWQCYHa9Bn1NBdrGjFwh0eMOiQ3eQyJLctPylugzLwriaOSo6RHW9oczfAV7wen8oG4OH4++HNEXMIjdMu9DNeV0UrxZyok2FYf/bF6V/ET/AyegRQqUZNn4FBclBKJWVLqhcuUl6VaJmWPXX4GwAyr++KSeKbR7b+2AU/RWvNU26ZZkuoIK91UH2Oc2D8gH69TpHNy+n8knjglk3afO/p1DRGwIuVX1YeegcnT3H38Ea2b+tR6oM89Yyj0rQ0U8RGxCXlBGHBlkM8so2lrnpQczit/wjwJiX3/jn3Osh7Ul2fLJTo9sg3U+ZzDiM46kyjOU3hMB5cewfaqSvL+mbCAdaXZEtUq8DjdwCI6XYl4TrBe3FIkx96oMk70WlT1lXdqf0AXpTTNqvoemygxCV6R6lECZZnZEQmgSgfJVdqUA74ivGZ5HVKgb2fZjzWlWs9C12FUutl/w0G7Ea6C1DufXl2u9QPn0fV1xrgrWxXlFdbLOIf58Vdr8y5tiOl1DIi2U4WfyM7tNWoVHMhIVWxZeakLlqDnnKPFmQB2bf0SyJwYc3CewGCbNH1hDMjW/mdprl5fe4wNIP3m21bZ0hTPhYEr4PFXbXGJFxF8Ofi1ieNLTHjp7D6uHVTs+Pu8teTgQFdPJFavy78bf5mmFdASu01LlBY4h/2KO9IiMmTApuZ80qX/P0RyKbCNjM9RknJJlehcQ07gASj23aMm5iI0LO+6hf4AIzfjc2X5sVDisQZ0f2Z2LAPgn7kJNtKXylbDv/BqoLc2n6BFbXLduWNSRm2Z6rOAWZlal1IMHFiYDEHsoLVCqVTDNx9UpHSBgtZ/WreTarISavvGv6JgKckG5bOABaxJjJaQdMm/cIGcMzZ4agP0dpxab64heGwaBGLlfi9UuPDEm3oi0DtdZ1RDKv4sxoTDNbTf2ZWlE0delUoPmVVUxz1yWQvVyLP16RVYu9obPw1tqXSFyNjXZ9W2bCQXPOjQPi9AoqDq69rRU0Cw9vzbp5Qq61G8scY8iRv4wWzlK30h2dluI6ORTlsEuyRy5VBhj81upH1a5NadIgEYMPlBXONdiTQK4q0BZlkUye2IOWis8Dc6FDo4zZ9hROCgT0CXSqJk9qFtnRkUc6qYLg1Sax3CPacAMiXA/Np1yyhleqa27aukcKYrdLZAOa8k4Zsmef0am32a1/HGjv7JU0414bQwrrMfp+Gpw6OyPfSP46HH83cbKvUG2N9fHQdFuLOVGajiRV+BqAzd0kOjadpFyW8EyUREuxPqcN2Hif+AI97+JtUtIucaYdBx6lEGbqZTY7RkSPYrPl5NbyfMlVMyzj5kGUXKryKdqpAgVOXmtwGaHBbEzvrU0GzacGn9Xh1VN/cXMN2REgrK469AMahPkl7s4mWR2EFGFkO6FfEL1llPcKc7VNJ2fCltfM4nAq+ccbWA0PpYVckigLwNn/FQwVx/PddRuBoFOvnHEU/42eiXVN+392+rwT7TI3ENnmSXRpmyyGLuS1EpjU97Q3sFCiGUb3NzeaZSEFVPuxlGYE9FaesYdA4XYkw83gPIjBiKZViR95ivRqBDK+gIk2t9wM6ozkBUfbuAAqny/P0GujWrDUwOHgKr9SA7aPZ6b4FXIaYHVdRzGXV/gWpEldTzP/Pj96SK8Syx1zsoY+lMugtZJ+2+bTVridMx7JiaJE+OgV7jfjLHac43H14QSuNfI33mV+usCXiZPSd5ndKrA3eKcefneOqbTrkoNQ4rEFGW15FMuCy7USxbL59rKJ7J5OUCiE1TS8CWd42ooFI6YMHnROUooqxeoJEgBwdX0bNCZjnZyNBlyYFNAx0d7n/AOkvZg+lrX5svpCXHv06yRtMptkIO0NuC2wnv1Xw4TbLJNd59xsOg3W9irTxt6aJVcSaGHWOdQfjYkkRfOZoc99AWb/juhMys1xQ3W37Xxy4rgxYRlhmDeD/YGlp+oe0o7wsNX/um5QJ1RVtx5Tn1gtTVT2nwmjd61DPl7Hbr+oQCcPRq0SGyNmagZryIE0g86uMw1BbR1k16SpkRyEq2l2U5coks41b2ObvV/Wpy59stFXZPE3SU4KFn1tEmViaAtUDOfNp3pRBPTeczLbkAiX66NKbHezXcjEXt4rEtzzG9nazAKmUHscApsOBejgZww/2HBga3jE46QYlQYCRQjuWWpL7GQfG4CWcfBJ8sXhMGtHhQN6gjmEHSGm1as52lY+VL1UTXEjc/Dsnky5/21LEBHATzK8LHmVLqehXk4OR4GVocMYQWM2x7UiO1w3Wyi3P738Kmj0lo8PpQOJ0XdiuW2ET5yfhRKnrMLiAoPvY21a0h++2MvsFoMwlZjuHuWGmxWtR1uIHef9AoQeF0hi/PKOeHBU+cdhxa+SbbKc4k4MQSY2feWlYNVL1/PC1wN94OLyH2wz7eL+HbaffwZcsEZJunqDOyh92bUh4IIU3r/t1ENT3roL1Qwk0SUxV+YtB9mEYgyFZeOxhKULaUAIQkg7Q7RPBaAOZ2DA6UrF5r0OoE09lzUcHN+QaqHEMaXM5oaOKrYeT1lUeBj0fjm7Jo7TRjO+HCpepH/lfTpRfECwqAOZ+iM5l0JAaBzuB4w9FHfq3jPxGLq7I82xmEHGEPkVzfHuatnK2GT3gY7Kb4vkNIb+sZmLQP25rnQ4O8jpcvNXyiqTYFPF5QbzI9h5PRgdKhDe87mydAAO3VcTMG72lJl8UrpTwZZSG6AoebXhaLRBFpIH3DYcXJZ2GEpNmzm+XHgjOzan1pTVUJXN4t5bMmtH1uxbYJZezyzBOZZOcP9Ub0NYdS6aOS20Q+7D53FGnlqYxDVa7x1Wac544lQpriEZt49YUKlkEhpjavd6uO8lqv7dn+p/89d12drJYfyt97CjkbWox/oJcV8EcL7F6XSKPTw945lz9SIb3TNMECqzfI6BmkoBok94HngNAlky0+yQzcceGnOx2OaDWK2u7tGoh9dwHZia8Bu1J77bYhLhZr8eGzhaslP9pVLvRblqM0v6kQfTV8yNnwJv8OGvUJ8vXIAkxb984jE29/XF6EnOsojLZw7O3Swl+JC6CurBx4IkNaJ4vYwUeMSGH8lkf8tAXssB8tM+EVUJ+Po6FTtzbpjlPsMj2AQEjyDkWY4eAyRuDeuPj44MqbWJFjAY9Uteldhcxlw00WZ8znv/sc5YhdSmSe7en+/HllNeV4qwStOkDwVM480OqYV0JcYSeWvpO9gA+nNbwjS97VtTVwJQNrwjAwb0XHUU0AQpbh9OkVtEhSjTGiQsdIkZxG4WevoGJrHsd80KFKl8JVym5D6ZLeKW5Hguo32ezgF9+1g4jmzmtK0szU1tJVoTzUOM5GnkMkCThawOnGOwt6kF5UTW9HacrNgC753i6HAV1V9kgm/VR4Ptvg3dWNETw3elnq2QobUgK/h/ocEnnTRhylxg9xmYlSEvvVX5w0CF9QsemNlm7tj6y4uNhFSa+0StkS56rDZnLa80nKBJ7HodMATdCWTU4yFpfBST6QtWTwx3IbN7qBedEfNa47z+tM8xHpix9oO0BZZlPXLJflx7fQBQMEcYJpKu25h/W+z7FyRA4nfTw4KuYfEFGtWNlpTpEBzkc6RnjZSF65OrpgipdrGZ/IVb1Zo36vMO/dbcfo1okry/nZKJRktvuzNC98+Ig1iR8ByPdHiNHvQplTv0auP63jT3zH0AEKlM8NsVbZN+cs81ljjVwdaDPuVPtsPL0w7yhdT9Vnl4dlDDtHVf77hlBCKGELpkmTWc1EUVisPjkzEbXU1yfWbeZ98YeD6axPYtGuXQhBnqm8vytllEArYoqGBl0t4N4ymnwhqvw0kA/R0Y44tcd8DIBqN4c57YSWUB7pB+MfNo3Xy+CZ1P3YFq6eLgZv2ye7RGlxF9WiQKdIrvEUjff9IJkMjBicat1BOG3LvES6ou+bxBGUZR0N/LW1jxT00InsJ4ltv2t9bp8J/zjNbxkzNbeiHKdUSSr4DPNfp67taCT8nIP/hzrxORyuKQSoJSy5q5o7rNgpW64vSiPxId7TJ32+QVgW905c8jXaj2At/ADv87mXIirqi8l5NqteJJBHiJ8dSNRY4Bs1hO0OLjbsXZYesrojmeG9mIOFd89lzZIsHY7cqT5GyA7wyo3Z2GIPUsRcv+zAVXjVOEeCr0PCYsqXR59Lix/vmi+cP8PLXQHYpEwZLhdDo863MzjfQhFcoGFf9pPL45t4OHJkn4mSt3YofoscKmLM6S6dV3bXe6m8b3KsidoqE5rRXLg8tzvpsGGS6aOkzW+a9SmUdHADJrxQThv8BKXlBlg3GuqpyG1a/euggke4jbj/WD2jSh6wLvl2B5rr/23xEgKHgVM9daKO8pTu+xw3JVO1kll1sf6yqt7IHk8hLttOFQlFQK3r8IO23b2cPDe+DoTeCiTKCGato9ZDA7VKyblgcCffrjgLVnyAhnNaVfQIBRoAh+Il9lKQGGNCfMNrdlSo1Bgw/kBnaodxQQgwDTTB1O0Al5ySe/S4VQL2cp02wf1pNS60bHtula/XfUQGq25VoqB6yJd15lpFwacu6wDVAVpt7KKBiof+f0mzbCQD+ZYMDGu3Sf0rO+egMMy26sBTHnfkrw49JarfngI6QL9FCif02zrNeD6SPRQaJLPgG6B6hHbdCiarZZuQYMZDPyNLmV9tUYb02A6lUmFq5FtK69Il0WVvCxE5hbVyzBMJJohUMpPCarANsOHgp2UR84iWmNrPhqDiZQ3uLfFEx4e5VnFxLA0DbXxRStDi2xXWstyHO6Dk3bCtpvA6oemrsWaJ2gypjjbO27qUl4dO9pp61emF5rOwtuzv3uLq/6aoavBQgXXsNTfVaY+xaCDq+tPBrAGQQiy2F/u9ZCfYKb3MqUcYiZNdwfrSQtIl6zWLhK55ni1tSED8kTKvm+/jPFGvLIwWL3d8sypIDP8SaRtsVTr5gTSnfhpPI/m4kG8r7odkfLJPzkdWPGQhidvFmz/zWuhNx+PbsKbpyJV+Ced0V57W1rQ4vPpQ36F/WxLbSY9aKxda8G6KDMwlNqfktLJC9fPjDY/hJWwOzsUGZEOSeDvh53Iiy7kX0t7rRdr5hP99GrcW8jLLiKHlnISTe7Gi0s0iQvgJ5Ah0pSZJZGyHvHNc1qAwsTHv34LZovbgp521V5zaWvpkKlDqdDUkKUwv8Kj4a7qKc/MGUMQ8ntToUNZLoFQdtzU77/b6llIHHzPuxEgy/mcAqjpVq4QylduFWpKvLp9d6SzFy30Eh1EGWl2gCamHBIp31hTLlL/s4B2gkmoeC8i/uqK0bW//rGVa5pNK46KDVcY1QdnB1XZcXmOiXRVmJ5PaYw/17xPHzlPyg8d0AeY+zrmlQcpQOggJu5704Yczt7GbBdzzvDx0tJCg8O/YcGIQwBVEoUQBidg6N4gZKYmiMUxeTn3iWmhikR9wo6xcS+PL467dtpoQKQEw1LtQzv/GQFW6SPMG24eC7H22sQY+eMqtEFEwRdUYdz8ToaKtpZusCkjPzc8C/MtJqWA2d48kw6DiZeOQ9YnqWn3llzEZ5QPR1K7cUT3pU+fG3CK619EgWNne81RFXu1GZzv7q9kUq4Elgpr6M+Z0Y/5799uxT7YYRUbSmaMoQmSCShlQk+8qBtLYYWLV0XOaIqxVvTYhFHuYB6e3lTlFdp5djpkzSnCrlLDno2TSir6yipro0SbgPneubvsHo/uIfL06sWQlE7L1bFSi4IgEV4e4qhFdUq+EygUgmHWMvN51184TWVzrZUwgmu6lFsSJpN0aKZIddX5206MdZRvfG5RvVxwa/sigoF+kZWlg26gRBYXLvsJGNPzrgCND3EG89IzRzh+b6OepnghddqsbiakvgbiYvBctgsvXt3KVcjwBAOvVrzKXx30CNAzdflqwXa8yr6gbqQGbFqmOIdT10boQ99nZ7e//POmo2QYu/6iZqhwhtjZoXk5Pya8frVnWLEqIkYi4yqedj9HZwM8Od1Kbg0khDQ8pejHWiEBUZbYJcR29A11ZrhCjPU0fvipKu8nfJjF53dzApYC1+MsaMN0WC4XaULmfwqPrIXkKxMiNgD1MCsH3bEBwJn6BzgjV9ea3wyqUZSAobJRB5vJyEs6tvub51p9yMWczhFUvz9ULc1ZxuzyQdPT6r6LB1Y27pJD6D0YlC2OdEvvcs+1yd7jl57aGEjDg7f26HD0AnKudYStjljx5nyvGMsDLrzMqqWD9b3/aXmAzvOm205InOKQy22i4cbgOiuzv2TVIQ9lVi1Wan/S0k9/IqpzIoJgixU3Yn1jM1jVclNfHGMs4pPD40lmbZNNi/f0iVHArFgeHHARGzYtzEoG2+OlULHnoG7Ly6Fnp99emTNm0TG2Ryi/kmcOb03e5AOheQYsfAazyEv7JJ2STHNSafBOa4L2ef4/4olFXFRQquwiQO1g84P2/qvVzZZBnzS1X8ggETmB+EjCBpBWsK+wbyr/SzG3jKG6mKAxvHPq5uH9sxro9oiQdGM3BvhCqMf7qxkLA7l/4cbHt4Rj6FObwZmK9Vm9UyeicHcDiSz0OWaGA+h7EYWGUAPX4n39ECtN8eAJiV3++iZAHdybQlSJs1TVF1CNRHOkR6oMdJfHNAZqn3hBe3eWp0Zoh2TI2DqsSeovhF3lOybgKdDEYRgYCEZ/KbBB+mgnvOeajs5ppRMJ2JXd3+rzKpy/GQhq2JUxmjty8PFBw8jzF/qm41nImBAqLctbHIgAQSw/OpBQ/LLgUJJuhWfrEeKdA+bf4UXwgs4kzr4daTd3XpyOUBEjjFkZZRIOgkTTG/rRX9yKOB81k5nNhvBUHGlmaWtTkOlA1fZP81b0+s41xz2qicYohxO3kxZW4lMkaJ/o+ogJKY6AKcMrfgC6IncfKpNXr0eDgF8Bpr1reIC21OzMEHg67wcyYrA1HtdWDbK34bF4gtuuQoU/50OIJCB9jj8f1TiH9qHNzKKqq2xkV5cpsk4WlSMzEHZrJFrClBLJzZh8LkKRKFrwxaY8s7/3VCfAGNTlxyqvgtcrHvz6BlY+CaC9sLDtsUHyyfwG4xEmB2IuuQa//QF1R8f3GheqG82b45RbGSZ09okjKB44sdmya+5qEGyWihNbYJR0gGRmvM99SytaDLLpKIuY76ZbglZqZSg85IDeDvoQY+xGdQJgDIGerVroM+tg//mfHwoIoWIJztW5GJM7/69t2XVakxKplig0ZgtIH0A4DxtVJjnjFl7VIjRi7Nq6TY5yJZ3DqLLWIga5p1W/68OkBRNwauZjz0TVnh4402ILppQ5gm9yRkJdIGxf1YnaB3F9K11NSO/NstEU5I80pqgtRQlEzxbUsNZXwP07qiTVlXnlKbDJPpcLB6Uuhonj4a2/dN9DMgD8NHne+LhGepi6K0GZwMjvrq8iwkrWXVIPYzJ2xZNpYNpV6smoMx6WTOw4kmHA6215o2wodlS9jrKoOIQSeeRNEJ5Hyof6mi57exd6I394G1c0WEHoeCgr6lnMFDVPX7Fao9vAo9HXNeMFvMCPUr7pSO5lq+TiNb5s2uqBj5NxMaghdtNotkyvyeq36sz/qP0WZCAO9/YiAGY+PFjoJzIj+O1l5wTkjfMrXwKviCBjmUYaGdSFdrWz66jVBK4wGtyVJ2ZnqMolPDa47IEvg/RiO86Qe3nuxqn6tieOKfX/TUSbOwui88t9+/UPtmA6m7o6AXn14RJW7jik9PRDVvNiokXKkaPw/9RDkzuE9ISRoERCFbD1gvpDE0C586TJxnFtAmYZ2m1KetuJhS4UvDmKRSgoNtL7PlUuJsHSIk83/1HuAwyOYPPXP8mtFuyU2JpRJcJzoUPd+11X3cU54XX1SG5oxXFhGO39gteKleP5LA8i7qUg2NgIrqBiwS+dp8n34YY9T1sq9aPKGRsBvzTftSTvD7OPLUUcUdZ1SXudUIf/PPZgneC7DTWs1Cp2JCmZdVos3VNZw1tNVRYZR2AIrRm21/DCJNzcaXpgTfElEtcS3OTlxcrvKA+F6aAmY5Dx+YTiVdHqWDHMdAxY9Uv9Kw+579Ia9hafp6qG8duEpKqCGH8d/NMG48f1jpDx+hnPczxVHddofv7D4TapIy+xixs80zwaDaIfYvCAcn+YjLwrkwDZFpGssE0127ISqt8Rj8TUO21x7NNsPvygx1cIzFenLhlDMEANnv93tZE3rmZCjNrYnyQs7xdIfc9eaYHDRTY2QgoMP/xzwiVsFFUuYwsrr7v21MCd5NpZhxDSwv+fREeyAxa9mBGqEVyBmNGauSs1NZlPWJ9yBNVmHmzkwAHHS3q5rVWTLO92M4+/xlan8/4O1Fm2k+53XAB43gU3vfvEfyD6TYlh/hr25QDTccL6HHshjf28wl/Yvb0vXzGUPoPUUQacEmJWg0/OZfSAYAP14Z0aUhFlFNh+qzSzkSoXeg5y2y1rqU5mCasvxy3hdHsqiAbo9prlrGjnhS3nnrI+y/sgiOX9F7YEicu4cpa2arF06eB2OnSXAWvALIG7d4qYNCdD3Vc/2R/0EDcpv5wksJSk4nbSYHCykWNdk+tja12UD6AYTM2jpngesmJviLpsFPcV1JAaODNB0VU7ZZa/j7ikTYB3zSI+NTq2gtz0l+/YyovRpfeF5DS21Bia3NJe992k1cTVz6VCpwti9pyQaDrm/fAtHooLNghoWnwQKg9O118O4nFAktMi38imQKOkyaSL/5rrqp6tuuKrxBYgLt3bHO0zGvZipHm6eI9GIEpN5bzqPZxM0BrgS/3gWA2BiDfHqdMP2c4Ms0e/zP3W1sDsRhYx/9u7+4g7nVFLuunSTra4Bmgf2ABmMDQJrYLy9VbwyKG8zF7Lx4ZcjiDOvrm5vlI7lRMTLjwcYNz19kMCt6iljWeRI+yZTocoQQ6MNWxgRLjSj5LBCf41ngUxIgFccwuDjSgNRglwkI0tMz2ni6hwhKI9UjWcXckUXehqv/VBxtZ1o/2/voLQtqxBPrt6GQ9faoJS8gy2/NTqFwZVjPhMkQh9+U+5/cfGGwNqKUaT5RxnXnqSEgHdjOuy8B7vibVP4mq0iPN/nscKukXa/i3GLW1eoL0k+/CIRH3trF8z5EIs+4u1T6IWCuXRxJsuhLBH9roU0QFynts8fLOB6iMRmuNTd7wmn3jWus31u8fvghmwZ2COb1o1Stp4L8JEel2saCvfJWopMmfIluwBsRdWrmYL9pcEEftqo+AHxmdDnvJYXVTf0iXz3Y3Igjd9T0sTaMSc7EgANURhoUmspN+aLmxs1E70EJpXvL+8hU6QTqe63w7z16gZ5Vuoy9ZmWrthP0+nleZhJlmEg9c3F5/7dRybkfS7nfZw1iJ2ymVpfYpemVm98ayjP/IgpR/QTl3DNv/riI6uJSwh+2YZFdv0GozdRRqT8Oy6Xd7Tus4CPFklSWd4EVBANM9FvuBySTnbP0N0Tfy71G7rN5Y93njqoyNZ/T7MicwLKNTeHeYNV2lG9ZwTY94AyHGwtXniWyuX5saLY4Df60fJjQLyjhgVVPGTrSQTCM8YrORV144Xf286ohrplp9ruY7w4X2L5rvd7QDRTn9UD8kP0MGpxSvGYvf25mt0/RcHUAPTAeFGkeH0lg4T7t2HT7a4Luk/ioNmHh8bVEu8zet8MZwRPhk3oGyutz/vjLYWlBNWdH0EpApFHVLNcQFnuARdTbW1VtCy5HgiUTmDWMMaZtFqlBt1xmrKHlQBShgtalquhrIs/nGxLkOxF989ZATkFfWQw4e78okJqHJdc8wB1lbhAhOD0BAdyzg1pmgJjTmFV9yr7Z/vYJPaj60F7LbVPQ/yUIapbHEpyGNkQxRmdftIx09ziVdSCC+zXbtSGTL2KUyccabtBFidaZQzmDxBzL8cNXfGd2F0c/u5vqLCMvLN4BT+ZUbjS+t98BraXXqT1tOyfIri/UVDB2DzTZiaHFikdpfpDxTt1zP4GT7lL2u2RX9zKXbH5vXkO+jEeNDjGDCkqsC7xUe9ueshpMjxtqZ6/kkrKvlWhDUSNIdtVeQ3Zvs2GqJni0d+fK0M5Kxw+VfZhSEd81Y5KQ3r6FR2zoC35mDOZw//ZShmmxjZ8/xB/aDL/ASkpHWpHwcDcsFTQcXh9psMmiECEndhKbuDYp5taRtkt6y58rEsVb7+NkDYpMaC9yD5jRhlXP+BkSVIfdBjgiydrAWx4h7eC7c08PpOOVQSLpTRWPTTIs0ABXzm86mjj/Whcolpem8f3zlO7bxmNRxVyERNY0TyWp3MPJr7yCsM8Db3WnwKH2PZQu45ecmqSa/rErcmh39qbYJlz9qTE+TkvHr+02h3ppt8I5XelnBQQxd8mLTnJQ6WTFroXZYHgzyjSiord+oeVbUJJketBB2qZOtK8MHda8kuIXZto0eLi/O/n4r9qWnOEuJpKvEUH78HYQ0UXd2OBIJd3dgqxi7lt7lUXWMZQzY05ZGqWnAinTGSwqVi2vTQs3eI93Dm1m69OTgSqtlwdIgsP4xvC+OKBmJHPMhZaKqZ7bm8bsYa5nGoWFu2DWlJVBPmXTQGhq28+9ADOynUVfa4X9hL4CjCazx9KNfy2zZoEBokZPrCs9x5aRyOGinN2HGliJ6SucKeOlMSkOXXeI7BJ34mqyTFfqtl3EQQdGkPUvU/BrN1tSAEvkEggTB51AjP2Y7Z9cdGq2IIWuV5iK68Cjt9Eh89vHJVFFiwoDXpH+1bvebnqz5rigYGK+VrtVyzliijqpQ1F1kjnD6z/XpnGSnWy5xUh/Mz//7+ImHH6z38r1pmfWe6seaNDbD/HZUwnsOBiJgJ4eUtqERWPQ6bLx4sj8E76YrKsTn+EVDRSwvsynB28HwE0U1KqHsVH4jyT7u5pSCRtI7XQ4xlGo4ZJyWAIJuBc2SGLMP3vfeTdfe/kt9U8HJ1d1//YCk+8ZnpZRQDSJ8brwoUpZSQDRUBB+4huHnqDJ5g04HPUAcX381E/pBBKiva1cHjohHC7nnxMEQEsDUBzEc2GQXl1GInMaPGMcM2LXo8tJRfmpZDk/rec9yj7HIVuAmDXm1gnoK3Upo2FszaFaRDxcUSExlPwJjRX27GeVyK0TdLFd/doN1w8G8A+JCtWrBYE2Q+EP</v>
      </c>
      <c r="E99" s="1" t="str">
        <f t="shared" ca="1" si="6"/>
        <v>459.410625926775</v>
      </c>
      <c r="F99" t="str">
        <f t="shared" ca="1" si="7"/>
        <v>insert into Products values (GETDATE(), GETDATE(), 'Skate Montado Black Sheep', 'hape 100% em Marfim', 459.410625926775, '');</v>
      </c>
    </row>
    <row r="100" spans="1:6" x14ac:dyDescent="0.25">
      <c r="A100">
        <f t="shared" ca="1" si="5"/>
        <v>6</v>
      </c>
      <c r="B100" t="str">
        <f ca="1">VLOOKUP(A100,Aux!$A$4:$D$13,2,FALSE)</f>
        <v>Skate Santa Cruz</v>
      </c>
      <c r="C100" t="str">
        <f ca="1">VLOOKUP(A100,Aux!$A$4:$D$13,3,FALSE)</f>
        <v>Completo Profissional</v>
      </c>
      <c r="D100" t="str">
        <f ca="1">VLOOKUP(A100,Aux!$A$4:$D$13,4,FALSE)</f>
        <v>/9j/4AAQSkZJRgABAQEAYABgAAD//gA7Q1JFQVRPUjogZ2QtanBlZyB2MS4wICh1c2luZyBJSkcgSlBFRyB2ODApLCBxdWFsaXR5ID0gOTAK/9sAQwADAgIDAgIDAwMDBAMDBAUIBQUEBAUKBwcGCAwKDAwLCgsLDQ4SEA0OEQ4LCxAWEBETFBUVFQwPFxgWFBgSFBUU/9sAQwEDBAQFBAUJBQUJFA0LDRQUFBQUFBQUFBQUFBQUFBQUFBQUFBQUFBQUFBQUFBQUFBQUFBQUFBQUFBQUFBQUFBQU/8AAEQgB4AIwAwERAAIRAQMRAf/EAB8AAAEFAQEBAQEBAAAAAAAAAAABAgMEBQYHCAkKC//EALUQAAIBAwMCBAMFBQQEAAABfQECAwAEEQUSITFBBhNRYQcicRQygZGhCCNCscEVUtHwJDNicoIJChYXGBkaJSYnKCkqNDU2Nzg5OkNERUZHSElKU1RVVldYWVpjZGVmZ2hpanN0dXZ3eHl6g4SFhoeIiYqSk5SVlpeYmZqio6Slpqeoqaqys7S1tre4ubrCw8TFxsfIycrS09TV1tfY2drh4uPk5ebn6Onq8fLz9PX29/j5+v/EAB8BAAMBAQEBAQEBAQEAAAAAAAABAgMEBQYHCAkKC//EALURAAIBAgQEAwQHBQQEAAECdwABAgMRBAUhMQYSQVEHYXETIjKBCBRCkaGxwQkjM1LwFWJy0QoWJDThJfEXGBkaJicoKSo1Njc4OTpDREVGR0hJSlNUVVZXWFlaY2RlZmdoaWpzdHV2d3h5eoKDhIWGh4iJipKTlJWWl5iZmqKjpKWmp6ipqrKztLW2t7i5usLDxMXGx8jJytLT1NXW19jZ2uLj5OXm5+jp6vLz9PX29/j5+v/aAAwDAQACEQMRAD8A/VOgAoAKACgAoASgAoAKACgAoAM0AFAB1FACUALQAlABQAtADWdUUlmCgdSaAM6bxLpNsSJdTs4yOzTqP61g8RRjo5r70aKlN7Rf3ES+MdCYkDWbEkdQLhP8an61Q/5+L70P2NT+V/cSHxTo/wD0FbL/AMCE/wAaPrND+dfeg9lU/lf3Ef8AwmOhj/mMWPH/AE8J/jR9Zofzr70Hsan8r+4lh8T6RcHEWqWch9FnX/GmsRRe0196B0qi3i/uNFJFkUMjBlPQqcg1unfYyHZpgFABQAZoAKACgAzQAUAFABmgANACZoAM0AGaADNABmgAzQAZoAM0AGaAAtgZJwB3NAHE6r8b/h5oUssWoeOfDtnLExSSKXVIFdGGMgruyCMjigDNX9pP4UuQB8RfDJJ6f8TSH/4qgC5B8ffhpcxl4/iB4ZKgkEnVoBgj6tQBVb9o/wCFcbMG+InhkFcgj+1IeMf8CoAdYftF/C3U8fZviH4akyNw/wCJpCvH4tTsK52mjeI9K8RQtNpWp2epxL1ks7hJVH4qT6H8qQzQzQAZoAM0AGaADNABmgAzQAZoAM0AGaADNABmgAzQA6gAoAKACgAoAKACgAoAKACgBKACgAoAOtABQAUAFAB2NACUAFABQAUAFAHxl8evjdean43vdDtdQNvZWOQ8MUmCPmZQWx67SfxrkhRWJlOdTWMXZLptdt997fI9OjFKKUXaT18z5k+JPxjtvD1lLqWpXckFnESkceT5kzdMKP4mJzgdsc11OlCKVla+2nbf/gGdSqqd23eXb9Tzv/hclj4H8OXt74ljuG8YeILuCePQ4JMvYWSAmNJW6KzkqSD8wwDjORXn4hPExlCn00u/61t189D5qr7bFNezenfb7jnU/ae1NvHl34qbThLbx35vE02W5bZvaLy48sAM+WFyOOSTkV22TpKlyr1t5JHY6F4cjkzp9P8A2iIb3x1q2vGwk0/w1rUiy3djHN5xsbvaC8ijAJjc5OAMqCeu3ntoU4yV5ff5+fkbKbh7kmesWHiy40yRby1nNzayBXBjfckkZI+ZSPqCPY1NSNNPkrK3bzOqLkknE9y+BP7Q1nY/EDTPD6a4t3JfSCKTT1kMrLkdSozsI98VwYjD/VbVoWirpNLqm7bd1vc0cm37Obv2fnufbw6V0HKFABQAUAFABQAUAFABQAUAFACYoAKACgAxQAUAFABigAoAKAPy/wD+Clv7Q/iW8+I83w20XUp9M0DSIIZNQS2dozdTyKJBvI5KKpTC9M7ic8YaRLZ8MrJK7q4Yt3yzZ+UHpVElpfkkVpS7HJLY5z+PXv8A/rpgCwb8bEfbgE7TyPQ/p3oEWUKLGTj5txX5x2ORk+/PamBct4AqI8YDjqcdUYHqR6Ypi8jovC3iXXvB+qW99o2pXOlzK29Ps0rxq+Gyc7SMjI6dOaLCvY/a/wCCfjqT4mfCfwr4nm2/adSsI5pwq7QJcYkwOw3BqyejNlqjtqQwxQAUAFABigAoAKADFABQAUAGKACgB1ABQAUAFABQAUAFABQAUAFACUAFABQAUAFACUAeX+Nf2j/BngbWpNKu7qe8vIuJkso/METf3WJIGfYZx3rwcVneDwtR0pu7W9uh9zlnBubZrQWJpRUYvbmdr+aWuhgj9r7wIf4NU/8AAZf/AIquT/WPBef3f8E9X/iHmc/3P/Av+APX9rrwGw/5iY/7dh/8VVf6xYLz+4l+HudL+T/wL/gEi/ta+Am/j1EfW1/+yo/1iwPd/cQ/D/Ol0j/4F/wDq/APxt8KfEjUZtP0e9f7fFH5ptriMxuydCV9cZGa9LB5nhsc3Gi9V0Z8/m3DWZZLTjVxUFyvS6d1fzO9r1T5YQ9DQB+Mf7Weoz+C/wBo8eMLfMotNqXVop2/aYNz71yOpGcgNxkLXn4Ks+epTe3M/wDhjCeKdDGRi1dNL+v+GPOLnxHNrMj+Pby0advLmPhjTZo8+VCjNuu3XpvZ1YKc8bGxzsNehX1hZvlTstH1fb1/Ixx9SWKn7PZPf/I8m8aeH9VsNchkuDeXGp30YvHlvYihZ2PJ5HODUJKEeW1ktvQ6YKKSUehjRaVewXNxE+vWduzgRSZmPOedpXHqOp6cc9K0VSy0RTjd6nf+AfD+pRTXNhds32i4kgWC6gG/IG/DDp0B5J4A5NdVCdqVSUN9NDmrR9+CltqdNo3xL1rwJompeC7yzll1C9jP9lOw2Lbu5IcN6KARIAOhOO4rSDfNGb+JLTt5/dv+Bq68adKTauj6L/ZMttK+H2raHpKzefq11cRPLdSBVeTcQcAdepBOcn72c4r4nFqrjavtYt8kLfPVHiYSv7THRsrXv59H9x+so6Cvpz6EWgDy74z/AB60v4QPp9pLbNqGqXoLpbLJsCRg43scHGTwOOcH0rxcyzOGXpe7zN9PI+04d4ZrcQOclPkhHS9r3fZLT5/I8yl/bIuB/q/DUP8AwK6J/wDZa+cfFD6Uvx/4B93Hw4h9rEv/AMB/4JVk/bJ1PPyeHLT/AIFcN/hUf6zz6U1950Lw4w/XEy+5f5laT9snXOdugaePrI5qf9Z6v/PtfibLw4wfXES+5DtO/bJ1f+0Ift+hWTWW4eaLd3Em3/ZJJGfrThxPU5lz01by3JreHGG9m/Y15c3S6VvnY+nfDniGx8VaJZ6tp0wnsrqMSRv0PuCOxByCPUV91QrQxFONWm7pn4hjMJWwGInhsQrSi7P+vPoaVbnGFABQAnFABQBy/j74laD8NdLW91y78gSErDBGN0sp7hV/r0rgxmOoYGHPXla+3dnuZTkuNzqs6ODhe272S9X/AEzzhf2v/Ah/g1Qf9uy//FV4v+seC8/u/wCCfZ/8Q7znvD/wJ/5Dl/a88Bsempj62w/+Kp/6x4Lz+7/gkvw8zpfyf+Bf8AlX9rfwGf4tSH/bqP8A4qn/AKxYHu/uIfh9nS6Q/wDAv+AWbL9qrwBd3MML3t1aCRwgluLcqik+pBOB71pTz/A1JKKk1fujnrcCZ1ShKfJF26KWvyPXUdZEVlYMrDIYHIIr6PfU/PmmnZjqBH4t/txKZf2qfH0jRyxq13FGGZcA4giGfcZBq1sQzwkW7xK8XlsHHBU98HkY7H/CmTuWIVkuV+VQGI+dhwM4zjmmIfHGFhVgGY8hiBz1x+tCAtrBueRWiIIBJU/wnHTp7daYrl2OFXdJUj2qrAMRyAD05HtVCLlrBJaXQhYRj7wAkIxkDjjsf8aLCufrv+xJePe/szeDnkUIypcJge1xJWMtzeOx7pUlGP4v8Vaf4I8NahrmpyeVY2URlkI6nsFHuSQB7msK9aOHpyqz2R3YHB1cwxMMLQXvSdl/n6Lc+e/+GzxcoZLXw0vl5+XzLvn8cLXxk+J+VtKl+P8AwD9ej4cbc+J+6P8AwSvJ+2Tfj7nhu2/4Fct/hWX+tEulNfedEfDij1xL/wDAV/mVpP2yNZ/g8PWK/WZzUPiep0pr72bLw4wvXES+5FaT9sjxAfu6Hpq/VpD/AFqXxNW6QX4my8OMD1rz/D/I9s+DHxpsvivp8yNCLHWLUAz2obKsp43ofTPUdq+oyzNIZjFq1pLdfqj8z4k4arZBVTT5qUtn59n5/melcV7h8WFABQAcUAFADqACgAoAKACgAoAKACgAoAKAEoAKADigAoASgDiPjR43b4f/AA41jV4WC3ixiG2z/wA9XO1T+GS34V5WaYp4PCTqx32Xqz6fhvLFm+aUcLNe7e8vRav79vmfnZLO88rySMzyOSzMxyST1JNfjDbbuz+w4wUEoxVkhqtQNokDe9BLRNHwjuTwilqlmb3S7nNfC34xnw98YdK1K1kaNNO1BUmP9+MtskH0KlhX1WFhLATpVn5P/P8AA+RzJUc7weKwcVsml6rZr0aP1mVg6hlIIIyCK/VD+SNhT0NAH4mftiXX/CY/HObwZbFYrrVNTs7JZx1TzWJkJ9tpt/yrjwtHmvVb+1Jf16HJiY2xCqS2jG/4af8AtxN8S7nSfBkviqBZI7Oe0aPRtKswd7RLbrHlcegZVjY/xGLPc1wY11K2Op06a9yGr7Xf/A2PKUatTEQ00Wr/AK/rc+ctRvrzWNXXStJQtfXkxKwoxwrv6ZPHQZPt6817Lbk+aR7sYqKsj0/TPhz4dl8LXF8qeG5vD9q8Ud7dXUhN8rkYZd33t5IO3YQvToKXvNbGL5lK3N8un+f4nn8ctx4N1T+w9WLf2bcKGtpTJk+U/KMGHUEYyPXNLX447nTo9JbHpXj+wsNV+BGpyMba11vw1qdneaQ8DfvJbV4/Inj5JJKmO3fPsx9a0VaNTfRmbp8vu7o639mnxF/wn3x48FXpKRRWLJO6ITtLu5YDngYeV15I+6AMnAPLioqlg3FP+rqxx5bRdKp73e33afomftoOgrqPQFoA/Mj9tj4jTf8AC9tY8tg66asNnEmeoCBmH/fTPXwWYR+s42UXstP6+Z/SHCsf7PyCnViryk3L8bfkhdMmW+0u1uUOQ6A18HKLjJxfQ/RnK8tNnr95MYxUlXI2WmUmRleaLFXPqb9jzxY81hq/hyZyy25F5bgnorfK4/PafxNfoPDOJbjPDy6ar9T8K8RcvjGpRx8F8Xuv5ar8L/cfSVfcn4wFABQAlAAelAH57fHnx7L49+JWq3Xml7G1ka0tFB+URoSMj/eOW/GvxrN8W8Zi5yvotF6L/Pc/rzhTKY5TlVKna05Lml6v/JaHnYavIPsLEit0oJsSLyetJkM474ieL4tAvbOw5Ms5IB7LjHJ/E16mCw0q0Z1F9k8rEY2nh50qMt53/pn6I/sj+N5PHHwP0Sa4kMt1YF7CRick+Wfkz/wApX6hlFZ1sJG+60+7/gH8ycZYFYHOaqgrKdpL57/jc9lr2T4g/FP9tiRn/ap+ILM3zJfLtAU8jyYwB+lWjN7njikLcBDIrOWBJ59P59KYrFy2sWkkkBRvLUk8NtYjBxj3/wAKYrj7dsTsDId5X7wGcgc4OfcfpTAtwIGkeTzN6tt+RjndjsfxFUSacO9Y5C3lyHCBkwCCDk9M/qKa2FcsrAlwoYoGLDq/PTOcflVWQrn6xfsQYP7NPhTHTNz/AOlElc89zeOx7vUFnzL+314rfQfhJp+nxvsbUtRVX56pGrMf/HtlfOZ5NqhGC6v8j9P8PsNGrmc60vsRf3tpflc+NPhN4jPiLTruN/vQyFVOc5HUH/PpX51mFD2U4+aP3vDYh16cpNW5ZW+XRnblK8w7bjGTHSmUmROvNBaO1+DPiuTwX8RtH1AOUgeYW9wOxjc7Tn6ZB/CvWyvEPC4uFTpez9GfM8SYCOZZXWoNapXXqtV/l8z9ARX7IfySFABQAUAFADqACgAoAKACgAoAKACgAoAKAEoAKACgAoASgD5v/bY1lrbwr4f01WwtzdvMw9fLQAf+jK+J4oqNUadPu7/cv+Cfs3hnhlPG4jEP7MUv/An/AMA+P91fnNj+ibCg0xDg2KRNiPUrsWOi39y5wsURc/Qc/wBKqEedpehlOSh7z2V39yPlHw78XfD1j4jlupJ5mjkXJKRn7+ff/PNfoFbLcTUoKCWvqfk+H4pyqjiJT53ZrXRn6W6Z/wAFTvgvpug6fFO/iG5u47aNJVh00ffCgNyzgdc19rTuoJS3sfzziHGVacobNu3pc53xL/wV8+HNpbyDRPCPiPU58fKt55Nqh/4EHkP6Vpc5j84PH/xeuPF3xlf4i6dE+laqJY5raJ3WZIJEjWMMMrgn5QeR1rKlF0o8qfVv73cdS1XddEvuOVvfEFzrOpXOoajdPd3tzK008875eR2JZmJPUkkmqYiloseoeFvF0Gv6Y0GqCNy5heVVcqRhlPPXB4Iz9O1JtNWY7dT6l8LeP/gFfaBqN5rPwr8Uz+KjagQxW1qHthcc/OwWZUYe5X14rWE4Je8zllTqXfKeA+MfCfi34l63b340STRtIhxBarcsoKqW444ySe3AGOvesPbU431udahJ9Dqbzw5f6LZLavpc/mRqFMklwmCcdcA/1rFTUne5bjbQj+G3jfXfhH4iXWNHsIPtAdSVeENkKclcg5XPIJBBIJGcE1dSKrQdOWzM17slPqj7h8O/8FadUjgij1r4Vy3U2AGk069eME+oRo2/9Crfm7gdT/w9l0GOIPP8L/EkX0mQj8yop8w7HwZ8eP2jLL4j/ETXdfGkXtjHqF892kEzrvRWPCn144r52WXTdapUcl7x+vYTirD4fAYfDezfuJJ7H0f8HtbXxJ8O9Jv0BVZYgQG6jt/Svz3EUPZYipTfRn7RhcTHGYWjiYKynFM690wKw9mdidyBwRS9maojzzRyFHsP7LOotafFe0hU4W6t5omHrhdw/VRX0OQy5Mal3TX6n51x3RVTJpSf2ZRf42/U+1K/TT+aQoAKAEoAxvGmrHQfB+uakhw9nYzzqfdYyR+ormxVR0aE6i6Jv7kejluHWLxtHDvacor72kfmVI5ZiScnOc1+GH9upJIQHNMLCg0hWJYiTIv1o30Iloj5z+Pfj7TNM8btZXUzrc2yoyqqE8Ek9cY9K+zyfCVZ0XOK0bZ+d8Q5zgcFiI0a8rTik9m9z6j/AGS/2+vhf8IfA+qaX4gn1YSTXguIUtbIyjBjVTzkd1r6nKMNVwtKcKq3d0fjvGmZ4TNsZSrYV3tGzura3b/U9X1X/grZ8H7NG+yaN4qvn7AWcMan8WmyPyr37n52fnn8Y/ibF8Xfih4l8XWkM9la61eNcm2uHDMiH7ikjqQAOnsO3Oi2M3ucwzRiQJAzBRjMm0jr3PtzTEXEL+RI5xtB4cnJHOOvXJNUtiS4spkWJg33Th5c/eAA2g+wA/U0xeRYjjlxhApDfMMqemTjGSQRTEzRt7d1xOyurlN4wuMsDxznHPJFMWpPaIYmjkkRyu8E7uinkdu3H60/UWp7/wDB/wD4KC6/8BPDVr4SfwVB4j0e1LywTxTPBNh3LMGOGXqx6KK5qjtI6Iao9dsf+CsmmSxhrr4U6/EcZPkXSyD8zGtRzI0seB/tcft5aT8dNK0C2svCOr6IumvO0pvHQ7y4QLjA7bG/OvIx+Eli3Czslf8AQ+84WzqjkzrupFtzSSt0tf8AzPPv2VvHEHiDWNUsYYZYjGqyHzCDnJYdvwr47O8I6Mqcm97o/ZOGc5pZpSrU4RacbN39WfSDp1r5z2Z9imQODz6UvZmqImo5DQfA+yRSpwwOQR2oUbESV1Zn6PeGb46p4c0q8Jybi1ilJ92QH+tfs9CXPShLul+R/GmNpewxVWkvsya+5mlW5xBigAoAKAHUAFABQAUAFABQAUAFABQAUANoAWgAoAKACgD5U/bhOG8JemLn/wBp18BxV/y5+f6H7x4X/wDMX/25/wC3Hyvur4I/ebChqBNDg4FImxj+NZT/AMIXrqr1NnLj/vg1vh3++gvNfmceMj/s9V/3Zfkz86bUsJMkHiv292P4zSbujSbUrBRj95u9ia11PLa1Kg1FME7WYnpg0ySMXMrt8sXX1pgTAXSkMVjHfBYU0Sx3m3W3bmEc5yCM/nVXEamlalq1pK7W15awFsKd7oARn0IqlKxLSZ22meJPEcjDzNe8NWqpwBMsZB64+5G361oqrXUzcI9jci8Wa84Cv4y8IKvOCbeU4/K3OK1WJkupm6MX0ZBefEHVrJQP+Eh8NXpAJ/cWtxz+cArT65LyF9Xj5mVN8Y9QjZfMtLG49TCjLn81p/XG90H1ZdGQt8YZ3P8AyBsj2c//ABNJ4xfylLDP+Y4/xPrc3iG+a8e2+zs4A8sdsV5tWoqk2z3KNKUKSR9wfs2ztB8INDR/lPltwf8AfavyXMZJY+t6/of1Rw9TbybC3X2f1Z6RJqAz1rg50fSKiyFrwHvRzI0VMiN0CetTc09meqfszSmb4yaEFPTzicenlPXt5M746nbz/JnwfG0VHI67f93/ANKR93V+oH8rhQAUAJQBx/xiJHwp8W4/6Blx/wCgGvNzL/cq3+F/kfRcO/8AI4wn+OP5o/N0tzX4qf2ckAagLDtwpXJsPSUKwPpSvYTjdHw/+00zN8YtUJ5Bjhx9Ngr9U4f/ANwj6v8AM/mrjxNZ3L/DH8jz6C8tYIwtxv3+xNfSxfY/Ma6alqRyajBJKqxByp7E85rQ5T1nTokgt0jKoh8oIrNxk45Gf0+taIzNBPPa3SNsiLHOM5Cg5I9x3qhWJoYict/G0e5o+Dnk/p096fURciVIEYl1dFww2ndz6ZHvnI9qYnqaD3ErzqCoC/LwB06cjI5+lO5Ni1ambEkiszCM4GT2HIz69OlO4rFlZHlgi8veXLMTMJMqvHPHvz+lO4kcn468b3PhV7VbZLSeOaMuyzRsWDgnI6H271tDEOkrIl0lUd2ckfjLckDdpKM3co5AP4bKv64v5Q+rf3jH8R+PZ/Eun/ZTpotVDB9+ST9Ogrkr4hVI2tY9HCUHGTadz1H9jVni8b6tIQQn2Vef+BivgeJGlTpev6H7d4eRk62KutHFfmfYUt+FHWvjeZH7RGk2V2vge9LmTNVSZE92D3pXNFTBLobxzzSuhOnofo78OVZfh/4aDfeGm2+f+/a1+v4P/dqd/wCVfkfxrnLTzLE2/nl/6Uzou1dh44d6ACgA7UAOoAKACgAoAKACgAoAKACgAoAbQAtABQAUAFAHzT+29pTTeFfDupKvFvdyQMfTegI/9F18RxTTvRp1Oza+9f8AAP2nwwxCjjcRh39qKf3O36nx3vr87P6NsKJKBWHh+KlomxFfWov9MvIiAytEwYHuDx/WnC6kpdjKdmuV9dD5e8P+BLG+8ayW/wDZltJboojA8lSGbIHp1z/Kv0PEV6lPDQam+ZvufjWBwWFxGY117GPJBW+Fb/d6n7J6R+x78GI9Jso7j4XeFpJ1gRZHbS4tzMFGSTjrmvtYK0Umfz7WkpVJSjs2zz/9oL9m/wCDngj4ZalqFh8NfDVtfAHyXi06PcCoL8dOoXHbrWOIT5OWO7aS+bsa4Sm61eMO5+fHwd0Lw74v1T4m2viDw3oH9sQy6bqFnDY2pSCK2CyxSiNGyUDS+SGXnl+O1GbYatToSjR0ktdN7HlZ3RxGXTdNuzRpePPhj4N03TfElidJsrGG+0ie80rU1jCtaXEQ85VLejbWQdciVQeVBrxsrxv1tNN6rdPf1+f6Hl4XEVJVFGUtz5Q1zS7jRr2EKtwsDtLGPtcKKXKY+dcKPl5Hr9TX0MoWR7cJ8zMm3vJPst2zODIpUL8o4557UJIbNzQw+pAWxhkkdgr74FBfA3lgox1IGB+HBrenFSi7rUyqScWmfQ/wQ8JaHHpJj1Cyg1G+lvFlQanboZIYQiuUl/ujcUTPHLjoCa8KtTr1MwhCDtFK77N36nlYypUunCTWnQrfCyd/Fk/iS2stL0YaDrOs3NzDdR2kUl8LXdsSCN2BW2j+XJKjed3GB1+pp4eNS8raXP0DJ8onjKKq1X+7W/e/qfqT+zj8NfAms/C/S3n8F+HJry2zBJK2lwOxI7liuT9TzXkRjyTqU+0n9z1X4M4c0pRo4mUYK0eh7DbfD/wvZgC38N6RAB0EdjEv8lrWyPJuz8nP27/Ba+HPj54jW0tkgha6iu1EahVCyRKxIH+8TXyU0oY6pCWzP23A1JVcgoVafxQdn8m1/kanglPsfhTTlA25iDY+vP8AWvz/ABX8efqfuWAXPhaTtuk/vNdrk+tYXPTUBhuT61V2XyCi4zRcTge9/sb6Y2pfFOW7xmOxspJCfdiEH/oRr6jh6m54zm7J/wCR+T+I9dUcoVLrOSX3Xf6H27X6WfzELQAUAJQBi+N9KbXfBmu6cq7mu7GeBR7tGwH6muXFU/a0KlNdU1+B6WWYhYXHUMQ9ozi/uaZ+YLttYivw1H9xpXQCSmOw5XpNEtDlYFgKixL2Pn74/eFoJvFHmfY4prqfYpZowWwCQecfSvuMknKNGScrKNz8q4spUaleklTUp1LbpPRf0j7n/YT/AGZvhx4t+FGpal4n8B6Drdy2ptFDPf2EcjBFij4BI6ZJr6fJpzq0ZTm76n5RxxRo4bH06NCKjaCvZW1uz0v9of8AZ5+C3w2+CXjTxJD8M/DNtdWWmym2li06NWSZhsiIwOu9lr30kfnLZ+RsKmaUZ8tIyvDyngDOeo6eta7mV7FxI8ktCileOHYcE+/vT9BXRYiKxXJaSEM3+yeOnHPtTQO9i3C8c8rP5jFzy0p/kR+lMh6GnAI0srYCIjzVPQEsegB6/X/69PRDsy/a+VKT5K+VA42lR/eHHXrg8Z/+tVEPXclgcmGSV4SIVVVUkjG4rxkZ600I+pf2BLXw74k+KOvaH4j0XTNdN3p/2i3OqWcc/ltG65CbwcZDk8f3fasqkU0a0207H6CWnwu8G2H/AB6+EdCtv+uWmwr/ACWsLI6Ls+Wv+CjXw/07/hVegalY6bbWxtdRa3Y28Kp8ssTHnA9YxXz+cK1OFRdH/X5H6TwPUTxdahL7UPyf/BPhj4A2clt/aBlXbJHiP9Sa+PzxpuDj1P2ThJ1HGtCotYu33nrz3J9a+aTZ+hqCIzcn1qkzRQEFyT3p3HyFvTkkvr63togWlmkWNR6knAq4pyaiupz1nGlTlUlslf7j9Q9IshpmlWVmv3beFIhj/ZUD+lftlOPJBR7I/hnEVXXrTqv7Tb+93LdaHOLQAlABQA6gAoAKACgAoAKACgAoAKACgBKADNABQAUAJQBwvxt8Bt8Rvhtq+jwqGvSgntc/89k5Ufjyv/Aq8rM8J9dwk6S33Xqv6sfU8M5qsmzWji5/Be0v8L0f3b/I/Nu6WWzuJIJo2imjYo8bjDKw4II7Gvxlpxbi1qj+z6coVIqcHdPZkP2gnpSua8o7zmx0pE2RJBdMjMOgYFTSu0ROKav2NL4BfCL/AIS/42aTZ29tm3+2LfXj4yqwxkM2fTONv1YV9bl6njq9Km9VH8kfmHEVahkuX4mvFWlO6Xm3ovu3+8/U3NfqJ/Kx8w/tr+K4rTQrLR22sJlO9Xcqo3dCzDlQArcjpmvDzHEyoTpKDs73+7/gs+u4awrr4tz/AJV/Vu78j89fiFo9z4P1vTvHvhbzZXtzJaXdqGAkubZv9au3oJEYb0OOdqkjIr6DBY5ZpSk/tw0a7p7fev8AI9/ifI6mOoqcF78Fdry309P+Auh1HhzxJ4e+Kvhf7JeNC0ckTxqG5XawVuM9hhSQemAOxr8ur0MRlGL9rTV1dP1/4dafM/n3mlQnyt2a2PCfi78Irv4b69Bq0uiG78IS3YMWo2jtNHbrJw9vLuOU2EkoWxuAHLda+8pYiGPpSrYSWltnvF+f9WPcpV51I3U7SfTzXy6rf8DH8W+FNG03QbxrDSw99cFLe2iiLs0kzNtUIuTufJGV7cYrjw1WvVqxhf8Ar+tjDDV69WpFSlpu/wDg+XZ9ep6t4J+Bll4Q0W5tvEthFqfjedI44dFgkymjx5yZLiRePPPPH3U6ctnblmGY/Vf3dOVnfV9NOi7vv29R4rFuzjB69zM8WXcVil/4b8LIG17xDvSSeLdttbZt3nTnPILrmNAeoaV/4kx6WTKri5Xqt3Wl+3V+Tf5PTdM9XJMBWzbERpv7+3n/AF5I9P8Ah74Z0nwfpVjZ5T7NEhhdUbZ5jgfMWYDKoMHBHU/jnvzjOngrYfDRTmrX7RT2+b/4LP6HweB9hR9nSWis1/nbq359D7s/ZF8RWzWup6NANkaBZUQ4DAgAHco4VuRwPr3r5rK8VOrWmqru5a/d/SPzzijDyjUhWl10/ruj6Qr6Y+FPhz/goB8JZL/xDoni+G2MtlcwiwvXUZCSKSYy3+8pIz/se9fI51SlTnHER9GfsXA+Np1aNTLqm9+ZJ9U9/uevzPnhJfs0CRIMKgwAO1fnkoSlJs/oejUhCCj2IXvWHUVSpM6lXh3GfbWNV7Jj9vDuSRXbOwVVyTwAO9NUmS8RBK7Z97fsk/C688C+C7jVdWtza6prDLIIJFw8UKg7AfQnJOPpX6NkeBlhaLqVFaUvy6H8vce59TzbHRw+HlenSur9HJ7/AHbfee819MflwmaACgAoACKAPzn/AGgvh/P8OPiTqdr5JTTruRruycD5TGxztH+6cr+A9a/HM3wcsFipRt7r1Xp/wNj+xuEM4hnOVUp3/eQXLJea6/Nanmf2jFeNc+35RROaQuVC+ewOcUncXKjF8WaJHrt3aXjxebNGflx1ya9PC15wjKCfxHzuOwlGdSnVkruG3kfph+zf4Cl+HPwc8P6Rcx+VetEbq4QjBWSQlyp9wCB+FfrGW0Hh8LCEt938z+TeJcfHMc1rV4O8b2XotPx3PBf+CnvjpNC+CGneG0m2XGv6igdQcZhhG9vr85i4r1UfLSPywtLYFthZcZwCBgLjuSemfWqRDJoSEUfuzHtXpg8+/wD+qgNzV8iGCFuG+7xuYdCAR25x6VZIRgM6yZRWDlAynOeT+fekI14Vi+zK4LRkjIwAOmDwSemf881WxJOrNc3EjvI/msd7KTnc3Ukk+uD09arcRfZVHl5MBgkYfMP0B4449BxTFbqeq/su+L18B/HPwhqjMsNu92ttNuPWKbMRJI4+Xdk8joKmWqZUXaR+vArmOo8x/aT+HUnxP+Duv6NbRedfrGLq0QdWljO4KPdgGX/gVefj6DxGHlBb7r5H0XD+PWXZjSrzdo7P0en4bn5p+H9KHh+3mTyjFM7kyKRg7uhz+VflOLcqkkn0P6xyz2dOLnH7Wpee8Ydq5FSZ76rw7kRvWJ9Kv2TK9vDuC3pFP2TF7eHc93/ZT+GF9458e2etT2rLoekyCeSd1+WSUcog9TnBPoB7ivocmy+VfEKrJe7HX59EfmfHPENHAZdPCU5fvaqsl2T3f3aI++sV+mH8sBQAYoAKACgB1ABQAUAFABQAUAFABQAUAFADf89aACgBaACgAoAKAPPfF/wD8C+OdYfVNX0GKa+cYkmikeIye7bCAT7nmvKr5Xg8TP2lWGv3H1eX8U5xllFYfC12oLZNJ29Lp29DJX9lf4ZJ/wAy2D9bqb/4uuf+xMB/z7/F/wCZ6D454gf/ADE/+Sx/yJV/Zg+Gaf8AMrxH63Ex/wDZ6r+xcB/z6/F/5kPjbP3/AMxL+6P+RMn7Nfw0Tp4UtT9ZZT/7NVLJ8Av+XS/Exlxjn0t8VL7l/kdV4R+HXhrwGs40DRrXTDNjzHhX53x0BY5OPbNd2HwlDCpqjBRueFj81x2ZtPGVXO21+ny2Oi6V1nlH5t/thePm8UfE2aO0nLw6e2QqfNu6LgDuduGC99+e1fD46bxOLcLe78K9Vv8Ai/wP2nhHBqhgpYiovju/kv8AhtzxpL6GKa9TaJYnXzY2Ds0StllkdT3BHlknBxnA719fwzUjOjJONnHS/VrfX0Z9Vi5W5eaVo2u9rtLp+en3nifgGbUpJfG3ibRGh1Hwbo+qRi6ZFKtbQzlysoXAzGGQ5HY8kbS1cGdV8L7aFCcrTqN8vm0rtX72/wCBqfzVm+XxxtWtWwquk29O3ex9AeGPE5fTrrStSjGpaVPbyJc2sh3LdWpH7yLHdgpLA/8ALNlXrXzGFrPL8Uq8NFLSS9ev9bnw2GquE0n/AF/XQ8V+H+oS+DvHk0fnpdav4TjubLT5ic4vGlMEE+OmUgWaZT3YLX2c6X1RVq39a/5nuyaoxnVWz1/C7/H7j1LSdQmi8PadoukWS3+r6rO1vBaySjzL+ct8wduSsYBzIScgcDk1+e4rloVJ47FytCCu207JeXdv7NvU4sBhsRmVf2VKOvXyXc8p+GmsW2g/G3xzodxqf9v38l4RHqUKgQTtFuRscnagLEL1+UAV+q5HUhPDx5YcvMk7dUt9fPv5n7Pwz7DC1amCg7t21S6RTcvx27npkd95S7lOXmnaKJg5MpBBywH947WbZ0y4OORXzmfx58XHDU47LmbW7fn6dD9pw8lUhFvS626afp59lY9+/Zd+Jkfhf4jaHayh3+1FoWKOXSKAKNzlj95QWUBuuWx2r57LVP2n1lLSO/o9Hf03+R8LxbShOl7FfG7y+7q+3ax+jIPHBr70/FCC9sbbUrV7a7t4rq3cYeKZA6N9QeDUyipK0ldFwqTpSU4NprqtDE/4Vz4TPXwxo3/gBF/8TWH1ah/IvuR6H9p47/n/AD/8Cf8AmB+G/hL/AKFfRv8AwXxf/E0/q9H+Rfchf2njv+f8/wDwJ/5iH4a+ET/zK2i/+C+H/wCJo+r0f5F9yD+08d/z/n/4E/8AMfa/D3wrY3Mdxb+G9It5423JLFYxKyn1BC5FNYeindQX3IU8yxs4uM68mn/ef+Z0HStzzhaAEzQAUALQAlAHP+NPAOgfELSxp+v6bFqFurbk35VkPqrDBX8DXJiMLRxceStG6PVy7NcZlNX22CqOEvz9VszhU/ZV+GS/8y5n63cx/wDZ683+w8B/z7/F/wCZ9Q+OeIP+gj/yWP8AkTL+y78Mlx/xTMZ+tzN/8XT/ALEwH/Pv8X/mZvjfiB/8xL+6P+RMn7M/w0TGPCtuf96aU/8As9UsmwC/5dL8f8zJ8Z5/LfFP7o/5GjpHwH8AaFqEF7ZeFrGK6hYPHIwZ9rDoQGJGR61tTyzB0pKcKaTRw4jibOMVTdKtiZOL3Wi/I73tXqHzJ+UH/BSf4jp43+PUfh60mL23huyFqzBwqidx5kgB6E42Lj1XFWiGz5LgbMaqy7GXOWbOXPHH+fWqJsXLcyO8cW5kzltsmQOnr+JH40CJIRKf3pPl4+UtuyTnP19KYWNCBPKuGyo8vOMFsk84yB9OfyNUSyxautzOAjkMu3am3G4dznt0H1piNRuJTIVikgBydj5PTI/n6GmSWthEWNhdmYEIHBAyOv49MU7isFhMlvdu5DRNB9wx4OGHT6809AP2T+BvxCi+KXwo8NeJEkR5ruzQXIQ/cnUbZVPphwfwxXI1ZnVF3VzuqRRh3XgTw1f3Dz3Ph7SrieQ7nllso2Zj6klcmsJYejJ3lBX9Ed8MwxlOKhCtJJdFJ/5kP/CuPCR/5lfRv/ACL/4ml9Xo/wAi+5F/2njv+f8AP/wJ/wCYh+G3hE9fC2jf+C+L/wCJo+r0f5F9yD+08d/z/n/4E/8AMT/hWfhA9fCui/8Agvi/+Jo+rUf5F9yH/amP/wCf8/8AwJ/5m5p+m2mk2kdrY2sNnbRjCQwRhEX6AcCtoxjBWirI4KlWdaTnUk5N9W7ss1RmJQAvWgAoASgB1ABQAUAFABQAUAFABQAUAFADaACgBcUAFABigAxmgAoAMUAJQAUAFAHnfx1+Jdl8Mfh/qOpXM3lytGyRBT8xJ449+QB7kVwY3ErC0XPq9F6/1qeplmAqZlioYamt/wAup+Q994kurjxxrEt1I80+pbtUtQHbKknbPAmcHCkZX0yccCvOx+XLkoYnD7SSXz6P1vv3uft+Ak8oxFTLp6wa5oXt0+JfdZ28zQs55ktTI8XkWcEVxaljISNrxedGRnoPLjT619BlmG9lX+sR0jVim12lu/wFjqkJRVOMk1HmvptG2j09fxPANAs73R/Cun6homq/2ba6kgs9QlhfdHIN2CsyZxuXIZQ38jWuIwWGxUKbnG7jr6Ndf007n5bTwdOphaFXDz5eb3akukbveXltt8zo7Pwpr3hjVINOstQ1fTdeSFrnT4bq6EkNyqc+WU42EgZGCQfpWlTL8PXhyyjrJX13fk9FqZ4zhvB88qUI2nZuLbi+a2/wrR/NnDeDUv8Ax94w1ibUHnt7Z1N1qUltlWVEBGwH+HP3cnoM0UqXtpcs9lv8jx8lyelja8aVWXLTpq8m+iX63/rQ6688N2i+Hn1+w0248IMWRdP1CzumEkpZwjIVzkkrubrkd62r4ehiKag4XT76p66aH2uKwuBqYP6xhqTou6UGpXlNN21j0dtf610fhhp9n4W+JtlEBBBNHo9zI0CsHkVgAVDgfx7VyR179MV14dRVSEF8Vtbd7hRw+GwOZU6VPSUYvmV+t9m9m+XV26to9TtpRb2JjkBaRFigJkBUqR80hDdvlWD5/VgDXz2JoTqSxNZaynLlj5JH6ZRxFOlXhRlooQve+mqu7+SLfwn1m9tLi98QxTtENUuEtbJBH/y7odyFV9W5OPVxn7tc9fDRy/LpNL3pLl9ebd/ceVhKMczqzxmIj8S5ld7QWkU+17ub+R+rPwB+Jtv8SvAVncecjX9qoguEVw3I4DA9wRgg9wc96nBVXKHs5/FHT+vyfmmfi+a4RYTENQ+B6p+R6XXonji0AJQAUALQAlABQAtACUAFABQAUAFABQAUAFAHnnx++MGn/Az4Va54tvmiaa1hK2VtKxH2m5YYiiGOeW646AE9qAPw01vX9Q8Wa7qWs391JdX1/cyXNzMwwXkdizn82NaGZFGXbBYOGU9Wxu7AfjQItIWPy7syueNrZDDuPUDOKokswxmSOITQ7X2HKuTtODwRnp6cccdqYN22JYVbewVwegwBnIz27+vWgTNSCQQwCNlZGTn5RjGDjqMZ/OqILtjAZH3SBmjDbSGU/KewwP0pgW2hMcnykvkbMOuAMcgj/wDVTYiSxZBMhaXzXVSSQcjjr9CB/KnbUD7G/wCCf3xytfCus3nw91q6MNtqUwm0t5CAizkHch9C4C45OSAOprKpHqjWnLofoLWBuFABQAUAFABQAUAFABQAUAFADqACgAoAKACgAoAKACgAoAKAG0AH5UAFAC0AFABQAUAGaAEoAM0Ac/418d6P4B0eXUdXu47aJFJVWYBnPoKwrV4UI8036ebOnD4eriqipUlds/Mz9ob9oHVPjF4/u7Ha9rptgBLbW6EsZoiOJlGOVGWBGem8feZameWzqt/W1dSVrLeHVNdH5v7tD9WyXA0sBdQf7+LTadknF9r63XVWPAfGklzpUOm6jbfvL7T7p7qKQcjbtBYDPXcu8L/ezng17mCwLp4F4arq4O6fezuv68j6jPGqlOGLpx1haSV19m/MvnHRrfbsWPF+Y/h34gawf90lq0kUnmbtyeTKq455/cvEM9vwr0PZqlh5qL3u/v1PBxUr5dWnGOnI0mu11b8L+p5ZoXh86WngZtLtBPb+J9Kkgu7JiSt7OkrrtXnAlxjbz94KP4jn5TC15OtVjLo7L0aX63PyLJcZKniqlKbvDrF/aVtvV68r7mtY+MH8OW99oECWphvRb3ulamYAjieKQbJWc/Mq+WXV055XgZJysZgqs8fh8XQlblb0vo4tde7vbXR9z6iblTrwhSslJJxd0lo932srqS7rzDw0Lvwr4k1zU7y0SHQ5tYt7m9V4yv2qCNzIyRFlUdQxKkgkBgASprszKM8TgsVRwjtOaaT17NGnK6MsV7qSck3r0XvWS76p2erWyuEGtXvjK61vxteQ2MOpBbi9R2jVYIcdZ2QDGBlERR993XO75qMBh6WCwkMPSXKoqy66W7vUiNV0qEcdKNpu/L+s7P7o263uyrF4fl8Pa98LXWBrXXNT066ur+WUkSyNI0uGc9c7fWscsqyq4ibUtFJpeVkr/ifPcMV5YjN4zk+ZOXr01PR/iTdEWV1aGSRZr2drUFCVzE5ZpyR/1ySEfVhX1MqKnVUV1/Xf8D9Vxsv3awy1dWyel3GK1k18ro6CO2aztNJ021VX2w7URC2HdsZORwFVcFnGeCQOTXj5rhZYycIRbSi22+3ay6tbrzPqHVhSoy9mr81opf3Yq1r7pevRaXdkex/szfHS68IXlxrFhOZNMgkKXDTErHdgf61h1A2kADHHDY4Arx45fVnD6xD3WnaK6cvZ+b79z5DMMPhsdSlTfwq9p95Ld/4L3S9LLz/R/wABfETRviJo0V/pNyrlkVpLdjiSIkZwy9R1q6VVVNGrSW6e6/4Hmfk+Iw1TDT5Zo6etzlA0AFABQAGgAoAKACgAoAKACgAoAKACgDlfiV8UfDHwh8LXPiHxXq0Ok6ZBxvkOXkbsiKOWY9gKAPx1/a0/aq1n9pfxdFKBJpnhawkYabppOCin/lrJgkGQ8dOAOB3JpEs8Ujk8p1WSYhjgllQtgH+L3NUSW4bmYxCN1UlTtBwQduOnoe/vQKxZsAyQyvCAUdgG3JnPIqkJmiF+0yowKhWBXYRg4HpTESL/AKMEKP5EjZDknJBzihCdmWI1j5EmW2HJJ6dRj6UxGhblktSA3kPxmTOcqDyR6YOPeqJLqiSW4x5rPHIod8N1PsB9T+fvT3EPULBK0ab/AJwNqg7eSOec8HOODnOarbRAWLO8udNuoJ4JWSeKQSRTL8uHUggj6ECnYn0P0j/Zj/bO0b4iaTaaF4zvrfSPGEZSFZJPkh1Ek4DR8YDdAV7k8eg5pU2tjpjNPc+owcisjUKACgAoAKACgAoAKACgAoAdQAUAFABQAUAFABQAUAFABQA3/PWgAoAWgAoAKACgAoAKAEoA83+M/wAatI+EmlRG8uoI9RuyY7SGZ9od9rMF+p2kAdzWMpSclSpq8n+Hm/L89juwmFliZpbRuk36n5y+KLv4wftd6zrer+GLKHVvCEbGyW51G9+zQC6QlvNtto3koSBuAIJHGMGvIx2cZVk9X6viZc05LXS7s+1tl5f8OfQuUMPKVPCQvG1nd295P4k/I+b/AIhp4s8L65aade+LPDV54i0d2e3u9K82WJ2HyywPPtWNRxyMbOCSymvYwmPlWownThJR6OSa09HrYxxOeYmvUhzyh7SHVbvyl69Td1Px/puu+ErpNTEWh6nYMs13peoN5MsUvB/dZ+8rgsRjpn3r6rC42jVhzuWjR9xhs7wdbDurX92pC2j2/rou99TE0n4gWl54H1fRtM0HUNchtYpbdbyKIJCkBykbPIxGPl2rjHO2sfbJUnZNpaX6eWp8vV4mwWCwksG23fmiuzT+Hz69jjdM8FfE/V7DTPAthpcl9Lp13DdwC3K7tPmmb91vl4WIsSGAZh2NfL4eFKu3i6O+19ej/wAz8/q0I4TEOrN2l6/1roReNvDnjXRvEDWHiLT4xrqXy3qtGUli8yXJbLISo3MpfH+8cAGvSu6vLCLXdWfyv957mGzp4v2cYWc4z5o3WnmrPpez7bmx8Q/GureOPCOlaBJ4bstLttKtsJcW8xlklg3jeQOhO9WPPT5vWs/7Oq0HKU5NpPq1pp0+XQ5cNRxWGeI5pXVRe9e3SSd15p6adG0Q2fw2+IniTwnquq6dpM50KOeLzoojG0j+U22NGiL7yA7Z2gHJYHHArVVadduDlvtZb/iRjM4hmVXk5uiSt2Sskvz06j3Pje88T6Z42vfsHiO6t0Ng1ntaHyGVXBt5FKrtkxuOO+eM9vOwDp4XELCUocstWk/tbK6d9d0aZfNZEoY6i01zWW97tfoaHiD4gG68UWk3inQb7w/CNsP75S0akuBOdwHpHGvTPBzX1FLGQhUbqKzSt87n2OC4qweMxcKs3y8q5VZ3td3ba3s/Q6bWfFF18So59H8LT/2fokki2V14gaJ/3pI4tbOFfnkZh/Co9ztHzDxsyzinQThDV2b6bLd3ey82dGZZy8U3RwekX7vNu/Rd3+n3m7oHwy1e+1m18GQ/EddKvtMuo7O2sPEGgm2tZLgZVIpJoJJFB3KQu4kFlwCSMV4dbPKlCgq7puVO17rXTvbdr09T52OayhKGGVdOUX8LWmmyffvbvue2/CDxt4m/Z9+I154f+JU48La27Saqdbjl32t/aopLGE8b9oXaI/vcgYBrqweOwOeYf29CV2uq0a/VejOqFan7Kt9bXvvX/F6drfkfef7PH7RWjfHjQprizSW2vIGOYbhQrSR5+WQAEjkehNFOpJS9lU36Puv8+6PBr4SpTpxxHK1CW1/61PX+ldRwC0AJmgA6UALQAmaACgBaAEoAXrQAUAJQB47+1F+0pov7M/w9bXdQj+36rdM0GmaYG2m5lAycnsijkn6DqRQB+MvxW+NHi744eLZ/EPizWZLq6k/1EABWG3XgBEQcKMd+/eqRLOUjcODvGZDghc8+xPYDFMRYspEKqvVlOfM4yo9Pz60xMsQSIHeMsQm75mHJP6845poRp2Fy/l7ELBllVgBjPbn1piZLaPtkcjh1GUdlyOfX/PemIuWssMyR+fISAcPsILgE/pSGTMoQC4Y5Z3/1gIPGOhAyfT8qaE0aNv5zz7ETYyjK8dRxjgcE89vWrRDLf2RFBmQBGRCyIBnGST0+gNMnfQsJOyrgbIy69SDhscZ9uOhFUkDIZJmlw6nygpDbW5QEH/6/60xaEb3BhctuYruDeauQVbIORzj9aLAfX37Jf7ZviCx8VeHPBfi7UoNQ0CYfYIL24Ko9sePKLvj5hwE5P8WSeKxlBWujaM9bM/RUHNc5uLQAlAC9aACgBKAF60AFACUAOoAKACgAoAKACgAoAKACgAoAbQAUALigAoAMUAGM0AFABigBKAPyl/bq1XS/iv8AFtNH1IeIWFq7eWtndJBZmPeFyxMbHjEfzc43jg5rwp1cVCdavSlFR21Tb016Nab6HoQxlKlFYSbl79rpOybb0vvc5HT/AI6+LvhXoFtpPhS+jHh/TV/s260XVIo0aDqoSXy8EbjnZcxMEZshlDfe/P4ZXgcXiZYqvFuU7ST1d+t1ftpeEldK9rxul9HVX7t0r8rirbW9E7dX0knbbqcRpPj8atp0GmeCvBDajqVlGYbmK7S4vDZEh1RFJkJdcGQhcpGNwLDPC/os8JVx65pz5YK2sW05df8At1d7Nt90j4SEY5ZUVdPmqa7qKS7u32n52+RnQeBbvwz4j8Np8RLQ3VpZ2kr2t/awLP5MQUSNASQ6KkLjaoxjEpA4GKiH+w1qlbBWs7cye3Nte2953tfuk+5njMTDH0PZQlaalZNaJp9Nlt/WyOvCeGtStteOiSnWb6LRrh7O3vbQgxoB5rvulIEmwDjagwGPXINepUjmFf2UMYlB8ybd9Gm76Rtpfa1z56ng40+SCldykrpdPusrrXU5PWPE9t4X8FeG/BGieJpJfDt1p1trmqpblIZ/tz7HbEu3fkOeNysQEABweOuXP7tOk0m9NdUrK9/z6+R7UKU8bilTjZa2u37u2renT1+V0ZekeFbuHxSW1Ow16HUNWEcenRWdwt00jMjb9zu4IZUCoY3JOGcjlar2boRV9I97Jaen6H0v1LE8NP60krr4W4q2u6a1V2O0y0gt7a5jFuJLLw5p0lnqc2kTSSNqyGaR2uF80jbbiNoEfGCPMGF3FsdE8RV9moy26emhCzOrhYumnH3nyvZ6SWtt7Oy3MzStLvvDCXDC41Wx025vvO069e82Su6MPJaa3UkDcAh2tgkoPmHWueUK0Epq2nR6p+Xr8jPFcOYilhZY5xUYxTcU1a69ejtdr5+h23hXUh42+KPg/wASzTw6tr2p21+Nctoo4cJ5KkE4JwzbS3zsxJ2HnmuHFUZywU/q7s4q8W91fdXd310fT5HzLpwq0pUqjtHR3/V/m/yHvbeCYvDupWceoX+oT3CXS2VvY25COVRmAYMHVywByyEcKCFGcm69fMIe/wCzUYy93mb5terTtdX2snqcksMoTVWM02rX7rpfVJ2+emxX8DaX8SfBcXhfxjpmkw6jaWNr5enaebI7raLd5qzbYyHRpSWZmAI5QMCvA+dxGWYPMadbC1JNylZzs++yV9LJLZeb31PrYZr7Kvy4SC5VaKu9XpaTTfVvfr2Nv4h/HrTfia+nzaN4bh0/xLFOJdUuL+CO4FndmU74rVNoMjySZbAOAWyACWA87D4fF5RSlhsXVU4JNRtdPl/vNaJJb6P16HW8FhsXiPbU7w1Tet1f06t9LWTOtju7b43StcfE1r3xXpvhpDd32JxFBZknb5fmxKGuLgkhRFFsjUnBZiM18fCnHKKqWXtQqV7RXVy6qyk2owirtyleTV7JI+hxLjOn+9XuQu35eba3fdLRdbs9X/Zi8U/DvT/iV4e1jwVba74HjvHa2TSdXn+0Wmopna6xvuYxzKRkqxPQjrX3cJZjQ9n9aaqJNXktGr6PTqvNHzsMXhsRzYehN7fC00r73WrXz7H6RV9aecFAC0AJQAUALQAlABQAUAFABQAUAfjz/wAFL/iNceMf2lr3RDMTp/hm0is4Yt2VEjoJZGx6kuqn/cFNEs+Vo4/LeJwd6uNzKcYfB5H047+nemIlWILLG0YLKOqlsY9fwzTAtgCJ0SZGCKwbJXt7Y/pT9RXLLSukm1FCyf3lPYe9Ai9pVwFBAMkZAJBQYyeBgGmJk7AR2bBTsY5EgRwd3Pf68cfjTJ6krCMqo3HIIwOqqBnr3oDY07N0MVsZPLMe05wwVvYH8R9OlOwE8g8ws2c45YFvbPU9fQUyWWolMjJICSuMgbyChPGR+HBqiSa2m3SqEOIn+UyFQfmx3yDgdqa1C1i7b+VN5KsEPGAjDauQMYwO/r+dO2lhX11M+S2ZEMYeNCFLN82Tgccex607jIYlYYAYPIf43zx6DHFNEn7J/s4eNLj4g/A/whrl2qC6nshFKYzkM8ZMTN04yUJx2zXJNWk0dcHeKZ6RUFhQAUAFABQAUAFABQA6gAoAKACgAoAKACgAoAKACgBtAB+VABQAtABQAUAFABmgBrdDQB+OP7VPj6w8LfELULKBA2sTyQzSW/2Yo9yyn90DKc70DfNhcAFTkGvmMPh6uNr1qNVL2ab1TvJ33X93z8tUe9h8PgqV8bXblOKTjDZN913tueVeDvDHi3xtql14h01ZNTihsmhuRfgRWV48si77RQeWUp5mecqVU7s4FehicLh3hHRrL2cU1yNbxlfRrv8A5b6HlVc9xM6ssTjWuyjbp1Vu3n389+T+EGqar8MPiFe61d6Tc/2JBPNYXlo0h862zuUMDg5ZMt2ORuHOa6auH+s4dQve+l4u13buujNJ5Nisywk8dhKfNCOvd27W6rv+J7n4pu4PGfhKfw3p2qDVriVxqOmwW7BHWJUZJIHVThFRWARCSGQqQwAC187l9engMRZxk4Kyk5LRu3xX666afaWtrniYim8Th/7QqVIxa0Uba25tl5rfVbHD+E9U03wjcWfiG6mtNY09zPpz28VtNHd3LSRt5xl8wsQVCx8glSZTyO31GJWKxd3F8qjJW5tbOOsWkruz663T6HhuUrtWd9HurJeX4/I8v8SXeu3ttot3Zuw0qK4Gl2F/Lwm1ZQ4WR88MhC9hhRnpgn0rU1PnpSu73s9/Wz6f56ntYKEaddVou0209ej7ryOu8SXKeFPEt7oty9ncxpD5ytabJEuBFJiOTbudQ7EZGTysg3d67oYqljKcko2t81/Seh+gPEurh6uGqWacLx6q60T30f42sUhYTaLY6BqerQbLbxMj30EaqDHbGOVRHEuRgI0YgXjvGvbNcVOo51nCSfupPyd7NL8j5TJYf7fCLV0mlqt3vu+vNpftJ9zO1p9TvfhoviSC9tVm+0xKSXQ3MxaRtxOX3ZVo1bBUAKykGtKmP56ioUoq1t9bp3+5J+p72OxlfFYe9eV+dW11ur6+lmuystjp/hv4oHge/SHxRZXR1C20p7XT40DboRNvYyuv3mLbj3GdwI45rz8TThWw7w9Kd7zTk09uVp8qfqrPpc/PcQoxhJUtbu7vt0Vk+y/pl+HwcL7VbDQrHWba5W3iNwz2EMyNLZ4bE077tofZKMBVON/XnFY4jGSw9GpGutvhb2bfSO3yb37nPGfvXtbmlZtvRO+uivppf5Ho/jD4yWH/ABMNYsydaeaOTTtK0ZwFhxIrK0rYyVVgilo8nhE+YZC185gqEq1X2s4uMm2567vf7le3b4j6dZdia1WllWFcanP7ycVqlro+ze/pbseDfB7wT4x1Xxzqlqtq41KF1F3rEsn/ACD/ADWbzZFz/wAtm+YA4JGWIGa9jHU6NbleJlaHNqv5vJ+Xf8dDuxLeR1XQxKtPRK2tl3Vt9NmdHoPibWfhDGui6qLz7NLG1rrGm3XRELjEyuODGCw2tk/31IPFY43LKWZSjNwSnHWE107X8raNPpdHRgM0qybwGOV6MtIvsn2fVPdo+l/gzqFj498d+HdWsdCXUo1mjuH19rU2iiUEZxmTy5JPlAZ0jw2CBtzkfM1c3lRvhsS0qkmo8qd+u6S2v57Dp5HTo1HWw826cG7Oys7ed9V8j9Vh90Z9K++PIFoAKAA0AFABQAUAFABQAUAFABQB+F/7aEskv7VXxLJfB/tV03vzwFXA/LgU0SeOK58tdoESoM4BPP4H8f1piLKS+TOcKqMpG3Z0OORimBJC3mvErKdvcBsnnv8Al/KmBoupiR1VjIgJLODkD1I+gIBp2JFtnIcLlVRuc7h+Hfv70AzUDMVVpGIAXAIUgNjH69qZI9UDxgrsjmGdkUgOWBHqOnH8hQF7mjGkuRLE4YIgzuIIBHOOOSM45qidy5a4lTMzHGN+OOFz0HXI6c0WC7LM1o0QiPKxvwGLjLdMj/D1poTLEd25NuklwHUKEVgxbABxwT2x2+tV5E2Gh5GgljVijlt5jAJK444z19/wpvYRAjm6MZbyygIVndsqD/MdKN2NaDYzi7VG4x8oLHhgDnt9PaqQvU/Vz9hR1k/Zp8NFQQnm3QG708965anxHTT+E9+rM0CgAoAKACgAoAKACgB1ABQAUAFABQAUAFABQAUAFADf89aACgBaACgAoAKACgAoAQigD8Qv+CiWiano/wAaLu6h3tbW6ZDKSrWz/aZgrBscdE75z0715eGjCnWqJaNv79Eb1a7/AHdNvpp95a+CXxstviJ4e0/QNXvZdL8W6d+8jvr5/Miv42JDqzHJVSpw2Qw2jK8hQPOzPBupOWIcpNO90tu+ytqrLl89Hozy3Ur4Wbi7NVLRvPVpPTd7LXV/PoUPGeqWth4yg8QaY1rf2uq3Bttb0xxsWK6jjZp2Ubisyoqsdyk5G3ucV6WS4pVaXs3H3Vqr9YtaOz1VtVZ6n2mQ5w+HcTLL6k+alO131g3Kzs7ddL916DvD2meI/BemXWg6b4rNh511NGiSRog2k/uWjlYnYhJWNiV+QtGx+U5F4/AUIVIVasXK3Z7rS/Xfrbrb0PHzvJI4LNXHERtTqu8baX/uvs1t5nL6z4M1aw8VTy6pcJ4dudMsLLUYrLUpWkaIzuY5EcjLAecynJcMiuG52kDpy3MoYilKrRlz+zcl692vk1qup5eNwKhUVJRspLbtZfh19UL8ONX0jxGmv6RqNkPEcfm/aYFtne2DX1yBEHIQliU5VUHDNJkkY51+rTxU54u/JJK197K97/M68ly5YjnxFSNoxSVr7Lo+71schZ+ED4T8W6vHe2N1b6hoKuk63wKSveM2xEZOgKsWbAzymcnNepFU0lKm+l799ND6XL6FJ1atWKdqMW3rvLaO2i1tbfvc+8v21/g5o/hf9n74aQx2+y209ItLlmQgMFeEoDz33lGznIIrzKFlXT/muv1X3W3PEymkqmMp0azXvpxb83ovubv8j4n+EvgXT31K81PXfD17qOjafKNO1S0juXt7dZpNyR/vh/q2LB8DlSRk7a7qlOE2qcXacunn6noYXCUa1R06mk02rW0vsvR/h6Dn1E+PPGOs6a2q2Vrqt9dRafJNdw5uZBHiKJ1IbaC+5Nw+YLgtyFrmw/tMEnhoQvr13V77eib/AAPiq2Dnhq0qU17sLv8A4D9O6Oi8G6L4m0TR7XXbG9lS1hvr2yTW4SGi8qJ0jhtxGwG+SaQkjcqnAU5VVfHhY3EYTHYmpgK/vOPLZbPX7V+yVlfuenDL6Dwntqqtu277Pt+eg/xTdatost/4outUtfE98YDBGWVYooWUebI0AyQEwnyseXCZx0Fe9gsL9Sox9mtFt3t39Wfe8N0o8N5dVzjFU9anKoLrK+mr7PdpbW6XO7+Hf2Hw/o15pL6va2+szH7dr2okAFRJgRCIsW875JHzgDCgsGya+Ix+JjWrtTjK20OVvXrJyfTXT+9ax8NiMTXxE559OceZt+407R1aSXnbVJapHhfx5+NknxI8S2ekeH4bpvD1qUtooCxVL6RGIUiIEqFyQAvJ4XJ4GPoMJQqYWi6dWo5ebeyOLDqcIOpN2jJuXLtFX8v6sfS/7FXwy1Lxb480HWvEV5cXUej3SWdjaLOfIhYEkhUIBATcRg85z6VxVaeGw3LChBOVWSbatfdavvdIKWZYjF4pUlK0Ipu3y+7s9PI/XfpXvnWLQAmaADpQAtACZoAKAFoASgBetABQAlAH4nf8FBtGfRP2vfGyhG23jWt3EAobcXt4s+v8QamSz52abYxMisJV+8oGDk9j/nvTAu2pKo0gVSTyeckZ6fp/KmIfD5aEGJiDk5LDPPrgdBigGXYZGjRSuJUOUXK5HT3/AKUxFsLE1wm3lpIwDt6DjoBTFcubPNhCRACTo2cjg4xj179qBE0k7CSNmZBtyPu8gYxnPr079qoVtC2k7QzK0YwxkOWwNo9Pw45zTuItx4VpckBmH3Vz8vOcfkD+VAi/GrBVjSYSIP4s5BzyQvHHTI/GnYVy7F/pAjcyLuLEnYRkDgc5/wA96a3EMluIpZt5kO7GAMAg/wCc5pklS4uHaNkKFjHIRnAC4B646AYpFCea8cjfOsix4PlBQue/X9apeZJ+vX7HukNon7NvgeBskyWj3HzDHEkryD9GFc0/iZ1Q+FHslQWJQAvWgAoASgBetABQAlADqACgAoAKACgAoAKACgAoAKAExQAYoAOKACgBKAFoAKACgBKAPy4/4KN+C0u/ivCjhEhv4bmNi4zlmjhKYGGJO7zCNq7uvIGTXi4ifsqzl/hf537Ltvoc+MfLShUXRnxn4HsZLvw1pmpSEx/Z5dqS27srhl4dd2D5bYP0xzj5TnvxFN4e2IXwyun/AJf5fd1P0+hhaWd5THB4iSjp7st0mnpe92v7yWnK+aycXfuNSbQ7s3yTeJ/7GlbTpZGTXS3nT2rr5kQhIUASrIkZ4wrgBwTllryMRWr4OlB0KDblKNuXprZ8194ta36bHwmDw9KEamFrRScb8zv8XZp9Vf8AqxF4r17VrTwppWmarpIke60Gz1bUdP1S32meI7wHV4gjp9wOCGB2ykNu219lDkqWi9l9ydj16lepn1BvES9+jqvOPX5qVn82+hR8H+Bj4h8R6/4qBuNM0LSJEFzBNOmoM0pU7bdftXySFFJO5wcFsheQB4bxEMLKMKMfieitp6vT9D4OvjJTSc3dy29Onnr2R3WseCtM0rw3beJbe11H+zNNujeXelXdna2WpwGQsomguIEXGyQ7whJQNHggbdp6KGPlLEqjXiuWW0o9+3T1Ip4ycJ2T17q/Q89lsb3R9E1me6SdtQS8+1td3Z81ruRVDCSRgTlssrMuTjzxzXtKi6bcJbq//Df13P0DLa7ngcXhee82033cWtLejOz8ZfE3RPHUcUeuePvF3iTxrJq9tLBYtdBtJawUF3V4uAkm5eFAAxsIHJpypKjUjSg9tf1/I2qYfD/2lRo4JaRUb9btK7fzOVNmL3UtTsH0+9lXVzFp9vHHceVaX1y6IYricK24rHhpVxnO4Z4GGzn7Olh5YittH/LQ+dzfGSniq9ehP3G1fs2t7erPRtf+GelwXZ0ia6vDq+oRJZHVbfRNOi06B13KqxhlV1YNvG5G3ZDfMSuB4EMzrSpvEVYKMOy1du+36/M+SeJklfp87/f/AJnjtvotz4P1258MyaKmreI4NW2K+o3s728E+0kSCIMqSeYPnDPkABsghsL3YZU69TmsrtXT7rex9DgHUxtSOG5tJart539Du9X1J/Eo8G69LqEVhaz3GpyW+r6pHHBZT6hEwWIsVT5R5jmYrkqAcBcA5583xdShhlKnBz11S3t1aXe34n07xk8ROOXqaVKlrG+zaT1fr09UY+oW+k3XheOCw1bVr2ylX7HbSCRktJUjYec/zLnaxdQsYPyrh3wX21wybpv206fLKWy7afc/Vbs5Mtyqhm2YzqcqjSp2b/vPZJX895PbV+RzdhpHn/FCzgJSOLTbN7rbKnAJUKm4MrIgO8HBAUDALZ5rTF0/qlG32pWv3/NNu3b5J2N+L8XKpONPtta60eu11bRaRS0Vr3dz9Ef2CdHS60nwhOq53rPdyMectnrnJ9+5rz68ObMaNlok/wAv+CfDZXG060vVfil+SPvqvoD2hKAFoAKAEoAWgAoAMUAFABQAYoAKAPye/wCCsXh1tO+Ofh7V1ASPUdERCccl45ZB1+jJTQmfE53IiksCX5IJ5xTJLMTIQsmXT5fujoeeppgSW5V8KQ2wcBfbn/PFAi5FKRMAQApGFUDGcjg+1PcCWMqVzEArIdwGMNgHGff6UyfUvQl4SG4LsMR7l5Rc8H9f1pi3J7aV0dSy7tpxl8ENz37EZzTB6alwT74o3DOMHkqcHk+hPOPQe9BJo2wNzaFRGZJI0JVvulQP7x788inYCe23RxLwyblC567j+tUSXLW5S3WNykUhkO1lzj5Qee3B4HvQF9AlQTISEjVWGeOmQQOvfjHT1oTBleVo0RuTICQDlsHIzwPUZxz7079xEHL+YhTD44dBng4/r3+tND6H7gfDPQ18M/DrwvpCjAsdLtrbn/YiVf6VyPc6lsdLikMKACgAxQAUAFABigAoAWgAoAKACgAoAKACgAoAKACgBKACgAoAKACgAoAKACgANAHwd/wUh0y4tW0/VbVF3KsLSySXBgRIwZFYs6qz4JMYwg3EkAda8jFYf6xXpxulo91ft0/zv6GOKip4Z36Nefc/OLwfNeeD1udD+zQ63baiJr5J7CVsbEDBlCuFYsrA7kYAlVbGQwz9LS5alH2Mtb69NPP10v8AL1v9Zk/EFLC4J4WpTb96/orLp1vbXW1r7u1ut8GfFK9+EvxC8P6zqdrJ4t8IWl2sdxpWq2wuDBESVdIxIpaGRTuKhcZZOeGrmjUhZ0pyfMnozHMcHSrL63hXzxk9159/X80/I2f2pfH/AIN+Jf7Q1tqHgTXptX0SfSmhuJiJFSCV/Oyh8wZYZdWJ6dcV10E5txb3vf8AFLyPCwP7mvyN2Urr71b7tdfmc54W127v/hx4l0WwZ49cg1u38QR26rukmhQxiYKv8bRtEjsvUqfY189OlUpV4Sa2Tj6bf5bnz1Wl7OoozXwpx+dn/wAMeheMtVgvPh9Oly5XTLyEK/8AwjFxPqc8qhi6xxh0C26bmJIZiQMj0I8uj7WWI54xtKLTSlol0vdXcnbzS+Zx0241YtPVd7L9dTx3wh4oudc8O6voXiie4s9N1a4EsGqTsHXTroII0Y4+YIVCo6t/D8w5QZ/QWnWpyrdXre916eXzPqZRqUo/WqT961n/AHo9V/kbukeENCnl0bUdf0NfDFv4RtzB4ourN5DLqtyGK29rCpbaZJkQNuTA2EtnpXDTc3PX003fS39dOupxLGYiMuahL3npG2jStZu/4f5maPiDqPjH4uS6jrMeqaRavcx3tpa6VaCdLGWNVSFWhU5MYQKG/iIHGM8TmUasaEsPy35ls2l67X/FEV6Tw2GdCMtHunpf8d+x6p8RJ9V8Qf2PYabJYRale3cUkrQajNO8USTCd5fKkVRaxhx5jbvTAx3+Twk3fWMmo3tdL7tNZPzVkeNScVfmV1Z/lb5/0zzX4i+LIPFvj3xprWmyyJYyRSLbXMXBZEtjbq4OON/LdPu59K9zLML7Omo3+GP5/wCXQ+jyqnKEnVbtyRlr5vb+vI9S+Gf7QfgD4c/sY3vh6HyPEPxFvZZrWPSL+yNxFp++V9s5V1KPsUkjr8zAdCa7lFuak5JJf563Ip0Oas5JN3t+G34nmGhajqsi28usrqGsagmXjsHJWC0iwWIJA2QodrFgByEk4PFRSdOvW9ok0lsn1+f4n30KtDIIcuI/iy1st/8AC+3Z/PdWIPBN9qmo+NbrxZHLALrVoAljpRvZEu2j38bG8toyS0bqqSkBucD7ueLMqazD3b7d1f8Aya33VvU+Hz/HrM8RKdrLTzSstunq7I/TH/gn3oj2vg7SZZJFmVbFpYpFGMo7ArkeuD7fQdB58Pexl2rNR/Nr/I4svhyU6r7y/wA/8z7Ir1j0QoAKACgAoAKADrQAtABQAYoAKACgD87P+Cvfh7ztI+HGsrGT5U93aM4x/EI3AOe3yN3piZ+av2bfErrtJI3DJ7elMRZUAkLhuegY9D60AXdm1uN0jpjLbgFJx/P8aoRYimJlT94D0G1Y8sOmPrQIkgkjxIzBvXaRyT39qBFpFFzEJdjeY3ChWHynt17Z7Zp+YeRat5tqB5labflHkYEEHA/XpTIaLdtgyJGQNqjJUDOCCcHHp0qgZYt22jy1kDOj5BX5eqjocA+v0oJe5pvKYzJOkccjNwU37lA6ZPHX0piFt5gsoZjuViQVGGPOcfKfT600A9DIg8uJmG/JIYDoOx4oYyOaET+WsYRWxt3fd55xnnjj0zSFY1Ph9of/AAkfjfw5pEqEx6jqVtZZUn7ryqCPrzxTvoNK7P3LRAiBVACgYAHauU6h1ABQAYoAKACgAxQAUAFAC0AFABQAUAFABQAUAFABQAUAJQAUAFABQAUAGKACgAoAMc0AfK/7ePhNfFPgy2tmQMlxDJC3zBTxJEwIJBwRgkHHGK8fMascOqdaabSeydt0wnrRqW7fqj81fDl5bXvxX066ltH+x+HY4l1Yh2k84yTyJdTbuS7NDKTjrwMcLXvYSMFD938LV0rbLt9zZ3ZRlrx2XYqra8o2aST6br5K/qdz8YfA0Ws63Br1pItw81hCl5PFdKILhVHl/aPMUlWVHa0cOp5G4E8EDz6cKk6ValU1lF3T7p9vJbfI5OH8ZPBYiNCUuWLkoy+fw/8AkyueY2fgGK31OQ6ank3KwJqIcxj5YjMpIf2RySR3VR61eHxqq0lGW8LxfnbX8dvU9njTD0sFXo16MOWNRyl83a8fk7ryuQ/EHwTY/aYdYsryXQLgMJ/NG4lEbcok+XnzIpFeJivO6J6+n+rQxlF1dpLc54RwuYUY1qsuWXV738zesvC01vJF/wAJNdW2s6tc3UsIuHuLz7RYzKqN9muMTKI32Orjh+SyMdyla+Zx06tCjz02+Rb2S6+ruGU5XgczxLwMmoylfl0+K3Tc53xZq1tb6Ba3rzRXwv43htlcgzKFLKXFwABIgZdpR1wCQCQcGsMFDEUqqlTlyuy/wu+tnG7t5+e5zVMtwGHi6mXYnlmpcrg72697aO2jSMbXvEepaRYeGbXUtXj1rS7OAT6fpaSNGIopCRh2xuDHaqgAlgoChgFr0442pXjKFBcjWjfZ9o+vf5dzwqL9o5ulF02tHJ669bHe2tpp32G3sb27SW2ltRqCFRJbwC2OVJS3iKs/ORvMnzds8185avRlCps5O1nq231u9l5WPs8Lw5lNatV9nX9p7KPNKbvb5d7eTsc34q8I65BpJij1qOz0i6e3U6NZyXEi2s0kZkjguVd2CyNGyy4YsvyuoO5GFfW0MO681CpL3meDTw+BxE5Om+X+V23XffTTU34fBNsmixaRpURke6k/e3MjZZokb55CfUupVcdracfxVtjXTwkfZQ0S3/4JhnGIpYaMcLQXurfzfn6LTyuYdl4JtLLTHuNJV/tUkjW9msa7W3rKUiYt0J8184PVYwelfPVK/wBbrqko+6kk/V6tfdovU/RqHs8qyP669Jzimmt3bRaec5J9nyo9km8Oad4X+DUmgWLt9v1ISi182TMt285SPzVJ+ZgLVpHLY2qXUZBIFdOHhUli60uW0dIx80lr873+R+eZdg55rmkOaXNHms35X1ffb8Tl/gPph8VyadY2tokN14X80XDyzELPOs8j25eLDBvLWU8</v>
      </c>
      <c r="E100" s="1" t="str">
        <f t="shared" ca="1" si="6"/>
        <v>854.404793569156</v>
      </c>
      <c r="F100" t="str">
        <f t="shared" ca="1" si="7"/>
        <v>insert into Products values (GETDATE(), GETDATE(), 'Skate Santa Cruz', 'Completo Profissional', 854.404793569156, '');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F8DE-1387-434E-A9A5-1186CF266035}">
  <dimension ref="A1:D13"/>
  <sheetViews>
    <sheetView workbookViewId="0">
      <selection activeCell="D4" sqref="D4"/>
    </sheetView>
  </sheetViews>
  <sheetFormatPr defaultColWidth="23.42578125" defaultRowHeight="15" x14ac:dyDescent="0.25"/>
  <sheetData>
    <row r="1" spans="1:4" ht="15" customHeight="1" x14ac:dyDescent="0.25">
      <c r="B1" t="s">
        <v>2</v>
      </c>
    </row>
    <row r="2" spans="1:4" ht="15" customHeight="1" x14ac:dyDescent="0.25"/>
    <row r="3" spans="1:4" ht="15" customHeight="1" x14ac:dyDescent="0.25">
      <c r="A3" t="s">
        <v>11</v>
      </c>
      <c r="B3" t="s">
        <v>3</v>
      </c>
      <c r="C3" t="s">
        <v>4</v>
      </c>
    </row>
    <row r="4" spans="1:4" ht="15" customHeight="1" x14ac:dyDescent="0.25">
      <c r="A4">
        <v>0</v>
      </c>
      <c r="B4" t="s">
        <v>12</v>
      </c>
      <c r="C4" t="s">
        <v>13</v>
      </c>
      <c r="D4" t="s">
        <v>26</v>
      </c>
    </row>
    <row r="5" spans="1:4" ht="15" customHeight="1" x14ac:dyDescent="0.25">
      <c r="A5">
        <v>1</v>
      </c>
      <c r="B5" t="s">
        <v>5</v>
      </c>
      <c r="C5" s="2" t="s">
        <v>6</v>
      </c>
      <c r="D5" t="s">
        <v>26</v>
      </c>
    </row>
    <row r="6" spans="1:4" x14ac:dyDescent="0.25">
      <c r="A6">
        <v>2</v>
      </c>
      <c r="B6" t="s">
        <v>7</v>
      </c>
      <c r="C6" t="s">
        <v>8</v>
      </c>
      <c r="D6" s="3" t="s">
        <v>27</v>
      </c>
    </row>
    <row r="7" spans="1:4" x14ac:dyDescent="0.25">
      <c r="A7">
        <v>3</v>
      </c>
      <c r="B7" t="s">
        <v>9</v>
      </c>
      <c r="C7" t="s">
        <v>10</v>
      </c>
      <c r="D7" t="s">
        <v>28</v>
      </c>
    </row>
    <row r="8" spans="1:4" x14ac:dyDescent="0.25">
      <c r="A8">
        <v>4</v>
      </c>
      <c r="B8" t="s">
        <v>14</v>
      </c>
      <c r="C8" t="s">
        <v>15</v>
      </c>
      <c r="D8" t="s">
        <v>26</v>
      </c>
    </row>
    <row r="9" spans="1:4" x14ac:dyDescent="0.25">
      <c r="A9">
        <v>5</v>
      </c>
      <c r="B9" t="s">
        <v>16</v>
      </c>
      <c r="C9" t="s">
        <v>17</v>
      </c>
      <c r="D9" t="s">
        <v>26</v>
      </c>
    </row>
    <row r="10" spans="1:4" x14ac:dyDescent="0.25">
      <c r="A10">
        <v>6</v>
      </c>
      <c r="B10" t="s">
        <v>18</v>
      </c>
      <c r="C10" t="s">
        <v>20</v>
      </c>
      <c r="D10" s="3" t="s">
        <v>27</v>
      </c>
    </row>
    <row r="11" spans="1:4" x14ac:dyDescent="0.25">
      <c r="A11">
        <v>7</v>
      </c>
      <c r="B11" t="s">
        <v>19</v>
      </c>
      <c r="C11" t="s">
        <v>21</v>
      </c>
      <c r="D11" t="s">
        <v>28</v>
      </c>
    </row>
    <row r="12" spans="1:4" x14ac:dyDescent="0.25">
      <c r="A12">
        <v>8</v>
      </c>
      <c r="B12" t="s">
        <v>22</v>
      </c>
      <c r="C12" t="s">
        <v>23</v>
      </c>
      <c r="D12" s="3" t="s">
        <v>27</v>
      </c>
    </row>
    <row r="13" spans="1:4" x14ac:dyDescent="0.25">
      <c r="A13">
        <v>9</v>
      </c>
      <c r="B13" t="s">
        <v>24</v>
      </c>
      <c r="C13" t="s">
        <v>25</v>
      </c>
      <c r="D13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Germano</dc:creator>
  <cp:lastModifiedBy>Rodrigo Germano</cp:lastModifiedBy>
  <dcterms:created xsi:type="dcterms:W3CDTF">2020-05-11T19:31:08Z</dcterms:created>
  <dcterms:modified xsi:type="dcterms:W3CDTF">2020-05-11T19:59:22Z</dcterms:modified>
</cp:coreProperties>
</file>