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ri_\Desktop\Sistemas Embarcados\lab2_sistemas_embarcados\lab2_sistemas_embarcados\"/>
    </mc:Choice>
  </mc:AlternateContent>
  <xr:revisionPtr revIDLastSave="0" documentId="13_ncr:1_{AA1243FB-AD71-4B17-AC40-5165F1C8A40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" i="1" l="1"/>
  <c r="O13" i="1" s="1"/>
  <c r="N13" i="1"/>
  <c r="M14" i="1"/>
  <c r="O14" i="1" s="1"/>
  <c r="N14" i="1"/>
  <c r="M15" i="1"/>
  <c r="O15" i="1" s="1"/>
  <c r="N15" i="1"/>
  <c r="M16" i="1"/>
  <c r="O16" i="1" s="1"/>
  <c r="N16" i="1"/>
  <c r="M17" i="1"/>
  <c r="O17" i="1" s="1"/>
  <c r="N17" i="1"/>
  <c r="M5" i="1"/>
  <c r="O5" i="1" s="1"/>
  <c r="N5" i="1"/>
  <c r="M6" i="1"/>
  <c r="O6" i="1" s="1"/>
  <c r="N6" i="1"/>
  <c r="M7" i="1"/>
  <c r="O7" i="1" s="1"/>
  <c r="N7" i="1"/>
  <c r="M8" i="1"/>
  <c r="O8" i="1" s="1"/>
  <c r="N8" i="1"/>
  <c r="M9" i="1"/>
  <c r="O9" i="1" s="1"/>
  <c r="N9" i="1"/>
</calcChain>
</file>

<file path=xl/sharedStrings.xml><?xml version="1.0" encoding="utf-8"?>
<sst xmlns="http://schemas.openxmlformats.org/spreadsheetml/2006/main" count="40" uniqueCount="23">
  <si>
    <t>Ciclo de trabalho (%)</t>
  </si>
  <si>
    <t>Amostra 1</t>
  </si>
  <si>
    <t>Amostra 2</t>
  </si>
  <si>
    <t>Amostra 3</t>
  </si>
  <si>
    <t>Amostra 4</t>
  </si>
  <si>
    <t>Amostra 5</t>
  </si>
  <si>
    <t>Amostra 6</t>
  </si>
  <si>
    <t>Amostra 7</t>
  </si>
  <si>
    <t>Amostra 8</t>
  </si>
  <si>
    <t>Amostra 9</t>
  </si>
  <si>
    <t>Amostra 10</t>
  </si>
  <si>
    <t>Média</t>
  </si>
  <si>
    <t>Desv. Pad.</t>
  </si>
  <si>
    <t>Ciclo de trabalho medido</t>
  </si>
  <si>
    <t>f_clock (MHz)</t>
  </si>
  <si>
    <t>Estatísticas</t>
  </si>
  <si>
    <t>Erro médio</t>
  </si>
  <si>
    <t>f_sinal = 10kHz</t>
  </si>
  <si>
    <t>Resolução do tempo das medidas:</t>
  </si>
  <si>
    <t>f_sinal = 500kHz</t>
  </si>
  <si>
    <t>8,333ns</t>
  </si>
  <si>
    <t>Equipe S11_G09: Rodrigo, Yuri</t>
  </si>
  <si>
    <t>OBS: A Frequência (24MHz) foi retirada da planilha, pois o requisito do projeto incluia a escolha da frequência de operação pela equipe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</si>
</sst>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/>
    <xf numFmtId="2" fontId="0" fillId="0" borderId="0" xfId="0" applyNumberFormat="1"/>
    <xf numFmtId="0" fontId="4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5" fillId="0" borderId="0" xfId="0" applyFont="1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topLeftCell="A7" workbookViewId="0">
      <selection activeCell="J26" sqref="J26"/>
    </sheetView>
  </sheetViews>
  <sheetFormatPr defaultRowHeight="15" x14ac:dyDescent="0.25"/>
  <cols>
    <col min="1" max="1" width="15.140625" customWidth="1"/>
    <col min="2" max="2" width="19.7109375" customWidth="1"/>
    <col min="3" max="11" width="10.85546875" customWidth="1"/>
    <col min="12" max="12" width="10.85546875" bestFit="1" customWidth="1"/>
    <col min="14" max="14" width="10.28515625" customWidth="1"/>
    <col min="15" max="15" width="10.85546875" customWidth="1"/>
  </cols>
  <sheetData>
    <row r="1" spans="1:15" x14ac:dyDescent="0.25">
      <c r="A1" s="1" t="s">
        <v>21</v>
      </c>
    </row>
    <row r="3" spans="1:15" x14ac:dyDescent="0.25">
      <c r="A3" s="7" t="s">
        <v>17</v>
      </c>
      <c r="B3" s="7"/>
      <c r="C3" s="6" t="s">
        <v>13</v>
      </c>
      <c r="D3" s="6"/>
      <c r="E3" s="6"/>
      <c r="F3" s="6"/>
      <c r="G3" s="6"/>
      <c r="H3" s="6"/>
      <c r="I3" s="6"/>
      <c r="J3" s="6"/>
      <c r="K3" s="6"/>
      <c r="L3" s="6"/>
      <c r="M3" s="6" t="s">
        <v>15</v>
      </c>
      <c r="N3" s="6"/>
      <c r="O3" s="6"/>
    </row>
    <row r="4" spans="1:15" x14ac:dyDescent="0.25">
      <c r="A4" s="2" t="s">
        <v>14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16</v>
      </c>
    </row>
    <row r="5" spans="1:15" x14ac:dyDescent="0.25">
      <c r="A5">
        <v>120</v>
      </c>
      <c r="B5">
        <v>1</v>
      </c>
      <c r="C5">
        <v>0.9</v>
      </c>
      <c r="D5">
        <v>0.9</v>
      </c>
      <c r="E5">
        <v>0.9</v>
      </c>
      <c r="F5">
        <v>0.9</v>
      </c>
      <c r="G5">
        <v>0.9</v>
      </c>
      <c r="H5">
        <v>0.9</v>
      </c>
      <c r="I5">
        <v>0.9</v>
      </c>
      <c r="J5">
        <v>0.9</v>
      </c>
      <c r="K5">
        <v>0.9</v>
      </c>
      <c r="L5">
        <v>0.9</v>
      </c>
      <c r="M5" s="4">
        <f t="shared" ref="M5:M9" si="0">AVERAGE(C5:L5)</f>
        <v>0.90000000000000013</v>
      </c>
      <c r="N5" s="4">
        <f t="shared" ref="N5:N9" si="1">_xlfn.STDEV.S(C5:L5)</f>
        <v>1.1702778228589004E-16</v>
      </c>
      <c r="O5" s="3">
        <f t="shared" ref="O5:O9" si="2">(M5-B5)/B5</f>
        <v>-9.9999999999999867E-2</v>
      </c>
    </row>
    <row r="6" spans="1:15" x14ac:dyDescent="0.25">
      <c r="A6">
        <v>120</v>
      </c>
      <c r="B6">
        <v>25</v>
      </c>
      <c r="C6">
        <v>24.9</v>
      </c>
      <c r="D6">
        <v>24.9</v>
      </c>
      <c r="E6">
        <v>24.9</v>
      </c>
      <c r="F6">
        <v>24.9</v>
      </c>
      <c r="G6">
        <v>24.9</v>
      </c>
      <c r="H6">
        <v>24.9</v>
      </c>
      <c r="I6">
        <v>24.9</v>
      </c>
      <c r="J6">
        <v>24.9</v>
      </c>
      <c r="K6">
        <v>24.9</v>
      </c>
      <c r="L6">
        <v>24.9</v>
      </c>
      <c r="M6" s="4">
        <f t="shared" si="0"/>
        <v>24.900000000000002</v>
      </c>
      <c r="N6" s="4">
        <f t="shared" si="1"/>
        <v>3.7448890331484813E-15</v>
      </c>
      <c r="O6" s="3">
        <f t="shared" si="2"/>
        <v>-3.9999999999999151E-3</v>
      </c>
    </row>
    <row r="7" spans="1:15" x14ac:dyDescent="0.25">
      <c r="A7">
        <v>120</v>
      </c>
      <c r="B7">
        <v>50</v>
      </c>
      <c r="C7">
        <v>49.9</v>
      </c>
      <c r="D7">
        <v>49.9</v>
      </c>
      <c r="E7">
        <v>49.9</v>
      </c>
      <c r="F7">
        <v>49.9</v>
      </c>
      <c r="G7">
        <v>49.9</v>
      </c>
      <c r="H7">
        <v>49.9</v>
      </c>
      <c r="I7">
        <v>49.9</v>
      </c>
      <c r="J7">
        <v>49.9</v>
      </c>
      <c r="K7">
        <v>49.9</v>
      </c>
      <c r="L7">
        <v>49.9</v>
      </c>
      <c r="M7" s="4">
        <f t="shared" si="0"/>
        <v>49.899999999999991</v>
      </c>
      <c r="N7" s="4">
        <f t="shared" si="1"/>
        <v>7.4897780662969626E-15</v>
      </c>
      <c r="O7" s="3">
        <f t="shared" si="2"/>
        <v>-2.0000000000001705E-3</v>
      </c>
    </row>
    <row r="8" spans="1:15" x14ac:dyDescent="0.25">
      <c r="A8">
        <v>120</v>
      </c>
      <c r="B8">
        <v>75</v>
      </c>
      <c r="C8">
        <v>74.900000000000006</v>
      </c>
      <c r="D8">
        <v>74.900000000000006</v>
      </c>
      <c r="E8">
        <v>74.900000000000006</v>
      </c>
      <c r="F8">
        <v>74.900000000000006</v>
      </c>
      <c r="G8">
        <v>74.900000000000006</v>
      </c>
      <c r="H8">
        <v>74.900000000000006</v>
      </c>
      <c r="I8">
        <v>75</v>
      </c>
      <c r="J8">
        <v>74.900000000000006</v>
      </c>
      <c r="K8">
        <v>74.900000000000006</v>
      </c>
      <c r="L8">
        <v>74.900000000000006</v>
      </c>
      <c r="M8" s="4">
        <f t="shared" si="0"/>
        <v>74.91</v>
      </c>
      <c r="N8" s="4">
        <f t="shared" si="1"/>
        <v>3.1622776601681987E-2</v>
      </c>
      <c r="O8" s="3">
        <f t="shared" si="2"/>
        <v>-1.2000000000000454E-3</v>
      </c>
    </row>
    <row r="9" spans="1:15" x14ac:dyDescent="0.25">
      <c r="A9">
        <v>120</v>
      </c>
      <c r="B9">
        <v>99</v>
      </c>
      <c r="C9">
        <v>98.9</v>
      </c>
      <c r="D9">
        <v>98.9</v>
      </c>
      <c r="E9">
        <v>98.9</v>
      </c>
      <c r="F9">
        <v>98.9</v>
      </c>
      <c r="G9">
        <v>98.9</v>
      </c>
      <c r="H9">
        <v>98.9</v>
      </c>
      <c r="I9">
        <v>98.9</v>
      </c>
      <c r="J9">
        <v>98.9</v>
      </c>
      <c r="K9">
        <v>98.9</v>
      </c>
      <c r="L9">
        <v>98.9</v>
      </c>
      <c r="M9" s="4">
        <f t="shared" si="0"/>
        <v>98.899999999999991</v>
      </c>
      <c r="N9" s="4">
        <f t="shared" si="1"/>
        <v>1.4979556132593925E-14</v>
      </c>
      <c r="O9" s="3">
        <f t="shared" si="2"/>
        <v>-1.0101010101010962E-3</v>
      </c>
    </row>
    <row r="11" spans="1:15" x14ac:dyDescent="0.25">
      <c r="A11" s="7" t="s">
        <v>19</v>
      </c>
      <c r="B11" s="7"/>
      <c r="C11" s="6" t="s">
        <v>13</v>
      </c>
      <c r="D11" s="6"/>
      <c r="E11" s="6"/>
      <c r="F11" s="6"/>
      <c r="G11" s="6"/>
      <c r="H11" s="6"/>
      <c r="I11" s="6"/>
      <c r="J11" s="6"/>
      <c r="K11" s="6"/>
      <c r="L11" s="6"/>
      <c r="M11" s="6" t="s">
        <v>15</v>
      </c>
      <c r="N11" s="6"/>
      <c r="O11" s="6"/>
    </row>
    <row r="12" spans="1:15" x14ac:dyDescent="0.25">
      <c r="A12" s="2" t="s">
        <v>14</v>
      </c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  <c r="K12" s="2" t="s">
        <v>9</v>
      </c>
      <c r="L12" s="2" t="s">
        <v>10</v>
      </c>
      <c r="M12" s="2" t="s">
        <v>11</v>
      </c>
      <c r="N12" s="2" t="s">
        <v>12</v>
      </c>
      <c r="O12" s="2" t="s">
        <v>16</v>
      </c>
    </row>
    <row r="13" spans="1:15" x14ac:dyDescent="0.25">
      <c r="A13">
        <v>120</v>
      </c>
      <c r="B13">
        <v>1</v>
      </c>
      <c r="C13">
        <v>0.9</v>
      </c>
      <c r="D13">
        <v>0.9</v>
      </c>
      <c r="E13">
        <v>1.3</v>
      </c>
      <c r="F13">
        <v>0.9</v>
      </c>
      <c r="G13">
        <v>0.9</v>
      </c>
      <c r="H13">
        <v>0.9</v>
      </c>
      <c r="I13">
        <v>0.9</v>
      </c>
      <c r="J13">
        <v>0.9</v>
      </c>
      <c r="K13">
        <v>0.9</v>
      </c>
      <c r="L13">
        <v>0.9</v>
      </c>
      <c r="M13" s="4">
        <f t="shared" ref="M13:M17" si="3">AVERAGE(C13:L13)</f>
        <v>0.94000000000000017</v>
      </c>
      <c r="N13" s="4">
        <f t="shared" ref="N13:N17" si="4">_xlfn.STDEV.S(C13:L13)</f>
        <v>0.12649110640673522</v>
      </c>
      <c r="O13" s="3">
        <f t="shared" ref="O13:O17" si="5">(M13-B13)/B13</f>
        <v>-5.9999999999999831E-2</v>
      </c>
    </row>
    <row r="14" spans="1:15" x14ac:dyDescent="0.25">
      <c r="A14">
        <v>120</v>
      </c>
      <c r="B14">
        <v>25</v>
      </c>
      <c r="C14">
        <v>24.5</v>
      </c>
      <c r="D14">
        <v>24.5</v>
      </c>
      <c r="E14">
        <v>24.5</v>
      </c>
      <c r="F14">
        <v>24.5</v>
      </c>
      <c r="G14">
        <v>24.1</v>
      </c>
      <c r="H14">
        <v>24.5</v>
      </c>
      <c r="I14">
        <v>24.5</v>
      </c>
      <c r="J14">
        <v>24.5</v>
      </c>
      <c r="K14">
        <v>24.5</v>
      </c>
      <c r="L14">
        <v>24.5</v>
      </c>
      <c r="M14" s="4">
        <f t="shared" si="3"/>
        <v>24.46</v>
      </c>
      <c r="N14" s="4">
        <f t="shared" si="4"/>
        <v>0.12649110640673475</v>
      </c>
      <c r="O14" s="3">
        <f t="shared" si="5"/>
        <v>-2.1599999999999966E-2</v>
      </c>
    </row>
    <row r="15" spans="1:15" x14ac:dyDescent="0.25">
      <c r="A15">
        <v>120</v>
      </c>
      <c r="B15">
        <v>50</v>
      </c>
      <c r="C15">
        <v>49.5</v>
      </c>
      <c r="D15">
        <v>49.5</v>
      </c>
      <c r="E15">
        <v>49.7</v>
      </c>
      <c r="F15">
        <v>49.5</v>
      </c>
      <c r="G15">
        <v>49.5</v>
      </c>
      <c r="H15">
        <v>49.5</v>
      </c>
      <c r="I15">
        <v>49.5</v>
      </c>
      <c r="J15">
        <v>49.5</v>
      </c>
      <c r="K15">
        <v>49.5</v>
      </c>
      <c r="L15">
        <v>49.5</v>
      </c>
      <c r="M15" s="4">
        <f t="shared" si="3"/>
        <v>49.519999999999996</v>
      </c>
      <c r="N15" s="4">
        <f t="shared" si="4"/>
        <v>6.3245553203368471E-2</v>
      </c>
      <c r="O15" s="3">
        <f t="shared" si="5"/>
        <v>-9.600000000000079E-3</v>
      </c>
    </row>
    <row r="16" spans="1:15" x14ac:dyDescent="0.25">
      <c r="A16">
        <v>120</v>
      </c>
      <c r="B16">
        <v>75</v>
      </c>
      <c r="C16">
        <v>74.5</v>
      </c>
      <c r="D16">
        <v>74.5</v>
      </c>
      <c r="E16">
        <v>74.5</v>
      </c>
      <c r="F16">
        <v>74.5</v>
      </c>
      <c r="G16">
        <v>74.099999999999994</v>
      </c>
      <c r="H16">
        <v>74.5</v>
      </c>
      <c r="I16">
        <v>74.099999999999994</v>
      </c>
      <c r="J16">
        <v>74.5</v>
      </c>
      <c r="K16">
        <v>74.5</v>
      </c>
      <c r="L16">
        <v>74.5</v>
      </c>
      <c r="M16" s="4">
        <f t="shared" si="3"/>
        <v>74.42</v>
      </c>
      <c r="N16" s="4">
        <f t="shared" si="4"/>
        <v>0.16865480854231599</v>
      </c>
      <c r="O16" s="3">
        <f t="shared" si="5"/>
        <v>-7.7333333333333108E-3</v>
      </c>
    </row>
    <row r="17" spans="1:15" x14ac:dyDescent="0.25">
      <c r="A17">
        <v>120</v>
      </c>
      <c r="B17">
        <v>99</v>
      </c>
      <c r="C17">
        <v>98.7</v>
      </c>
      <c r="D17">
        <v>98.7</v>
      </c>
      <c r="E17">
        <v>98.3</v>
      </c>
      <c r="F17">
        <v>98.7</v>
      </c>
      <c r="G17">
        <v>98.7</v>
      </c>
      <c r="H17">
        <v>98.3</v>
      </c>
      <c r="I17">
        <v>98.7</v>
      </c>
      <c r="J17">
        <v>98.3</v>
      </c>
      <c r="K17">
        <v>98.7</v>
      </c>
      <c r="L17">
        <v>98.7</v>
      </c>
      <c r="M17" s="4">
        <f t="shared" si="3"/>
        <v>98.580000000000013</v>
      </c>
      <c r="N17" s="4">
        <f t="shared" si="4"/>
        <v>0.19321835661586192</v>
      </c>
      <c r="O17" s="3">
        <f t="shared" si="5"/>
        <v>-4.2424242424241162E-3</v>
      </c>
    </row>
    <row r="19" spans="1:15" ht="15.75" x14ac:dyDescent="0.25">
      <c r="A19" s="5" t="s">
        <v>18</v>
      </c>
      <c r="C19" t="s">
        <v>20</v>
      </c>
    </row>
    <row r="21" spans="1:15" x14ac:dyDescent="0.25">
      <c r="A21" s="8" t="s">
        <v>22</v>
      </c>
      <c r="B21" s="9"/>
      <c r="C21" s="9"/>
      <c r="D21" s="9"/>
      <c r="E21" s="9"/>
      <c r="F21" s="9"/>
      <c r="G21" s="9"/>
      <c r="H21" s="9"/>
      <c r="I21" s="9"/>
    </row>
  </sheetData>
  <mergeCells count="6">
    <mergeCell ref="C3:L3"/>
    <mergeCell ref="A3:B3"/>
    <mergeCell ref="M3:O3"/>
    <mergeCell ref="A11:B11"/>
    <mergeCell ref="C11:L11"/>
    <mergeCell ref="M11:O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Yuri Andreiko</cp:lastModifiedBy>
  <dcterms:created xsi:type="dcterms:W3CDTF">2019-08-22T11:45:02Z</dcterms:created>
  <dcterms:modified xsi:type="dcterms:W3CDTF">2019-10-22T21:35:32Z</dcterms:modified>
</cp:coreProperties>
</file>