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notas exporta questor\"/>
    </mc:Choice>
  </mc:AlternateContent>
  <xr:revisionPtr revIDLastSave="0" documentId="8_{48204B4A-9BD1-4B9B-8667-8F0596137F48}" xr6:coauthVersionLast="47" xr6:coauthVersionMax="47" xr10:uidLastSave="{00000000-0000-0000-0000-000000000000}"/>
  <bookViews>
    <workbookView xWindow="-38520" yWindow="-6585" windowWidth="38640" windowHeight="15720" xr2:uid="{00000000-000D-0000-FFFF-FFFF00000000}"/>
  </bookViews>
  <sheets>
    <sheet name="LANÇAMENTOS" sheetId="4" r:id="rId1"/>
    <sheet name="PARAMETRO" sheetId="3" r:id="rId2"/>
  </sheets>
  <definedNames>
    <definedName name="_xlnm._FilterDatabase" localSheetId="0" hidden="1">LANÇAMENTOS!$A$1:$P$90</definedName>
    <definedName name="_xlnm._FilterDatabase" localSheetId="1" hidden="1">PARAMETRO!$A$1:$D$55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4" l="1"/>
  <c r="O10" i="4"/>
  <c r="A10" i="4"/>
  <c r="P13" i="4"/>
  <c r="O13" i="4"/>
  <c r="A13" i="4"/>
  <c r="P73" i="4"/>
  <c r="O73" i="4"/>
  <c r="A73" i="4"/>
  <c r="A9" i="4"/>
  <c r="A12" i="4"/>
  <c r="P9" i="4"/>
  <c r="O9" i="4"/>
  <c r="P12" i="4"/>
  <c r="O12" i="4"/>
  <c r="P4" i="4"/>
  <c r="O4" i="4"/>
  <c r="A4" i="4"/>
  <c r="O89" i="4"/>
  <c r="O86" i="4"/>
  <c r="O87" i="4"/>
  <c r="O90" i="4"/>
  <c r="O83" i="4"/>
  <c r="O84" i="4"/>
  <c r="O88" i="4"/>
  <c r="O82" i="4"/>
  <c r="O75" i="4"/>
  <c r="O76" i="4"/>
  <c r="O77" i="4"/>
  <c r="O78" i="4"/>
  <c r="O79" i="4"/>
  <c r="O80" i="4"/>
  <c r="O81" i="4"/>
  <c r="O72" i="4"/>
  <c r="O74" i="4"/>
  <c r="O3" i="4"/>
  <c r="P72" i="4"/>
  <c r="P74" i="4"/>
  <c r="P75" i="4"/>
  <c r="P76" i="4"/>
  <c r="P77" i="4"/>
  <c r="P78" i="4"/>
  <c r="P79" i="4"/>
  <c r="P80" i="4"/>
  <c r="P81" i="4"/>
  <c r="P82" i="4"/>
  <c r="P83" i="4"/>
  <c r="P84" i="4"/>
  <c r="P88" i="4"/>
  <c r="O85" i="4"/>
  <c r="P85" i="4"/>
  <c r="P89" i="4"/>
  <c r="P86" i="4"/>
  <c r="P87" i="4"/>
  <c r="P90" i="4"/>
  <c r="A72" i="4"/>
  <c r="A74" i="4"/>
  <c r="A75" i="4"/>
  <c r="A76" i="4"/>
  <c r="A77" i="4"/>
  <c r="A78" i="4"/>
  <c r="A79" i="4"/>
  <c r="A80" i="4"/>
  <c r="A81" i="4"/>
  <c r="A82" i="4"/>
  <c r="A83" i="4"/>
  <c r="A84" i="4"/>
  <c r="A88" i="4"/>
  <c r="A85" i="4"/>
  <c r="A89" i="4"/>
  <c r="A86" i="4"/>
  <c r="A87" i="4"/>
  <c r="A90" i="4"/>
  <c r="P3" i="4"/>
  <c r="O17" i="4" l="1"/>
  <c r="P17" i="4"/>
  <c r="O57" i="4"/>
  <c r="P57" i="4"/>
  <c r="O15" i="4"/>
  <c r="P15" i="4"/>
  <c r="O11" i="4"/>
  <c r="P11" i="4"/>
  <c r="O54" i="4"/>
  <c r="P54" i="4"/>
  <c r="O58" i="4"/>
  <c r="P58" i="4"/>
  <c r="O46" i="4"/>
  <c r="P46" i="4"/>
  <c r="O42" i="4"/>
  <c r="P42" i="4"/>
  <c r="O56" i="4"/>
  <c r="P56" i="4"/>
  <c r="O29" i="4"/>
  <c r="P29" i="4"/>
  <c r="O32" i="4"/>
  <c r="P32" i="4"/>
  <c r="O43" i="4"/>
  <c r="P43" i="4"/>
  <c r="O44" i="4"/>
  <c r="P44" i="4"/>
  <c r="O30" i="4"/>
  <c r="P30" i="4"/>
  <c r="O31" i="4"/>
  <c r="P31" i="4"/>
  <c r="O47" i="4"/>
  <c r="P47" i="4"/>
  <c r="O49" i="4"/>
  <c r="P49" i="4"/>
  <c r="O33" i="4"/>
  <c r="P33" i="4"/>
  <c r="O34" i="4"/>
  <c r="P34" i="4"/>
  <c r="O55" i="4"/>
  <c r="P55" i="4"/>
  <c r="O36" i="4"/>
  <c r="P36" i="4"/>
  <c r="O37" i="4"/>
  <c r="P37" i="4"/>
  <c r="O35" i="4"/>
  <c r="P35" i="4"/>
  <c r="O14" i="4"/>
  <c r="P14" i="4"/>
  <c r="O8" i="4"/>
  <c r="P8" i="4"/>
  <c r="O38" i="4"/>
  <c r="P38" i="4"/>
  <c r="O25" i="4"/>
  <c r="P25" i="4"/>
  <c r="O24" i="4"/>
  <c r="P24" i="4"/>
  <c r="O39" i="4"/>
  <c r="P39" i="4"/>
  <c r="O23" i="4"/>
  <c r="P23" i="4"/>
  <c r="O48" i="4"/>
  <c r="P48" i="4"/>
  <c r="O52" i="4"/>
  <c r="P52" i="4"/>
  <c r="O53" i="4"/>
  <c r="P53" i="4"/>
  <c r="O22" i="4"/>
  <c r="P22" i="4"/>
  <c r="O26" i="4"/>
  <c r="P26" i="4"/>
  <c r="O27" i="4"/>
  <c r="P27" i="4"/>
  <c r="O5" i="4"/>
  <c r="P5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A17" i="4"/>
  <c r="A57" i="4"/>
  <c r="A15" i="4"/>
  <c r="A11" i="4"/>
  <c r="A54" i="4"/>
  <c r="A58" i="4"/>
  <c r="A46" i="4"/>
  <c r="A42" i="4"/>
  <c r="A56" i="4"/>
  <c r="A29" i="4"/>
  <c r="A32" i="4"/>
  <c r="A43" i="4"/>
  <c r="A44" i="4"/>
  <c r="A30" i="4"/>
  <c r="A31" i="4"/>
  <c r="A47" i="4"/>
  <c r="A49" i="4"/>
  <c r="A33" i="4"/>
  <c r="A34" i="4"/>
  <c r="A55" i="4"/>
  <c r="A36" i="4"/>
  <c r="A37" i="4"/>
  <c r="A35" i="4"/>
  <c r="A14" i="4"/>
  <c r="A8" i="4"/>
  <c r="A38" i="4"/>
  <c r="A25" i="4"/>
  <c r="A24" i="4"/>
  <c r="A39" i="4"/>
  <c r="A23" i="4"/>
  <c r="A48" i="4"/>
  <c r="A52" i="4"/>
  <c r="A53" i="4"/>
  <c r="A22" i="4"/>
  <c r="A3" i="4"/>
  <c r="A26" i="4"/>
  <c r="A27" i="4"/>
  <c r="A5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O21" i="4" l="1"/>
  <c r="O19" i="4"/>
  <c r="O18" i="4"/>
  <c r="O20" i="4"/>
  <c r="O6" i="4"/>
  <c r="O16" i="4"/>
  <c r="O51" i="4"/>
  <c r="O50" i="4"/>
  <c r="O7" i="4"/>
  <c r="O45" i="4"/>
  <c r="O28" i="4"/>
  <c r="O41" i="4"/>
  <c r="O40" i="4"/>
  <c r="O2" i="4"/>
  <c r="P28" i="4"/>
  <c r="P41" i="4"/>
  <c r="P40" i="4"/>
  <c r="A21" i="4"/>
  <c r="A19" i="4"/>
  <c r="A18" i="4"/>
  <c r="A20" i="4"/>
  <c r="A6" i="4"/>
  <c r="A16" i="4"/>
  <c r="A51" i="4"/>
  <c r="A50" i="4"/>
  <c r="A7" i="4"/>
  <c r="A45" i="4"/>
  <c r="A28" i="4"/>
  <c r="A41" i="4"/>
  <c r="A40" i="4"/>
  <c r="P2" i="4"/>
  <c r="A2" i="4"/>
  <c r="P21" i="4"/>
  <c r="P19" i="4"/>
  <c r="P18" i="4"/>
  <c r="P20" i="4"/>
  <c r="P6" i="4"/>
  <c r="P16" i="4"/>
  <c r="P51" i="4"/>
  <c r="P50" i="4"/>
  <c r="P7" i="4"/>
  <c r="P4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Usuário do Windows</author>
  </authors>
  <commentList>
    <comment ref="A5" authorId="0" shapeId="0" xr:uid="{00000000-0006-0000-0000-000001000000}">
      <text>
        <r>
          <rPr>
            <sz val="9"/>
            <color indexed="81"/>
            <rFont val="Segoe UI"/>
            <family val="2"/>
          </rPr>
          <t xml:space="preserve">CORTOU O VALOR DA NF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JULIANA SANTA CATHARINA</author>
  </authors>
  <commentList>
    <comment ref="D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JULIANA SANTA CATHARINA:</t>
        </r>
        <r>
          <rPr>
            <sz val="9"/>
            <color indexed="81"/>
            <rFont val="Segoe UI"/>
            <family val="2"/>
          </rPr>
          <t xml:space="preserve">
PARA CONFIRMAÇÃO SE PODEM SER VINCULADAS ESSAS CONTAS CONTÁBEIS X AS NATUREZAS CONTÁBEIS</t>
        </r>
      </text>
    </comment>
  </commentList>
</comments>
</file>

<file path=xl/sharedStrings.xml><?xml version="1.0" encoding="utf-8"?>
<sst xmlns="http://schemas.openxmlformats.org/spreadsheetml/2006/main" count="89" uniqueCount="89">
  <si>
    <t>Numero
Nota</t>
  </si>
  <si>
    <t>Inscrição
Federal</t>
  </si>
  <si>
    <t>Razao
Social</t>
  </si>
  <si>
    <t>CFOP
Natureza</t>
  </si>
  <si>
    <t>Valor 
Principal</t>
  </si>
  <si>
    <t>INSS
Retido</t>
  </si>
  <si>
    <t>ISS
Retido</t>
  </si>
  <si>
    <t>PIS
Retido</t>
  </si>
  <si>
    <t>Cofins
Retido</t>
  </si>
  <si>
    <t>CS
Retido</t>
  </si>
  <si>
    <t>IR
Retido</t>
  </si>
  <si>
    <t>Valor
Liquido</t>
  </si>
  <si>
    <t>TABELA
CTB</t>
  </si>
  <si>
    <t>Serviço não especificados anteriormente - dentro do estado</t>
  </si>
  <si>
    <t>Serviço segurança e vigilância - dentro do estado</t>
  </si>
  <si>
    <t>Serviço administrativos - dentro do estado</t>
  </si>
  <si>
    <t>Serviço administrativos - fora do Estado</t>
  </si>
  <si>
    <t>Serviço administrativos com retido - dentro do estado</t>
  </si>
  <si>
    <t>Serviço administrativos com retido - fora do Estado</t>
  </si>
  <si>
    <t>Serviço de alimentação - dentro do estado</t>
  </si>
  <si>
    <t>Serviço de consultoria e gestão - dentro do estado</t>
  </si>
  <si>
    <t>Serviço de treinamento - dentro do estado</t>
  </si>
  <si>
    <t>Serviço despesas médicas - dentro do estado</t>
  </si>
  <si>
    <t>Serviço despesas médicas - fora do Estado</t>
  </si>
  <si>
    <t>Serviço feiras e eventos - dentro do estado</t>
  </si>
  <si>
    <t>Serviço feiras e eventos - fora do Estado</t>
  </si>
  <si>
    <t>Serviço honorários advocatícios - dentro do estado</t>
  </si>
  <si>
    <t>Serviço honorários advocatícios - fora do Estado</t>
  </si>
  <si>
    <t>Serviço honorários contábeis - dentro do estado</t>
  </si>
  <si>
    <t>Serviço honorários contábeis - fora do Estado</t>
  </si>
  <si>
    <t>Serviço hospedagem de websites - dentro do estado</t>
  </si>
  <si>
    <t>Serviço hospedagem de websites - fora do Estado</t>
  </si>
  <si>
    <t>Serviço hospedagem e hotelaria - dentro do estado</t>
  </si>
  <si>
    <t>Serviço hospedagem e hotelaria - fora do Estado</t>
  </si>
  <si>
    <t>Serviço limpeza e conservação - dentro do estado</t>
  </si>
  <si>
    <t>Serviço limpeza e conservação - fora do Estado</t>
  </si>
  <si>
    <t>Serviço limpeza e conservação com retido - dentro do estado</t>
  </si>
  <si>
    <t>Serviço limpeza e conservação com retido - fora do Estado</t>
  </si>
  <si>
    <t>Serviço manutenção de veículos - dentro do estado</t>
  </si>
  <si>
    <t>Serviço manutenção de veículos - fora do Estado</t>
  </si>
  <si>
    <t>Serviço não especificados anteriormente - fora do Estado</t>
  </si>
  <si>
    <t>Serviço não especificados anteriormente com retido - fora do Estado</t>
  </si>
  <si>
    <t>Serviço publicidade e propaganda - dentro do estado</t>
  </si>
  <si>
    <t>Serviço publicidade e propaganda - fora do Estado</t>
  </si>
  <si>
    <t>Serviço rastreamento - dentro do estado</t>
  </si>
  <si>
    <t>Serviço rastreamento - fora do Estado</t>
  </si>
  <si>
    <t>Serviço segurança e vigilância - fora do Estado</t>
  </si>
  <si>
    <t>Serviço segurança e vigilância com retido - dentro do estado</t>
  </si>
  <si>
    <t>Serviço segurança e vigilância com retido - fora do Estado</t>
  </si>
  <si>
    <t>Serviço software - dentro do estado</t>
  </si>
  <si>
    <t>Serviço software - fora do Estado</t>
  </si>
  <si>
    <t>Serviço software com retido - dentro do estado</t>
  </si>
  <si>
    <t>Serviço software com retido - fora do Estado</t>
  </si>
  <si>
    <t>Data Entrada</t>
  </si>
  <si>
    <t>#NATUREZA</t>
  </si>
  <si>
    <t>CFOP</t>
  </si>
  <si>
    <t>DESCRIÇÃO CFOP</t>
  </si>
  <si>
    <t xml:space="preserve">TABELA CONTÁBIL </t>
  </si>
  <si>
    <t>Serviço de alimentação - fora do Estado</t>
  </si>
  <si>
    <t>Serviço despesas médicas com retido - dentro do estado</t>
  </si>
  <si>
    <t>Serviço despesas médicas com retido - fora do Estado</t>
  </si>
  <si>
    <t>Serviço honorários advocatícios com retido - fora do Estado</t>
  </si>
  <si>
    <t>Serviço honorários advocatícios com retido - dentro do estado</t>
  </si>
  <si>
    <t>Serviço de consultoria e gestão - fora do Estado</t>
  </si>
  <si>
    <t>Serviço de internet - dentro do estado</t>
  </si>
  <si>
    <t>Serviço não especificados anteriormente com retido - dentro do estado</t>
  </si>
  <si>
    <t xml:space="preserve">Serviço de Reembolso Despesas / Passagens - dentro do estado </t>
  </si>
  <si>
    <t>Serviço de Reembolso Despesas / Passagens - fora do estado</t>
  </si>
  <si>
    <t>Serviço de treinamento - fora do Estado</t>
  </si>
  <si>
    <t>Serviço de internet - fora do Estado</t>
  </si>
  <si>
    <t>Serviço de pedágio e estacionamento - dentro do estado</t>
  </si>
  <si>
    <t xml:space="preserve">Serviço de pedágio e estacionamento - fora do estado </t>
  </si>
  <si>
    <t>CONTA CONTÁBIL</t>
  </si>
  <si>
    <t>AJ CONSULTORIA EM VIAGENS LTDA</t>
  </si>
  <si>
    <t>JV CONSULTORIA EM VIAGENS LTDA</t>
  </si>
  <si>
    <t>AGI NETWORK PROCESSAMENTO LTDA</t>
  </si>
  <si>
    <t>SANDRA CRISTINA LEMOS DOS SANTOS</t>
  </si>
  <si>
    <t>CURVELO &amp; PASQUALINI ADVOGADOS ASSOCIADOS</t>
  </si>
  <si>
    <t>48.714.228 GRASIELY ANDREZA CACHOEIRA FELIX</t>
  </si>
  <si>
    <t>FAYET ADVOGADOS ASSOCIADOS</t>
  </si>
  <si>
    <t>OFEN TECNOLOGIA DA INFORMACAO LTDA</t>
  </si>
  <si>
    <t>UNIMED CHAPECO - COOPERATIVA DE TRABALHO MÉDICO DA REGIAO OESTE CATARINENSE</t>
  </si>
  <si>
    <t>IMPACTO ASSESSORIA EMPRESARIAL LTDA</t>
  </si>
  <si>
    <t>DANIELA RACHOR 05447446910</t>
  </si>
  <si>
    <t>45.497.584 LAIS CAROLINE DOS SANTOS NOVELETTO TAVARES</t>
  </si>
  <si>
    <t>APW ASSESSORIA EMPRESARIAL EIRELI</t>
  </si>
  <si>
    <t>WSA SERVICOS ADMINISTRATIVOS LTDA</t>
  </si>
  <si>
    <t>CONTASEG CONTABILIDADE LTDA</t>
  </si>
  <si>
    <t>Data Emissão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</si>
</sst>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44" fontId="4" fillId="3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1" applyNumberFormat="1" applyFont="1" applyFill="1" applyBorder="1"/>
    <xf numFmtId="2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1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6" borderId="1" xfId="1" applyNumberFormat="1" applyFont="1" applyFill="1" applyBorder="1"/>
    <xf numFmtId="2" fontId="2" fillId="6" borderId="1" xfId="0" applyNumberFormat="1" applyFont="1" applyFill="1" applyBorder="1"/>
    <xf numFmtId="0" fontId="0" fillId="6" borderId="0" xfId="0" applyFill="1"/>
    <xf numFmtId="14" fontId="2" fillId="0" borderId="1" xfId="0" applyNumberFormat="1" applyFont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14" fontId="10" fillId="6" borderId="1" xfId="0" applyNumberFormat="1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2" fontId="10" fillId="6" borderId="1" xfId="1" applyNumberFormat="1" applyFont="1" applyFill="1" applyBorder="1"/>
    <xf numFmtId="2" fontId="10" fillId="6" borderId="1" xfId="0" applyNumberFormat="1" applyFont="1" applyFill="1" applyBorder="1"/>
    <xf numFmtId="0" fontId="9" fillId="6" borderId="0" xfId="0" applyFont="1" applyFill="1"/>
  </cellXfs>
  <cellStyles count="2"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tabSelected="1" workbookViewId="0">
      <selection activeCell="C18" sqref="C18"/>
    </sheetView>
  </sheetViews>
  <sheetFormatPr defaultRowHeight="15" x14ac:dyDescent="0.25"/>
  <cols>
    <col min="1" max="1" width="51.140625" bestFit="1" customWidth="1"/>
    <col min="2" max="2" width="13.5703125" style="28" customWidth="1"/>
    <col min="3" max="3" width="15.7109375" style="28" customWidth="1"/>
    <col min="4" max="4" width="14.28515625" style="19" customWidth="1"/>
    <col min="5" max="5" width="21.7109375" style="1" customWidth="1"/>
    <col min="6" max="6" width="63.85546875" style="1" bestFit="1" customWidth="1"/>
    <col min="7" max="7" width="13.5703125" style="1" customWidth="1"/>
    <col min="8" max="8" width="10.7109375" customWidth="1"/>
    <col min="9" max="12" width="7.28515625" customWidth="1"/>
    <col min="13" max="13" width="7.42578125" customWidth="1"/>
    <col min="14" max="14" width="7.140625" customWidth="1"/>
    <col min="15" max="15" width="10.85546875" customWidth="1"/>
    <col min="16" max="16" width="10.7109375" style="1" customWidth="1"/>
  </cols>
  <sheetData>
    <row r="1" spans="1:16" s="2" customFormat="1" ht="24" x14ac:dyDescent="0.25">
      <c r="A1" s="8" t="s">
        <v>54</v>
      </c>
      <c r="B1" s="8" t="s">
        <v>88</v>
      </c>
      <c r="C1" s="8" t="s">
        <v>53</v>
      </c>
      <c r="D1" s="8" t="s">
        <v>0</v>
      </c>
      <c r="E1" s="8" t="s">
        <v>1</v>
      </c>
      <c r="F1" s="8" t="s">
        <v>2</v>
      </c>
      <c r="G1" s="8" t="s">
        <v>3</v>
      </c>
      <c r="H1" s="9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9" t="s">
        <v>11</v>
      </c>
      <c r="P1" s="8" t="s">
        <v>12</v>
      </c>
    </row>
    <row r="2" spans="1:16" x14ac:dyDescent="0.25">
      <c r="A2" s="13" t="str">
        <f>VLOOKUP(G2,PARAMETRO!$A:$C,2,0)</f>
        <v>Serviço de consultoria e gestão - dentro do estado</v>
      </c>
      <c r="B2" s="26"/>
      <c r="C2" s="26">
        <v>45592</v>
      </c>
      <c r="D2" s="14">
        <v>61</v>
      </c>
      <c r="E2" s="14">
        <v>45497584000190</v>
      </c>
      <c r="F2" s="15" t="s">
        <v>84</v>
      </c>
      <c r="G2" s="15">
        <v>1933034</v>
      </c>
      <c r="H2" s="16">
        <v>500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6">
        <f t="shared" ref="O2:O33" si="0">H2-I2-J2-K2-L2-M2-N2</f>
        <v>500</v>
      </c>
      <c r="P2" s="15">
        <f>VLOOKUP(G2,PARAMETRO!$A:$C,3,0)</f>
        <v>2014</v>
      </c>
    </row>
    <row r="3" spans="1:16" x14ac:dyDescent="0.25">
      <c r="A3" s="13" t="str">
        <f>VLOOKUP(G3,PARAMETRO!$A:$C,2,0)</f>
        <v>Serviço de consultoria e gestão - dentro do estado</v>
      </c>
      <c r="B3" s="26"/>
      <c r="C3" s="26">
        <v>45579</v>
      </c>
      <c r="D3" s="14">
        <v>82</v>
      </c>
      <c r="E3" s="14">
        <v>48714228000170</v>
      </c>
      <c r="F3" s="15" t="s">
        <v>78</v>
      </c>
      <c r="G3" s="15">
        <v>1933034</v>
      </c>
      <c r="H3" s="16">
        <v>864.73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6">
        <f t="shared" si="0"/>
        <v>864.73</v>
      </c>
      <c r="P3" s="15">
        <f>VLOOKUP(G3,PARAMETRO!$A:$C,3,0)</f>
        <v>2014</v>
      </c>
    </row>
    <row r="4" spans="1:16" s="25" customFormat="1" x14ac:dyDescent="0.25">
      <c r="A4" s="20" t="str">
        <f>VLOOKUP(G4,PARAMETRO!$A:$C,2,0)</f>
        <v>Serviço software - fora do Estado</v>
      </c>
      <c r="B4" s="27">
        <v>45608</v>
      </c>
      <c r="C4" s="27">
        <v>45608</v>
      </c>
      <c r="D4" s="21">
        <v>105646</v>
      </c>
      <c r="E4" s="21">
        <v>7247889000155</v>
      </c>
      <c r="F4" s="22" t="s">
        <v>75</v>
      </c>
      <c r="G4" s="22">
        <v>2933027</v>
      </c>
      <c r="H4" s="23">
        <v>1110.3900000000001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3">
        <f t="shared" si="0"/>
        <v>1110.3900000000001</v>
      </c>
      <c r="P4" s="22">
        <f>VLOOKUP(G4,PARAMETRO!$A:$C,3,0)</f>
        <v>2007</v>
      </c>
    </row>
    <row r="5" spans="1:16" s="35" customFormat="1" x14ac:dyDescent="0.25">
      <c r="A5" s="29" t="str">
        <f>VLOOKUP(G5,PARAMETRO!$A:$C,2,0)</f>
        <v>Serviço de consultoria e gestão - dentro do estado</v>
      </c>
      <c r="B5" s="30">
        <v>45588</v>
      </c>
      <c r="C5" s="30">
        <v>45597</v>
      </c>
      <c r="D5" s="31">
        <v>170</v>
      </c>
      <c r="E5" s="31">
        <v>48427555000140</v>
      </c>
      <c r="F5" s="32" t="s">
        <v>73</v>
      </c>
      <c r="G5" s="32">
        <v>1933034</v>
      </c>
      <c r="H5" s="33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3">
        <f t="shared" si="0"/>
        <v>0</v>
      </c>
      <c r="P5" s="32">
        <f>VLOOKUP(G5,PARAMETRO!$A:$C,3,0)</f>
        <v>2014</v>
      </c>
    </row>
    <row r="6" spans="1:16" x14ac:dyDescent="0.25">
      <c r="A6" s="13" t="str">
        <f>VLOOKUP(G6,PARAMETRO!$A:$C,2,0)</f>
        <v>Serviço administrativos com retido - dentro do estado</v>
      </c>
      <c r="B6" s="26"/>
      <c r="C6" s="26">
        <v>45594</v>
      </c>
      <c r="D6" s="14">
        <v>940</v>
      </c>
      <c r="E6" s="14">
        <v>26866735000196</v>
      </c>
      <c r="F6" s="15" t="s">
        <v>85</v>
      </c>
      <c r="G6" s="15">
        <v>1933023</v>
      </c>
      <c r="H6" s="16">
        <v>5800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87</v>
      </c>
      <c r="O6" s="16">
        <f t="shared" si="0"/>
        <v>5713</v>
      </c>
      <c r="P6" s="15">
        <f>VLOOKUP(G6,PARAMETRO!$A:$C,3,0)</f>
        <v>2003</v>
      </c>
    </row>
    <row r="7" spans="1:16" x14ac:dyDescent="0.25">
      <c r="A7" s="13" t="str">
        <f>VLOOKUP(G7,PARAMETRO!$A:$C,2,0)</f>
        <v>Serviço honorários contábeis - dentro do estado</v>
      </c>
      <c r="B7" s="26"/>
      <c r="C7" s="26">
        <v>45594</v>
      </c>
      <c r="D7" s="14">
        <v>11755</v>
      </c>
      <c r="E7" s="14">
        <v>9124126000142</v>
      </c>
      <c r="F7" s="15" t="s">
        <v>87</v>
      </c>
      <c r="G7" s="15">
        <v>1933033</v>
      </c>
      <c r="H7" s="16">
        <v>1479.5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6">
        <f t="shared" si="0"/>
        <v>1479.5</v>
      </c>
      <c r="P7" s="15">
        <f>VLOOKUP(G7,PARAMETRO!$A:$C,3,0)</f>
        <v>2013</v>
      </c>
    </row>
    <row r="8" spans="1:16" s="25" customFormat="1" x14ac:dyDescent="0.25">
      <c r="A8" s="20" t="str">
        <f>VLOOKUP(G8,PARAMETRO!$A:$C,2,0)</f>
        <v>Serviço honorários advocatícios - fora do Estado</v>
      </c>
      <c r="B8" s="27">
        <v>45597</v>
      </c>
      <c r="C8" s="27">
        <v>45597</v>
      </c>
      <c r="D8" s="21">
        <v>310</v>
      </c>
      <c r="E8" s="21">
        <v>14805446000106</v>
      </c>
      <c r="F8" s="22" t="s">
        <v>77</v>
      </c>
      <c r="G8" s="22">
        <v>2933029</v>
      </c>
      <c r="H8" s="23">
        <v>500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3">
        <f t="shared" si="0"/>
        <v>500</v>
      </c>
      <c r="P8" s="22">
        <f>VLOOKUP(G8,PARAMETRO!$A:$C,3,0)</f>
        <v>2009</v>
      </c>
    </row>
    <row r="9" spans="1:16" x14ac:dyDescent="0.25">
      <c r="A9" s="13" t="str">
        <f>VLOOKUP(G9,PARAMETRO!$A:$C,2,0)</f>
        <v>Serviço de consultoria e gestão - dentro do estado</v>
      </c>
      <c r="B9" s="26"/>
      <c r="C9" s="26">
        <v>45592</v>
      </c>
      <c r="D9" s="14">
        <v>57</v>
      </c>
      <c r="E9" s="14">
        <v>39496673000110</v>
      </c>
      <c r="F9" s="15" t="s">
        <v>83</v>
      </c>
      <c r="G9" s="15">
        <v>1933034</v>
      </c>
      <c r="H9" s="16">
        <v>800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6">
        <f t="shared" si="0"/>
        <v>800</v>
      </c>
      <c r="P9" s="15">
        <f>VLOOKUP(G9,PARAMETRO!$A:$C,3,0)</f>
        <v>2014</v>
      </c>
    </row>
    <row r="10" spans="1:16" s="25" customFormat="1" x14ac:dyDescent="0.25">
      <c r="A10" s="20" t="str">
        <f>VLOOKUP(G10,PARAMETRO!$A:$C,2,0)</f>
        <v>Serviço honorários advocatícios com retido - fora do Estado</v>
      </c>
      <c r="B10" s="27">
        <v>45600</v>
      </c>
      <c r="C10" s="27">
        <v>45600</v>
      </c>
      <c r="D10" s="21">
        <v>2165</v>
      </c>
      <c r="E10" s="21">
        <v>4838743000196</v>
      </c>
      <c r="F10" s="22" t="s">
        <v>79</v>
      </c>
      <c r="G10" s="22">
        <v>2933030</v>
      </c>
      <c r="H10" s="23">
        <v>1000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15</v>
      </c>
      <c r="O10" s="23">
        <f t="shared" si="0"/>
        <v>985</v>
      </c>
      <c r="P10" s="22">
        <f>VLOOKUP(G10,PARAMETRO!$A:$C,3,0)</f>
        <v>2010</v>
      </c>
    </row>
    <row r="11" spans="1:16" x14ac:dyDescent="0.25">
      <c r="A11" s="13" t="str">
        <f>VLOOKUP(G11,PARAMETRO!$A:$C,2,0)</f>
        <v>Serviço de consultoria e gestão - dentro do estado</v>
      </c>
      <c r="B11" s="26"/>
      <c r="C11" s="26">
        <v>45593</v>
      </c>
      <c r="D11" s="14">
        <v>55</v>
      </c>
      <c r="E11" s="14">
        <v>16749915000134</v>
      </c>
      <c r="F11" s="15" t="s">
        <v>82</v>
      </c>
      <c r="G11" s="15">
        <v>1933034</v>
      </c>
      <c r="H11" s="16">
        <v>500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6">
        <f t="shared" si="0"/>
        <v>500</v>
      </c>
      <c r="P11" s="15">
        <f>VLOOKUP(G11,PARAMETRO!$A:$C,3,0)</f>
        <v>2014</v>
      </c>
    </row>
    <row r="12" spans="1:16" x14ac:dyDescent="0.25">
      <c r="A12" s="13" t="str">
        <f>VLOOKUP(G12,PARAMETRO!$A:$C,2,0)</f>
        <v>Serviço de consultoria e gestão - dentro do estado</v>
      </c>
      <c r="B12" s="26"/>
      <c r="C12" s="26">
        <v>45579</v>
      </c>
      <c r="D12" s="14">
        <v>308</v>
      </c>
      <c r="E12" s="14">
        <v>29875000000117</v>
      </c>
      <c r="F12" s="15" t="s">
        <v>74</v>
      </c>
      <c r="G12" s="15">
        <v>1933034</v>
      </c>
      <c r="H12" s="16">
        <v>305.23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6">
        <f t="shared" si="0"/>
        <v>305.23</v>
      </c>
      <c r="P12" s="15">
        <f>VLOOKUP(G12,PARAMETRO!$A:$C,3,0)</f>
        <v>2014</v>
      </c>
    </row>
    <row r="13" spans="1:16" s="25" customFormat="1" x14ac:dyDescent="0.25">
      <c r="A13" s="20" t="str">
        <f>VLOOKUP(G13,PARAMETRO!$A:$C,2,0)</f>
        <v>Serviço hospedagem de websites - fora do Estado</v>
      </c>
      <c r="B13" s="27">
        <v>45597</v>
      </c>
      <c r="C13" s="27">
        <v>45597</v>
      </c>
      <c r="D13" s="21">
        <v>8661</v>
      </c>
      <c r="E13" s="21">
        <v>11940967000170</v>
      </c>
      <c r="F13" s="22" t="s">
        <v>80</v>
      </c>
      <c r="G13" s="22">
        <v>2933035</v>
      </c>
      <c r="H13" s="23">
        <v>89.9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3">
        <f t="shared" si="0"/>
        <v>89.9</v>
      </c>
      <c r="P13" s="22">
        <f>VLOOKUP(G13,PARAMETRO!$A:$C,3,0)</f>
        <v>2015</v>
      </c>
    </row>
    <row r="14" spans="1:16" s="25" customFormat="1" x14ac:dyDescent="0.25">
      <c r="A14" s="20" t="str">
        <f>VLOOKUP(G14,PARAMETRO!$A:$C,2,0)</f>
        <v>Serviço de consultoria e gestão - dentro do estado</v>
      </c>
      <c r="B14" s="27">
        <v>45593</v>
      </c>
      <c r="C14" s="27">
        <v>45597</v>
      </c>
      <c r="D14" s="21">
        <v>188</v>
      </c>
      <c r="E14" s="21">
        <v>51241391000177</v>
      </c>
      <c r="F14" s="22" t="s">
        <v>76</v>
      </c>
      <c r="G14" s="22">
        <v>1933034</v>
      </c>
      <c r="H14" s="23">
        <v>2000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3">
        <f t="shared" si="0"/>
        <v>2000</v>
      </c>
      <c r="P14" s="22">
        <f>VLOOKUP(G14,PARAMETRO!$A:$C,3,0)</f>
        <v>2014</v>
      </c>
    </row>
    <row r="15" spans="1:16" s="25" customFormat="1" x14ac:dyDescent="0.25">
      <c r="A15" s="20" t="str">
        <f>VLOOKUP(G15,PARAMETRO!$A:$C,2,0)</f>
        <v>Serviço despesas médicas - dentro do estado</v>
      </c>
      <c r="B15" s="27">
        <v>45597</v>
      </c>
      <c r="C15" s="27">
        <v>45597</v>
      </c>
      <c r="D15" s="21">
        <v>575123</v>
      </c>
      <c r="E15" s="21">
        <v>85283299000191</v>
      </c>
      <c r="F15" s="22" t="s">
        <v>81</v>
      </c>
      <c r="G15" s="22">
        <v>1933025</v>
      </c>
      <c r="H15" s="23">
        <v>2235.31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3">
        <f t="shared" si="0"/>
        <v>2235.31</v>
      </c>
      <c r="P15" s="22">
        <f>VLOOKUP(G15,PARAMETRO!$A:$C,3,0)</f>
        <v>2005</v>
      </c>
    </row>
    <row r="16" spans="1:16" x14ac:dyDescent="0.25">
      <c r="A16" s="13" t="str">
        <f>VLOOKUP(G16,PARAMETRO!$A:$C,2,0)</f>
        <v>Serviço de consultoria e gestão - dentro do estado</v>
      </c>
      <c r="B16" s="26"/>
      <c r="C16" s="26">
        <v>45595</v>
      </c>
      <c r="D16" s="14">
        <v>1823</v>
      </c>
      <c r="E16" s="14">
        <v>25019230000123</v>
      </c>
      <c r="F16" s="15" t="s">
        <v>86</v>
      </c>
      <c r="G16" s="15">
        <v>1933034</v>
      </c>
      <c r="H16" s="16">
        <v>500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6">
        <f t="shared" si="0"/>
        <v>500</v>
      </c>
      <c r="P16" s="15">
        <f>VLOOKUP(G16,PARAMETRO!$A:$C,3,0)</f>
        <v>2014</v>
      </c>
    </row>
    <row r="17" spans="1:16" x14ac:dyDescent="0.25">
      <c r="A17" s="13" t="e">
        <f>VLOOKUP(G17,PARAMETRO!$A:$C,2,0)</f>
        <v>#N/A</v>
      </c>
      <c r="B17" s="26"/>
      <c r="C17" s="26"/>
      <c r="D17" s="14"/>
      <c r="E17" s="14"/>
      <c r="F17" s="15"/>
      <c r="G17" s="15"/>
      <c r="H17" s="16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6">
        <f t="shared" si="0"/>
        <v>0</v>
      </c>
      <c r="P17" s="15" t="e">
        <f>VLOOKUP(G17,PARAMETRO!$A:$C,3,0)</f>
        <v>#N/A</v>
      </c>
    </row>
    <row r="18" spans="1:16" x14ac:dyDescent="0.25">
      <c r="A18" s="13" t="e">
        <f>VLOOKUP(G18,PARAMETRO!$A:$C,2,0)</f>
        <v>#N/A</v>
      </c>
      <c r="B18" s="26"/>
      <c r="C18" s="26"/>
      <c r="D18" s="14"/>
      <c r="E18" s="14"/>
      <c r="F18" s="15"/>
      <c r="G18" s="15"/>
      <c r="H18" s="16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6">
        <f t="shared" si="0"/>
        <v>0</v>
      </c>
      <c r="P18" s="15" t="e">
        <f>VLOOKUP(G18,PARAMETRO!$A:$C,3,0)</f>
        <v>#N/A</v>
      </c>
    </row>
    <row r="19" spans="1:16" x14ac:dyDescent="0.25">
      <c r="A19" s="13" t="e">
        <f>VLOOKUP(G19,PARAMETRO!$A:$C,2,0)</f>
        <v>#N/A</v>
      </c>
      <c r="B19" s="26"/>
      <c r="C19" s="26"/>
      <c r="D19" s="14"/>
      <c r="E19" s="14"/>
      <c r="F19" s="15"/>
      <c r="G19" s="15"/>
      <c r="H19" s="16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6">
        <f t="shared" si="0"/>
        <v>0</v>
      </c>
      <c r="P19" s="15" t="e">
        <f>VLOOKUP(G19,PARAMETRO!$A:$C,3,0)</f>
        <v>#N/A</v>
      </c>
    </row>
    <row r="20" spans="1:16" x14ac:dyDescent="0.25">
      <c r="A20" s="13" t="e">
        <f>VLOOKUP(G20,PARAMETRO!$A:$C,2,0)</f>
        <v>#N/A</v>
      </c>
      <c r="B20" s="26"/>
      <c r="C20" s="26"/>
      <c r="D20" s="14"/>
      <c r="E20" s="14"/>
      <c r="F20" s="15"/>
      <c r="G20" s="15"/>
      <c r="H20" s="16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6">
        <f t="shared" si="0"/>
        <v>0</v>
      </c>
      <c r="P20" s="15" t="e">
        <f>VLOOKUP(G20,PARAMETRO!$A:$C,3,0)</f>
        <v>#N/A</v>
      </c>
    </row>
    <row r="21" spans="1:16" x14ac:dyDescent="0.25">
      <c r="A21" s="13" t="e">
        <f>VLOOKUP(G21,PARAMETRO!$A:$C,2,0)</f>
        <v>#N/A</v>
      </c>
      <c r="B21" s="26"/>
      <c r="C21" s="26"/>
      <c r="D21" s="14"/>
      <c r="E21" s="14"/>
      <c r="F21" s="15"/>
      <c r="G21" s="15"/>
      <c r="H21" s="16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6">
        <f t="shared" si="0"/>
        <v>0</v>
      </c>
      <c r="P21" s="15" t="e">
        <f>VLOOKUP(G21,PARAMETRO!$A:$C,3,0)</f>
        <v>#N/A</v>
      </c>
    </row>
    <row r="22" spans="1:16" x14ac:dyDescent="0.25">
      <c r="A22" s="13" t="e">
        <f>VLOOKUP(G22,PARAMETRO!$A:$C,2,0)</f>
        <v>#N/A</v>
      </c>
      <c r="B22" s="26"/>
      <c r="C22" s="26"/>
      <c r="D22" s="14"/>
      <c r="E22" s="14"/>
      <c r="F22" s="15"/>
      <c r="G22" s="15"/>
      <c r="H22" s="16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6">
        <f t="shared" si="0"/>
        <v>0</v>
      </c>
      <c r="P22" s="15" t="e">
        <f>VLOOKUP(G22,PARAMETRO!$A:$C,3,0)</f>
        <v>#N/A</v>
      </c>
    </row>
    <row r="23" spans="1:16" x14ac:dyDescent="0.25">
      <c r="A23" s="13" t="e">
        <f>VLOOKUP(G23,PARAMETRO!$A:$C,2,0)</f>
        <v>#N/A</v>
      </c>
      <c r="B23" s="26"/>
      <c r="C23" s="26"/>
      <c r="D23" s="14"/>
      <c r="E23" s="14"/>
      <c r="F23" s="15"/>
      <c r="G23" s="15"/>
      <c r="H23" s="16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6">
        <f t="shared" si="0"/>
        <v>0</v>
      </c>
      <c r="P23" s="15" t="e">
        <f>VLOOKUP(G23,PARAMETRO!$A:$C,3,0)</f>
        <v>#N/A</v>
      </c>
    </row>
    <row r="24" spans="1:16" x14ac:dyDescent="0.25">
      <c r="A24" s="13" t="e">
        <f>VLOOKUP(G24,PARAMETRO!$A:$C,2,0)</f>
        <v>#N/A</v>
      </c>
      <c r="B24" s="26"/>
      <c r="C24" s="26"/>
      <c r="D24" s="14"/>
      <c r="E24" s="14"/>
      <c r="F24" s="15"/>
      <c r="G24" s="15"/>
      <c r="H24" s="16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6">
        <f t="shared" si="0"/>
        <v>0</v>
      </c>
      <c r="P24" s="15" t="e">
        <f>VLOOKUP(G24,PARAMETRO!$A:$C,3,0)</f>
        <v>#N/A</v>
      </c>
    </row>
    <row r="25" spans="1:16" x14ac:dyDescent="0.25">
      <c r="A25" s="13" t="e">
        <f>VLOOKUP(G25,PARAMETRO!$A:$C,2,0)</f>
        <v>#N/A</v>
      </c>
      <c r="B25" s="26"/>
      <c r="C25" s="26"/>
      <c r="D25" s="14"/>
      <c r="E25" s="14"/>
      <c r="F25" s="15"/>
      <c r="G25" s="15"/>
      <c r="H25" s="16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6">
        <f t="shared" si="0"/>
        <v>0</v>
      </c>
      <c r="P25" s="15" t="e">
        <f>VLOOKUP(G25,PARAMETRO!$A:$C,3,0)</f>
        <v>#N/A</v>
      </c>
    </row>
    <row r="26" spans="1:16" x14ac:dyDescent="0.25">
      <c r="A26" s="13" t="e">
        <f>VLOOKUP(G26,PARAMETRO!$A:$C,2,0)</f>
        <v>#N/A</v>
      </c>
      <c r="B26" s="26"/>
      <c r="C26" s="26"/>
      <c r="D26" s="14"/>
      <c r="E26" s="14"/>
      <c r="F26" s="15"/>
      <c r="G26" s="15"/>
      <c r="H26" s="16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6">
        <f t="shared" si="0"/>
        <v>0</v>
      </c>
      <c r="P26" s="15" t="e">
        <f>VLOOKUP(G26,PARAMETRO!$A:$C,3,0)</f>
        <v>#N/A</v>
      </c>
    </row>
    <row r="27" spans="1:16" x14ac:dyDescent="0.25">
      <c r="A27" s="13" t="e">
        <f>VLOOKUP(G27,PARAMETRO!$A:$C,2,0)</f>
        <v>#N/A</v>
      </c>
      <c r="B27" s="26"/>
      <c r="C27" s="26"/>
      <c r="D27" s="14"/>
      <c r="E27" s="14"/>
      <c r="F27" s="15"/>
      <c r="G27" s="15"/>
      <c r="H27" s="16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6">
        <f t="shared" si="0"/>
        <v>0</v>
      </c>
      <c r="P27" s="15" t="e">
        <f>VLOOKUP(G27,PARAMETRO!$A:$C,3,0)</f>
        <v>#N/A</v>
      </c>
    </row>
    <row r="28" spans="1:16" x14ac:dyDescent="0.25">
      <c r="A28" s="13" t="e">
        <f>VLOOKUP(G28,PARAMETRO!$A:$C,2,0)</f>
        <v>#N/A</v>
      </c>
      <c r="B28" s="26"/>
      <c r="C28" s="26"/>
      <c r="D28" s="14"/>
      <c r="E28" s="14"/>
      <c r="F28" s="15"/>
      <c r="G28" s="15"/>
      <c r="H28" s="16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6">
        <f t="shared" si="0"/>
        <v>0</v>
      </c>
      <c r="P28" s="15" t="e">
        <f>VLOOKUP(G28,PARAMETRO!$A:$C,3,0)</f>
        <v>#N/A</v>
      </c>
    </row>
    <row r="29" spans="1:16" x14ac:dyDescent="0.25">
      <c r="A29" s="13" t="e">
        <f>VLOOKUP(G29,PARAMETRO!$A:$C,2,0)</f>
        <v>#N/A</v>
      </c>
      <c r="B29" s="26"/>
      <c r="C29" s="26"/>
      <c r="D29" s="14"/>
      <c r="E29" s="14"/>
      <c r="F29" s="15"/>
      <c r="G29" s="15"/>
      <c r="H29" s="16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6">
        <f t="shared" si="0"/>
        <v>0</v>
      </c>
      <c r="P29" s="15" t="e">
        <f>VLOOKUP(G29,PARAMETRO!$A:$C,3,0)</f>
        <v>#N/A</v>
      </c>
    </row>
    <row r="30" spans="1:16" x14ac:dyDescent="0.25">
      <c r="A30" s="13" t="e">
        <f>VLOOKUP(G30,PARAMETRO!$A:$C,2,0)</f>
        <v>#N/A</v>
      </c>
      <c r="B30" s="26"/>
      <c r="C30" s="26"/>
      <c r="D30" s="14"/>
      <c r="E30" s="14"/>
      <c r="F30" s="15"/>
      <c r="G30" s="15"/>
      <c r="H30" s="16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6">
        <f t="shared" si="0"/>
        <v>0</v>
      </c>
      <c r="P30" s="15" t="e">
        <f>VLOOKUP(G30,PARAMETRO!$A:$C,3,0)</f>
        <v>#N/A</v>
      </c>
    </row>
    <row r="31" spans="1:16" x14ac:dyDescent="0.25">
      <c r="A31" s="13" t="e">
        <f>VLOOKUP(G31,PARAMETRO!$A:$C,2,0)</f>
        <v>#N/A</v>
      </c>
      <c r="B31" s="26"/>
      <c r="C31" s="26"/>
      <c r="D31" s="14"/>
      <c r="E31" s="14"/>
      <c r="F31" s="15"/>
      <c r="G31" s="15"/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6">
        <f t="shared" si="0"/>
        <v>0</v>
      </c>
      <c r="P31" s="15" t="e">
        <f>VLOOKUP(G31,PARAMETRO!$A:$C,3,0)</f>
        <v>#N/A</v>
      </c>
    </row>
    <row r="32" spans="1:16" x14ac:dyDescent="0.25">
      <c r="A32" s="13" t="e">
        <f>VLOOKUP(G32,PARAMETRO!$A:$C,2,0)</f>
        <v>#N/A</v>
      </c>
      <c r="B32" s="26"/>
      <c r="C32" s="26"/>
      <c r="D32" s="14"/>
      <c r="E32" s="14"/>
      <c r="F32" s="15"/>
      <c r="G32" s="15"/>
      <c r="H32" s="16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6">
        <f t="shared" si="0"/>
        <v>0</v>
      </c>
      <c r="P32" s="15" t="e">
        <f>VLOOKUP(G32,PARAMETRO!$A:$C,3,0)</f>
        <v>#N/A</v>
      </c>
    </row>
    <row r="33" spans="1:16" x14ac:dyDescent="0.25">
      <c r="A33" s="13" t="e">
        <f>VLOOKUP(G33,PARAMETRO!$A:$C,2,0)</f>
        <v>#N/A</v>
      </c>
      <c r="B33" s="26"/>
      <c r="C33" s="26"/>
      <c r="D33" s="14"/>
      <c r="E33" s="14"/>
      <c r="F33" s="15"/>
      <c r="G33" s="15"/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6">
        <f t="shared" si="0"/>
        <v>0</v>
      </c>
      <c r="P33" s="15" t="e">
        <f>VLOOKUP(G33,PARAMETRO!$A:$C,3,0)</f>
        <v>#N/A</v>
      </c>
    </row>
    <row r="34" spans="1:16" x14ac:dyDescent="0.25">
      <c r="A34" s="13" t="e">
        <f>VLOOKUP(G34,PARAMETRO!$A:$C,2,0)</f>
        <v>#N/A</v>
      </c>
      <c r="B34" s="26"/>
      <c r="C34" s="26"/>
      <c r="D34" s="14"/>
      <c r="E34" s="14"/>
      <c r="F34" s="15"/>
      <c r="G34" s="15"/>
      <c r="H34" s="16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6">
        <f t="shared" ref="O34:O65" si="1">H34-I34-J34-K34-L34-M34-N34</f>
        <v>0</v>
      </c>
      <c r="P34" s="15" t="e">
        <f>VLOOKUP(G34,PARAMETRO!$A:$C,3,0)</f>
        <v>#N/A</v>
      </c>
    </row>
    <row r="35" spans="1:16" x14ac:dyDescent="0.25">
      <c r="A35" s="13" t="e">
        <f>VLOOKUP(G35,PARAMETRO!$A:$C,2,0)</f>
        <v>#N/A</v>
      </c>
      <c r="B35" s="26"/>
      <c r="C35" s="26"/>
      <c r="D35" s="14"/>
      <c r="E35" s="14"/>
      <c r="F35" s="15"/>
      <c r="G35" s="15"/>
      <c r="H35" s="16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6">
        <f t="shared" si="1"/>
        <v>0</v>
      </c>
      <c r="P35" s="15" t="e">
        <f>VLOOKUP(G35,PARAMETRO!$A:$C,3,0)</f>
        <v>#N/A</v>
      </c>
    </row>
    <row r="36" spans="1:16" x14ac:dyDescent="0.25">
      <c r="A36" s="13" t="e">
        <f>VLOOKUP(G36,PARAMETRO!$A:$C,2,0)</f>
        <v>#N/A</v>
      </c>
      <c r="B36" s="26"/>
      <c r="C36" s="26"/>
      <c r="D36" s="14"/>
      <c r="E36" s="14"/>
      <c r="F36" s="15"/>
      <c r="G36" s="15"/>
      <c r="H36" s="16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6">
        <f t="shared" si="1"/>
        <v>0</v>
      </c>
      <c r="P36" s="15" t="e">
        <f>VLOOKUP(G36,PARAMETRO!$A:$C,3,0)</f>
        <v>#N/A</v>
      </c>
    </row>
    <row r="37" spans="1:16" x14ac:dyDescent="0.25">
      <c r="A37" s="13" t="e">
        <f>VLOOKUP(G37,PARAMETRO!$A:$C,2,0)</f>
        <v>#N/A</v>
      </c>
      <c r="B37" s="26"/>
      <c r="C37" s="26"/>
      <c r="D37" s="14"/>
      <c r="E37" s="14"/>
      <c r="F37" s="15"/>
      <c r="G37" s="15"/>
      <c r="H37" s="16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6">
        <f t="shared" si="1"/>
        <v>0</v>
      </c>
      <c r="P37" s="15" t="e">
        <f>VLOOKUP(G37,PARAMETRO!$A:$C,3,0)</f>
        <v>#N/A</v>
      </c>
    </row>
    <row r="38" spans="1:16" x14ac:dyDescent="0.25">
      <c r="A38" s="13" t="e">
        <f>VLOOKUP(G38,PARAMETRO!$A:$C,2,0)</f>
        <v>#N/A</v>
      </c>
      <c r="B38" s="26"/>
      <c r="C38" s="26"/>
      <c r="D38" s="14"/>
      <c r="E38" s="18"/>
      <c r="F38" s="15"/>
      <c r="G38" s="15"/>
      <c r="H38" s="16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6">
        <f t="shared" si="1"/>
        <v>0</v>
      </c>
      <c r="P38" s="15" t="e">
        <f>VLOOKUP(G38,PARAMETRO!$A:$C,3,0)</f>
        <v>#N/A</v>
      </c>
    </row>
    <row r="39" spans="1:16" x14ac:dyDescent="0.25">
      <c r="A39" s="13" t="e">
        <f>VLOOKUP(G39,PARAMETRO!$A:$C,2,0)</f>
        <v>#N/A</v>
      </c>
      <c r="B39" s="26"/>
      <c r="C39" s="26"/>
      <c r="D39" s="14"/>
      <c r="E39" s="18"/>
      <c r="F39" s="15"/>
      <c r="G39" s="15"/>
      <c r="H39" s="16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6">
        <f t="shared" si="1"/>
        <v>0</v>
      </c>
      <c r="P39" s="15" t="e">
        <f>VLOOKUP(G39,PARAMETRO!$A:$C,3,0)</f>
        <v>#N/A</v>
      </c>
    </row>
    <row r="40" spans="1:16" x14ac:dyDescent="0.25">
      <c r="A40" s="13" t="e">
        <f>VLOOKUP(G40,PARAMETRO!$A:$C,2,0)</f>
        <v>#N/A</v>
      </c>
      <c r="B40" s="26"/>
      <c r="C40" s="26"/>
      <c r="D40" s="14"/>
      <c r="E40" s="18"/>
      <c r="F40" s="15"/>
      <c r="G40" s="15"/>
      <c r="H40" s="16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6">
        <f t="shared" si="1"/>
        <v>0</v>
      </c>
      <c r="P40" s="15" t="e">
        <f>VLOOKUP(G40,PARAMETRO!$A:$C,3,0)</f>
        <v>#N/A</v>
      </c>
    </row>
    <row r="41" spans="1:16" x14ac:dyDescent="0.25">
      <c r="A41" s="13" t="e">
        <f>VLOOKUP(G41,PARAMETRO!$A:$C,2,0)</f>
        <v>#N/A</v>
      </c>
      <c r="B41" s="26"/>
      <c r="C41" s="26"/>
      <c r="D41" s="14"/>
      <c r="E41" s="18"/>
      <c r="F41" s="15"/>
      <c r="G41" s="15"/>
      <c r="H41" s="16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6">
        <f t="shared" si="1"/>
        <v>0</v>
      </c>
      <c r="P41" s="15" t="e">
        <f>VLOOKUP(G41,PARAMETRO!$A:$C,3,0)</f>
        <v>#N/A</v>
      </c>
    </row>
    <row r="42" spans="1:16" x14ac:dyDescent="0.25">
      <c r="A42" s="13" t="e">
        <f>VLOOKUP(G42,PARAMETRO!$A:$C,2,0)</f>
        <v>#N/A</v>
      </c>
      <c r="B42" s="26"/>
      <c r="C42" s="26"/>
      <c r="D42" s="14"/>
      <c r="E42" s="14"/>
      <c r="F42" s="15"/>
      <c r="G42" s="15"/>
      <c r="H42" s="16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6">
        <f t="shared" si="1"/>
        <v>0</v>
      </c>
      <c r="P42" s="15" t="e">
        <f>VLOOKUP(G42,PARAMETRO!$A:$C,3,0)</f>
        <v>#N/A</v>
      </c>
    </row>
    <row r="43" spans="1:16" x14ac:dyDescent="0.25">
      <c r="A43" s="13" t="e">
        <f>VLOOKUP(G43,PARAMETRO!$A:$C,2,0)</f>
        <v>#N/A</v>
      </c>
      <c r="B43" s="26"/>
      <c r="C43" s="26"/>
      <c r="D43" s="14"/>
      <c r="E43" s="14"/>
      <c r="F43" s="15"/>
      <c r="G43" s="15"/>
      <c r="H43" s="16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6">
        <f t="shared" si="1"/>
        <v>0</v>
      </c>
      <c r="P43" s="15" t="e">
        <f>VLOOKUP(G43,PARAMETRO!$A:$C,3,0)</f>
        <v>#N/A</v>
      </c>
    </row>
    <row r="44" spans="1:16" x14ac:dyDescent="0.25">
      <c r="A44" s="13" t="e">
        <f>VLOOKUP(G44,PARAMETRO!$A:$C,2,0)</f>
        <v>#N/A</v>
      </c>
      <c r="B44" s="26"/>
      <c r="C44" s="26"/>
      <c r="D44" s="14"/>
      <c r="E44" s="14"/>
      <c r="F44" s="15"/>
      <c r="G44" s="15"/>
      <c r="H44" s="16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6">
        <f t="shared" si="1"/>
        <v>0</v>
      </c>
      <c r="P44" s="15" t="e">
        <f>VLOOKUP(G44,PARAMETRO!$A:$C,3,0)</f>
        <v>#N/A</v>
      </c>
    </row>
    <row r="45" spans="1:16" x14ac:dyDescent="0.25">
      <c r="A45" s="13" t="e">
        <f>VLOOKUP(G45,PARAMETRO!$A:$C,2,0)</f>
        <v>#N/A</v>
      </c>
      <c r="B45" s="26"/>
      <c r="C45" s="26"/>
      <c r="D45" s="14"/>
      <c r="E45" s="14"/>
      <c r="F45" s="15"/>
      <c r="G45" s="15"/>
      <c r="H45" s="16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6">
        <f t="shared" si="1"/>
        <v>0</v>
      </c>
      <c r="P45" s="15" t="e">
        <f>VLOOKUP(G45,PARAMETRO!$A:$C,3,0)</f>
        <v>#N/A</v>
      </c>
    </row>
    <row r="46" spans="1:16" x14ac:dyDescent="0.25">
      <c r="A46" s="13" t="e">
        <f>VLOOKUP(G46,PARAMETRO!$A:$C,2,0)</f>
        <v>#N/A</v>
      </c>
      <c r="B46" s="26"/>
      <c r="C46" s="26"/>
      <c r="D46" s="14"/>
      <c r="E46" s="14"/>
      <c r="F46" s="15"/>
      <c r="G46" s="15"/>
      <c r="H46" s="16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6">
        <f t="shared" si="1"/>
        <v>0</v>
      </c>
      <c r="P46" s="15" t="e">
        <f>VLOOKUP(G46,PARAMETRO!$A:$C,3,0)</f>
        <v>#N/A</v>
      </c>
    </row>
    <row r="47" spans="1:16" x14ac:dyDescent="0.25">
      <c r="A47" s="13" t="e">
        <f>VLOOKUP(G47,PARAMETRO!$A:$C,2,0)</f>
        <v>#N/A</v>
      </c>
      <c r="B47" s="26"/>
      <c r="C47" s="26"/>
      <c r="D47" s="14"/>
      <c r="E47" s="14"/>
      <c r="F47" s="15"/>
      <c r="G47" s="15"/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6">
        <f t="shared" si="1"/>
        <v>0</v>
      </c>
      <c r="P47" s="15" t="e">
        <f>VLOOKUP(G47,PARAMETRO!$A:$C,3,0)</f>
        <v>#N/A</v>
      </c>
    </row>
    <row r="48" spans="1:16" x14ac:dyDescent="0.25">
      <c r="A48" s="13" t="e">
        <f>VLOOKUP(G48,PARAMETRO!$A:$C,2,0)</f>
        <v>#N/A</v>
      </c>
      <c r="B48" s="26"/>
      <c r="C48" s="26"/>
      <c r="D48" s="14"/>
      <c r="E48" s="14"/>
      <c r="F48" s="15"/>
      <c r="G48" s="15"/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6">
        <f t="shared" si="1"/>
        <v>0</v>
      </c>
      <c r="P48" s="15" t="e">
        <f>VLOOKUP(G48,PARAMETRO!$A:$C,3,0)</f>
        <v>#N/A</v>
      </c>
    </row>
    <row r="49" spans="1:16" x14ac:dyDescent="0.25">
      <c r="A49" s="13" t="e">
        <f>VLOOKUP(G49,PARAMETRO!$A:$C,2,0)</f>
        <v>#N/A</v>
      </c>
      <c r="B49" s="26"/>
      <c r="C49" s="26"/>
      <c r="D49" s="14"/>
      <c r="E49" s="14"/>
      <c r="F49" s="15"/>
      <c r="G49" s="15"/>
      <c r="H49" s="16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6">
        <f t="shared" si="1"/>
        <v>0</v>
      </c>
      <c r="P49" s="15" t="e">
        <f>VLOOKUP(G49,PARAMETRO!$A:$C,3,0)</f>
        <v>#N/A</v>
      </c>
    </row>
    <row r="50" spans="1:16" x14ac:dyDescent="0.25">
      <c r="A50" s="13" t="e">
        <f>VLOOKUP(G50,PARAMETRO!$A:$C,2,0)</f>
        <v>#N/A</v>
      </c>
      <c r="B50" s="26"/>
      <c r="C50" s="26"/>
      <c r="D50" s="14"/>
      <c r="E50" s="14"/>
      <c r="F50" s="15"/>
      <c r="G50" s="15"/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6">
        <f t="shared" si="1"/>
        <v>0</v>
      </c>
      <c r="P50" s="15" t="e">
        <f>VLOOKUP(G50,PARAMETRO!$A:$C,3,0)</f>
        <v>#N/A</v>
      </c>
    </row>
    <row r="51" spans="1:16" x14ac:dyDescent="0.25">
      <c r="A51" s="13" t="e">
        <f>VLOOKUP(G51,PARAMETRO!$A:$C,2,0)</f>
        <v>#N/A</v>
      </c>
      <c r="B51" s="26"/>
      <c r="C51" s="26"/>
      <c r="D51" s="14"/>
      <c r="E51" s="14"/>
      <c r="F51" s="15"/>
      <c r="G51" s="15"/>
      <c r="H51" s="16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6">
        <f t="shared" si="1"/>
        <v>0</v>
      </c>
      <c r="P51" s="15" t="e">
        <f>VLOOKUP(G51,PARAMETRO!$A:$C,3,0)</f>
        <v>#N/A</v>
      </c>
    </row>
    <row r="52" spans="1:16" x14ac:dyDescent="0.25">
      <c r="A52" s="13" t="e">
        <f>VLOOKUP(G52,PARAMETRO!$A:$C,2,0)</f>
        <v>#N/A</v>
      </c>
      <c r="B52" s="26"/>
      <c r="C52" s="26"/>
      <c r="D52" s="14"/>
      <c r="E52" s="14"/>
      <c r="F52" s="15"/>
      <c r="G52" s="15"/>
      <c r="H52" s="16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6">
        <f t="shared" si="1"/>
        <v>0</v>
      </c>
      <c r="P52" s="15" t="e">
        <f>VLOOKUP(G52,PARAMETRO!$A:$C,3,0)</f>
        <v>#N/A</v>
      </c>
    </row>
    <row r="53" spans="1:16" x14ac:dyDescent="0.25">
      <c r="A53" s="13" t="e">
        <f>VLOOKUP(G53,PARAMETRO!$A:$C,2,0)</f>
        <v>#N/A</v>
      </c>
      <c r="B53" s="26"/>
      <c r="C53" s="26"/>
      <c r="D53" s="14"/>
      <c r="E53" s="14"/>
      <c r="F53" s="15"/>
      <c r="G53" s="15"/>
      <c r="H53" s="16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6">
        <f t="shared" si="1"/>
        <v>0</v>
      </c>
      <c r="P53" s="15" t="e">
        <f>VLOOKUP(G53,PARAMETRO!$A:$C,3,0)</f>
        <v>#N/A</v>
      </c>
    </row>
    <row r="54" spans="1:16" x14ac:dyDescent="0.25">
      <c r="A54" s="13" t="e">
        <f>VLOOKUP(G54,PARAMETRO!$A:$C,2,0)</f>
        <v>#N/A</v>
      </c>
      <c r="B54" s="26"/>
      <c r="C54" s="26"/>
      <c r="D54" s="14"/>
      <c r="E54" s="14"/>
      <c r="F54" s="15"/>
      <c r="G54" s="15"/>
      <c r="H54" s="16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6">
        <f t="shared" si="1"/>
        <v>0</v>
      </c>
      <c r="P54" s="15" t="e">
        <f>VLOOKUP(G54,PARAMETRO!$A:$C,3,0)</f>
        <v>#N/A</v>
      </c>
    </row>
    <row r="55" spans="1:16" x14ac:dyDescent="0.25">
      <c r="A55" s="13" t="e">
        <f>VLOOKUP(G55,PARAMETRO!$A:$C,2,0)</f>
        <v>#N/A</v>
      </c>
      <c r="B55" s="26"/>
      <c r="C55" s="26"/>
      <c r="D55" s="14"/>
      <c r="E55" s="14"/>
      <c r="F55" s="15"/>
      <c r="G55" s="15"/>
      <c r="H55" s="16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6">
        <f t="shared" si="1"/>
        <v>0</v>
      </c>
      <c r="P55" s="15" t="e">
        <f>VLOOKUP(G55,PARAMETRO!$A:$C,3,0)</f>
        <v>#N/A</v>
      </c>
    </row>
    <row r="56" spans="1:16" x14ac:dyDescent="0.25">
      <c r="A56" s="13" t="e">
        <f>VLOOKUP(G56,PARAMETRO!$A:$C,2,0)</f>
        <v>#N/A</v>
      </c>
      <c r="B56" s="26"/>
      <c r="C56" s="26"/>
      <c r="D56" s="14"/>
      <c r="E56" s="14"/>
      <c r="F56" s="15"/>
      <c r="G56" s="15"/>
      <c r="H56" s="16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6">
        <f t="shared" si="1"/>
        <v>0</v>
      </c>
      <c r="P56" s="15" t="e">
        <f>VLOOKUP(G56,PARAMETRO!$A:$C,3,0)</f>
        <v>#N/A</v>
      </c>
    </row>
    <row r="57" spans="1:16" x14ac:dyDescent="0.25">
      <c r="A57" s="13" t="e">
        <f>VLOOKUP(G57,PARAMETRO!$A:$C,2,0)</f>
        <v>#N/A</v>
      </c>
      <c r="B57" s="26"/>
      <c r="C57" s="26"/>
      <c r="D57" s="14"/>
      <c r="E57" s="14"/>
      <c r="F57" s="15"/>
      <c r="G57" s="15"/>
      <c r="H57" s="16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6">
        <f t="shared" si="1"/>
        <v>0</v>
      </c>
      <c r="P57" s="15" t="e">
        <f>VLOOKUP(G57,PARAMETRO!$A:$C,3,0)</f>
        <v>#N/A</v>
      </c>
    </row>
    <row r="58" spans="1:16" x14ac:dyDescent="0.25">
      <c r="A58" s="13" t="e">
        <f>VLOOKUP(G58,PARAMETRO!$A:$C,2,0)</f>
        <v>#N/A</v>
      </c>
      <c r="B58" s="26"/>
      <c r="C58" s="26"/>
      <c r="D58" s="14"/>
      <c r="E58" s="18"/>
      <c r="F58" s="15"/>
      <c r="G58" s="15"/>
      <c r="H58" s="16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6">
        <f t="shared" si="1"/>
        <v>0</v>
      </c>
      <c r="P58" s="15" t="e">
        <f>VLOOKUP(G58,PARAMETRO!$A:$C,3,0)</f>
        <v>#N/A</v>
      </c>
    </row>
    <row r="59" spans="1:16" x14ac:dyDescent="0.25">
      <c r="A59" s="13" t="e">
        <f>VLOOKUP(G59,PARAMETRO!$A:$C,2,0)</f>
        <v>#N/A</v>
      </c>
      <c r="B59" s="26"/>
      <c r="C59" s="26"/>
      <c r="D59" s="14"/>
      <c r="E59" s="14"/>
      <c r="F59" s="15"/>
      <c r="G59" s="15"/>
      <c r="H59" s="16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6">
        <f t="shared" si="1"/>
        <v>0</v>
      </c>
      <c r="P59" s="15" t="e">
        <f>VLOOKUP(G59,PARAMETRO!$A:$C,3,0)</f>
        <v>#N/A</v>
      </c>
    </row>
    <row r="60" spans="1:16" x14ac:dyDescent="0.25">
      <c r="A60" s="13" t="e">
        <f>VLOOKUP(G60,PARAMETRO!$A:$C,2,0)</f>
        <v>#N/A</v>
      </c>
      <c r="B60" s="26"/>
      <c r="C60" s="26"/>
      <c r="D60" s="14"/>
      <c r="E60" s="14"/>
      <c r="F60" s="15"/>
      <c r="G60" s="15"/>
      <c r="H60" s="16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6">
        <f t="shared" si="1"/>
        <v>0</v>
      </c>
      <c r="P60" s="15" t="e">
        <f>VLOOKUP(G60,PARAMETRO!$A:$C,3,0)</f>
        <v>#N/A</v>
      </c>
    </row>
    <row r="61" spans="1:16" x14ac:dyDescent="0.25">
      <c r="A61" s="13" t="e">
        <f>VLOOKUP(G61,PARAMETRO!$A:$C,2,0)</f>
        <v>#N/A</v>
      </c>
      <c r="B61" s="26"/>
      <c r="C61" s="26"/>
      <c r="D61" s="14"/>
      <c r="E61" s="14"/>
      <c r="F61" s="15"/>
      <c r="G61" s="15"/>
      <c r="H61" s="16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6">
        <f t="shared" si="1"/>
        <v>0</v>
      </c>
      <c r="P61" s="15" t="e">
        <f>VLOOKUP(G61,PARAMETRO!$A:$C,3,0)</f>
        <v>#N/A</v>
      </c>
    </row>
    <row r="62" spans="1:16" x14ac:dyDescent="0.25">
      <c r="A62" s="13" t="e">
        <f>VLOOKUP(G62,PARAMETRO!$A:$C,2,0)</f>
        <v>#N/A</v>
      </c>
      <c r="B62" s="26"/>
      <c r="C62" s="26"/>
      <c r="D62" s="14"/>
      <c r="E62" s="14"/>
      <c r="F62" s="15"/>
      <c r="G62" s="15"/>
      <c r="H62" s="16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6">
        <f t="shared" si="1"/>
        <v>0</v>
      </c>
      <c r="P62" s="15" t="e">
        <f>VLOOKUP(G62,PARAMETRO!$A:$C,3,0)</f>
        <v>#N/A</v>
      </c>
    </row>
    <row r="63" spans="1:16" x14ac:dyDescent="0.25">
      <c r="A63" s="13" t="e">
        <f>VLOOKUP(G63,PARAMETRO!$A:$C,2,0)</f>
        <v>#N/A</v>
      </c>
      <c r="B63" s="26"/>
      <c r="C63" s="26"/>
      <c r="D63" s="14"/>
      <c r="E63" s="14"/>
      <c r="F63" s="15"/>
      <c r="G63" s="15"/>
      <c r="H63" s="16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6">
        <f t="shared" si="1"/>
        <v>0</v>
      </c>
      <c r="P63" s="15" t="e">
        <f>VLOOKUP(G63,PARAMETRO!$A:$C,3,0)</f>
        <v>#N/A</v>
      </c>
    </row>
    <row r="64" spans="1:16" x14ac:dyDescent="0.25">
      <c r="A64" s="13" t="e">
        <f>VLOOKUP(G64,PARAMETRO!$A:$C,2,0)</f>
        <v>#N/A</v>
      </c>
      <c r="B64" s="26"/>
      <c r="C64" s="26"/>
      <c r="D64" s="14"/>
      <c r="E64" s="14"/>
      <c r="F64" s="15"/>
      <c r="G64" s="15"/>
      <c r="H64" s="16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6">
        <f t="shared" si="1"/>
        <v>0</v>
      </c>
      <c r="P64" s="15" t="e">
        <f>VLOOKUP(G64,PARAMETRO!$A:$C,3,0)</f>
        <v>#N/A</v>
      </c>
    </row>
    <row r="65" spans="1:16" x14ac:dyDescent="0.25">
      <c r="A65" s="13" t="e">
        <f>VLOOKUP(G65,PARAMETRO!$A:$C,2,0)</f>
        <v>#N/A</v>
      </c>
      <c r="B65" s="26"/>
      <c r="C65" s="26"/>
      <c r="D65" s="14"/>
      <c r="E65" s="14"/>
      <c r="F65" s="15"/>
      <c r="G65" s="15"/>
      <c r="H65" s="16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6">
        <f t="shared" si="1"/>
        <v>0</v>
      </c>
      <c r="P65" s="15" t="e">
        <f>VLOOKUP(G65,PARAMETRO!$A:$C,3,0)</f>
        <v>#N/A</v>
      </c>
    </row>
    <row r="66" spans="1:16" x14ac:dyDescent="0.25">
      <c r="A66" s="13" t="e">
        <f>VLOOKUP(G66,PARAMETRO!$A:$C,2,0)</f>
        <v>#N/A</v>
      </c>
      <c r="B66" s="26"/>
      <c r="C66" s="26"/>
      <c r="D66" s="14"/>
      <c r="E66" s="14"/>
      <c r="F66" s="15"/>
      <c r="G66" s="15"/>
      <c r="H66" s="16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6">
        <f t="shared" ref="O66:O90" si="2">H66-I66-J66-K66-L66-M66-N66</f>
        <v>0</v>
      </c>
      <c r="P66" s="15" t="e">
        <f>VLOOKUP(G66,PARAMETRO!$A:$C,3,0)</f>
        <v>#N/A</v>
      </c>
    </row>
    <row r="67" spans="1:16" x14ac:dyDescent="0.25">
      <c r="A67" s="13" t="e">
        <f>VLOOKUP(G67,PARAMETRO!$A:$C,2,0)</f>
        <v>#N/A</v>
      </c>
      <c r="B67" s="26"/>
      <c r="C67" s="26"/>
      <c r="D67" s="14"/>
      <c r="E67" s="14"/>
      <c r="F67" s="15"/>
      <c r="G67" s="15"/>
      <c r="H67" s="16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6">
        <f t="shared" si="2"/>
        <v>0</v>
      </c>
      <c r="P67" s="15" t="e">
        <f>VLOOKUP(G67,PARAMETRO!$A:$C,3,0)</f>
        <v>#N/A</v>
      </c>
    </row>
    <row r="68" spans="1:16" x14ac:dyDescent="0.25">
      <c r="A68" s="13" t="e">
        <f>VLOOKUP(G68,PARAMETRO!$A:$C,2,0)</f>
        <v>#N/A</v>
      </c>
      <c r="B68" s="26"/>
      <c r="C68" s="26"/>
      <c r="D68" s="14"/>
      <c r="E68" s="14"/>
      <c r="F68" s="15"/>
      <c r="G68" s="15"/>
      <c r="H68" s="16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6">
        <f t="shared" si="2"/>
        <v>0</v>
      </c>
      <c r="P68" s="15" t="e">
        <f>VLOOKUP(G68,PARAMETRO!$A:$C,3,0)</f>
        <v>#N/A</v>
      </c>
    </row>
    <row r="69" spans="1:16" x14ac:dyDescent="0.25">
      <c r="A69" s="13" t="e">
        <f>VLOOKUP(G69,PARAMETRO!$A:$C,2,0)</f>
        <v>#N/A</v>
      </c>
      <c r="B69" s="26"/>
      <c r="C69" s="26"/>
      <c r="D69" s="14"/>
      <c r="E69" s="14"/>
      <c r="F69" s="15"/>
      <c r="G69" s="15"/>
      <c r="H69" s="16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6">
        <f t="shared" si="2"/>
        <v>0</v>
      </c>
      <c r="P69" s="15" t="e">
        <f>VLOOKUP(G69,PARAMETRO!$A:$C,3,0)</f>
        <v>#N/A</v>
      </c>
    </row>
    <row r="70" spans="1:16" x14ac:dyDescent="0.25">
      <c r="A70" s="13" t="e">
        <f>VLOOKUP(G70,PARAMETRO!$A:$C,2,0)</f>
        <v>#N/A</v>
      </c>
      <c r="B70" s="26"/>
      <c r="C70" s="26"/>
      <c r="D70" s="14"/>
      <c r="E70" s="14"/>
      <c r="F70" s="15"/>
      <c r="G70" s="15"/>
      <c r="H70" s="16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6">
        <f t="shared" si="2"/>
        <v>0</v>
      </c>
      <c r="P70" s="15" t="e">
        <f>VLOOKUP(G70,PARAMETRO!$A:$C,3,0)</f>
        <v>#N/A</v>
      </c>
    </row>
    <row r="71" spans="1:16" x14ac:dyDescent="0.25">
      <c r="A71" s="13" t="e">
        <f>VLOOKUP(G71,PARAMETRO!$A:$C,2,0)</f>
        <v>#N/A</v>
      </c>
      <c r="B71" s="26"/>
      <c r="C71" s="26"/>
      <c r="D71" s="14"/>
      <c r="E71" s="14"/>
      <c r="F71" s="15"/>
      <c r="G71" s="15"/>
      <c r="H71" s="16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6">
        <f t="shared" si="2"/>
        <v>0</v>
      </c>
      <c r="P71" s="15" t="e">
        <f>VLOOKUP(G71,PARAMETRO!$A:$C,3,0)</f>
        <v>#N/A</v>
      </c>
    </row>
    <row r="72" spans="1:16" x14ac:dyDescent="0.25">
      <c r="A72" s="13" t="e">
        <f>VLOOKUP(G72,PARAMETRO!$A:$C,2,0)</f>
        <v>#N/A</v>
      </c>
      <c r="B72" s="26"/>
      <c r="C72" s="26"/>
      <c r="D72" s="14"/>
      <c r="E72" s="14"/>
      <c r="F72" s="15"/>
      <c r="G72" s="15"/>
      <c r="H72" s="16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6">
        <f t="shared" si="2"/>
        <v>0</v>
      </c>
      <c r="P72" s="15" t="e">
        <f>VLOOKUP(G72,PARAMETRO!$A:$C,3,0)</f>
        <v>#N/A</v>
      </c>
    </row>
    <row r="73" spans="1:16" x14ac:dyDescent="0.25">
      <c r="A73" s="13" t="e">
        <f>VLOOKUP(G73,PARAMETRO!$A:$C,2,0)</f>
        <v>#N/A</v>
      </c>
      <c r="B73" s="26"/>
      <c r="C73" s="26"/>
      <c r="D73" s="14"/>
      <c r="E73" s="14"/>
      <c r="F73" s="15"/>
      <c r="G73" s="15"/>
      <c r="H73" s="16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6">
        <f t="shared" si="2"/>
        <v>0</v>
      </c>
      <c r="P73" s="15" t="e">
        <f>VLOOKUP(G73,PARAMETRO!$A:$C,3,0)</f>
        <v>#N/A</v>
      </c>
    </row>
    <row r="74" spans="1:16" x14ac:dyDescent="0.25">
      <c r="A74" s="13" t="e">
        <f>VLOOKUP(G74,PARAMETRO!$A:$C,2,0)</f>
        <v>#N/A</v>
      </c>
      <c r="B74" s="26"/>
      <c r="C74" s="26"/>
      <c r="D74" s="14"/>
      <c r="E74" s="14"/>
      <c r="F74" s="15"/>
      <c r="G74" s="15"/>
      <c r="H74" s="16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6">
        <f t="shared" si="2"/>
        <v>0</v>
      </c>
      <c r="P74" s="15" t="e">
        <f>VLOOKUP(G74,PARAMETRO!$A:$C,3,0)</f>
        <v>#N/A</v>
      </c>
    </row>
    <row r="75" spans="1:16" x14ac:dyDescent="0.25">
      <c r="A75" s="13" t="e">
        <f>VLOOKUP(G75,PARAMETRO!$A:$C,2,0)</f>
        <v>#N/A</v>
      </c>
      <c r="B75" s="26"/>
      <c r="C75" s="26"/>
      <c r="D75" s="14"/>
      <c r="E75" s="14"/>
      <c r="F75" s="15"/>
      <c r="G75" s="15"/>
      <c r="H75" s="16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6">
        <f t="shared" si="2"/>
        <v>0</v>
      </c>
      <c r="P75" s="15" t="e">
        <f>VLOOKUP(G75,PARAMETRO!$A:$C,3,0)</f>
        <v>#N/A</v>
      </c>
    </row>
    <row r="76" spans="1:16" x14ac:dyDescent="0.25">
      <c r="A76" s="13" t="e">
        <f>VLOOKUP(G76,PARAMETRO!$A:$C,2,0)</f>
        <v>#N/A</v>
      </c>
      <c r="B76" s="26"/>
      <c r="C76" s="26"/>
      <c r="D76" s="14"/>
      <c r="E76" s="14"/>
      <c r="F76" s="15"/>
      <c r="G76" s="15"/>
      <c r="H76" s="16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6">
        <f t="shared" si="2"/>
        <v>0</v>
      </c>
      <c r="P76" s="15" t="e">
        <f>VLOOKUP(G76,PARAMETRO!$A:$C,3,0)</f>
        <v>#N/A</v>
      </c>
    </row>
    <row r="77" spans="1:16" x14ac:dyDescent="0.25">
      <c r="A77" s="13" t="e">
        <f>VLOOKUP(G77,PARAMETRO!$A:$C,2,0)</f>
        <v>#N/A</v>
      </c>
      <c r="B77" s="26"/>
      <c r="C77" s="26"/>
      <c r="D77" s="14"/>
      <c r="E77" s="18"/>
      <c r="F77" s="15"/>
      <c r="G77" s="15"/>
      <c r="H77" s="16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6">
        <f t="shared" si="2"/>
        <v>0</v>
      </c>
      <c r="P77" s="15" t="e">
        <f>VLOOKUP(G77,PARAMETRO!$A:$C,3,0)</f>
        <v>#N/A</v>
      </c>
    </row>
    <row r="78" spans="1:16" x14ac:dyDescent="0.25">
      <c r="A78" s="13" t="e">
        <f>VLOOKUP(G78,PARAMETRO!$A:$C,2,0)</f>
        <v>#N/A</v>
      </c>
      <c r="B78" s="26"/>
      <c r="C78" s="26"/>
      <c r="D78" s="14"/>
      <c r="E78" s="18"/>
      <c r="F78" s="15"/>
      <c r="G78" s="15"/>
      <c r="H78" s="16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6">
        <f t="shared" si="2"/>
        <v>0</v>
      </c>
      <c r="P78" s="15" t="e">
        <f>VLOOKUP(G78,PARAMETRO!$A:$C,3,0)</f>
        <v>#N/A</v>
      </c>
    </row>
    <row r="79" spans="1:16" x14ac:dyDescent="0.25">
      <c r="A79" s="13" t="e">
        <f>VLOOKUP(G79,PARAMETRO!$A:$C,2,0)</f>
        <v>#N/A</v>
      </c>
      <c r="B79" s="26"/>
      <c r="C79" s="26"/>
      <c r="D79" s="14"/>
      <c r="E79" s="14"/>
      <c r="F79" s="15"/>
      <c r="G79" s="15"/>
      <c r="H79" s="16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6">
        <f t="shared" si="2"/>
        <v>0</v>
      </c>
      <c r="P79" s="15" t="e">
        <f>VLOOKUP(G79,PARAMETRO!$A:$C,3,0)</f>
        <v>#N/A</v>
      </c>
    </row>
    <row r="80" spans="1:16" x14ac:dyDescent="0.25">
      <c r="A80" s="13" t="e">
        <f>VLOOKUP(G80,PARAMETRO!$A:$C,2,0)</f>
        <v>#N/A</v>
      </c>
      <c r="B80" s="26"/>
      <c r="C80" s="26"/>
      <c r="D80" s="14"/>
      <c r="E80" s="14"/>
      <c r="F80" s="15"/>
      <c r="G80" s="15"/>
      <c r="H80" s="16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6">
        <f t="shared" si="2"/>
        <v>0</v>
      </c>
      <c r="P80" s="15" t="e">
        <f>VLOOKUP(G80,PARAMETRO!$A:$C,3,0)</f>
        <v>#N/A</v>
      </c>
    </row>
    <row r="81" spans="1:16" x14ac:dyDescent="0.25">
      <c r="A81" s="13" t="e">
        <f>VLOOKUP(G81,PARAMETRO!$A:$C,2,0)</f>
        <v>#N/A</v>
      </c>
      <c r="B81" s="26"/>
      <c r="C81" s="26"/>
      <c r="D81" s="14"/>
      <c r="E81" s="14"/>
      <c r="F81" s="15"/>
      <c r="G81" s="15"/>
      <c r="H81" s="16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6">
        <f t="shared" si="2"/>
        <v>0</v>
      </c>
      <c r="P81" s="15" t="e">
        <f>VLOOKUP(G81,PARAMETRO!$A:$C,3,0)</f>
        <v>#N/A</v>
      </c>
    </row>
    <row r="82" spans="1:16" x14ac:dyDescent="0.25">
      <c r="A82" s="13" t="e">
        <f>VLOOKUP(G82,PARAMETRO!$A:$C,2,0)</f>
        <v>#N/A</v>
      </c>
      <c r="B82" s="26"/>
      <c r="C82" s="26"/>
      <c r="D82" s="14"/>
      <c r="E82" s="14"/>
      <c r="F82" s="15"/>
      <c r="G82" s="15"/>
      <c r="H82" s="16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6">
        <f t="shared" si="2"/>
        <v>0</v>
      </c>
      <c r="P82" s="15" t="e">
        <f>VLOOKUP(G82,PARAMETRO!$A:$C,3,0)</f>
        <v>#N/A</v>
      </c>
    </row>
    <row r="83" spans="1:16" x14ac:dyDescent="0.25">
      <c r="A83" s="13" t="e">
        <f>VLOOKUP(G83,PARAMETRO!$A:$C,2,0)</f>
        <v>#N/A</v>
      </c>
      <c r="B83" s="26"/>
      <c r="C83" s="26"/>
      <c r="D83" s="14"/>
      <c r="E83" s="14"/>
      <c r="F83" s="15"/>
      <c r="G83" s="15"/>
      <c r="H83" s="16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6">
        <f t="shared" si="2"/>
        <v>0</v>
      </c>
      <c r="P83" s="15" t="e">
        <f>VLOOKUP(G83,PARAMETRO!$A:$C,3,0)</f>
        <v>#N/A</v>
      </c>
    </row>
    <row r="84" spans="1:16" x14ac:dyDescent="0.25">
      <c r="A84" s="13" t="e">
        <f>VLOOKUP(G84,PARAMETRO!$A:$C,2,0)</f>
        <v>#N/A</v>
      </c>
      <c r="B84" s="26"/>
      <c r="C84" s="26"/>
      <c r="D84" s="14"/>
      <c r="E84" s="14"/>
      <c r="F84" s="15"/>
      <c r="G84" s="15"/>
      <c r="H84" s="16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6">
        <f t="shared" si="2"/>
        <v>0</v>
      </c>
      <c r="P84" s="15" t="e">
        <f>VLOOKUP(G84,PARAMETRO!$A:$C,3,0)</f>
        <v>#N/A</v>
      </c>
    </row>
    <row r="85" spans="1:16" x14ac:dyDescent="0.25">
      <c r="A85" s="13" t="e">
        <f>VLOOKUP(G85,PARAMETRO!$A:$C,2,0)</f>
        <v>#N/A</v>
      </c>
      <c r="B85" s="26"/>
      <c r="C85" s="26"/>
      <c r="D85" s="14"/>
      <c r="E85" s="14"/>
      <c r="F85" s="15"/>
      <c r="G85" s="15"/>
      <c r="H85" s="16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6">
        <f t="shared" si="2"/>
        <v>0</v>
      </c>
      <c r="P85" s="15" t="e">
        <f>VLOOKUP(G85,PARAMETRO!$A:$C,3,0)</f>
        <v>#N/A</v>
      </c>
    </row>
    <row r="86" spans="1:16" x14ac:dyDescent="0.25">
      <c r="A86" s="13" t="e">
        <f>VLOOKUP(G86,PARAMETRO!$A:$C,2,0)</f>
        <v>#N/A</v>
      </c>
      <c r="B86" s="26"/>
      <c r="C86" s="26"/>
      <c r="D86" s="14"/>
      <c r="E86" s="14"/>
      <c r="F86" s="15"/>
      <c r="G86" s="15"/>
      <c r="H86" s="16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6">
        <f t="shared" si="2"/>
        <v>0</v>
      </c>
      <c r="P86" s="15" t="e">
        <f>VLOOKUP(G86,PARAMETRO!$A:$C,3,0)</f>
        <v>#N/A</v>
      </c>
    </row>
    <row r="87" spans="1:16" x14ac:dyDescent="0.25">
      <c r="A87" s="13" t="e">
        <f>VLOOKUP(G87,PARAMETRO!$A:$C,2,0)</f>
        <v>#N/A</v>
      </c>
      <c r="B87" s="26"/>
      <c r="C87" s="26"/>
      <c r="D87" s="14"/>
      <c r="E87" s="14"/>
      <c r="F87" s="15"/>
      <c r="G87" s="15"/>
      <c r="H87" s="16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6">
        <f t="shared" si="2"/>
        <v>0</v>
      </c>
      <c r="P87" s="15" t="e">
        <f>VLOOKUP(G87,PARAMETRO!$A:$C,3,0)</f>
        <v>#N/A</v>
      </c>
    </row>
    <row r="88" spans="1:16" x14ac:dyDescent="0.25">
      <c r="A88" s="13" t="e">
        <f>VLOOKUP(G88,PARAMETRO!$A:$C,2,0)</f>
        <v>#N/A</v>
      </c>
      <c r="B88" s="26"/>
      <c r="C88" s="26"/>
      <c r="D88" s="14"/>
      <c r="E88" s="14"/>
      <c r="F88" s="15"/>
      <c r="G88" s="15"/>
      <c r="H88" s="16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6">
        <f t="shared" si="2"/>
        <v>0</v>
      </c>
      <c r="P88" s="15" t="e">
        <f>VLOOKUP(G88,PARAMETRO!$A:$C,3,0)</f>
        <v>#N/A</v>
      </c>
    </row>
    <row r="89" spans="1:16" x14ac:dyDescent="0.25">
      <c r="A89" s="13" t="e">
        <f>VLOOKUP(G89,PARAMETRO!$A:$C,2,0)</f>
        <v>#N/A</v>
      </c>
      <c r="B89" s="26"/>
      <c r="C89" s="26"/>
      <c r="D89" s="14"/>
      <c r="E89" s="14"/>
      <c r="F89" s="15"/>
      <c r="G89" s="15"/>
      <c r="H89" s="16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6">
        <f t="shared" si="2"/>
        <v>0</v>
      </c>
      <c r="P89" s="15" t="e">
        <f>VLOOKUP(G89,PARAMETRO!$A:$C,3,0)</f>
        <v>#N/A</v>
      </c>
    </row>
    <row r="90" spans="1:16" x14ac:dyDescent="0.25">
      <c r="A90" s="13" t="e">
        <f>VLOOKUP(G90,PARAMETRO!$A:$C,2,0)</f>
        <v>#N/A</v>
      </c>
      <c r="B90" s="26"/>
      <c r="C90" s="26"/>
      <c r="D90" s="14"/>
      <c r="E90" s="14"/>
      <c r="F90" s="15"/>
      <c r="G90" s="15"/>
      <c r="H90" s="16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6">
        <f t="shared" si="2"/>
        <v>0</v>
      </c>
      <c r="P90" s="15" t="e">
        <f>VLOOKUP(G90,PARAMETRO!$A:$C,3,0)</f>
        <v>#N/A</v>
      </c>
    </row>
  </sheetData>
  <autoFilter ref="A1:P90" xr:uid="{00000000-0009-0000-0000-000000000000}">
    <sortState xmlns:xlrd2="http://schemas.microsoft.com/office/spreadsheetml/2017/richdata2" ref="A2:P90">
      <sortCondition ref="F1:F90"/>
    </sortState>
  </autoFilter>
  <phoneticPr fontId="3" type="noConversion"/>
  <conditionalFormatting sqref="G2:G1048576">
    <cfRule type="cellIs" dxfId="1" priority="2" operator="between">
      <formula>1</formula>
      <formula>10000000</formula>
    </cfRule>
  </conditionalFormatting>
  <conditionalFormatting sqref="I2:N9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55"/>
  <sheetViews>
    <sheetView workbookViewId="0">
      <selection activeCell="A6" sqref="A6"/>
    </sheetView>
  </sheetViews>
  <sheetFormatPr defaultRowHeight="15" x14ac:dyDescent="0.25"/>
  <cols>
    <col min="1" max="1" width="23.42578125" customWidth="1"/>
    <col min="2" max="2" width="78.7109375" customWidth="1"/>
    <col min="3" max="3" width="24" style="5" customWidth="1"/>
    <col min="4" max="4" width="24.7109375" style="5" customWidth="1"/>
  </cols>
  <sheetData>
    <row r="1" spans="1:4" ht="15.75" x14ac:dyDescent="0.25">
      <c r="A1" s="10" t="s">
        <v>55</v>
      </c>
      <c r="B1" s="10" t="s">
        <v>56</v>
      </c>
      <c r="C1" s="11" t="s">
        <v>57</v>
      </c>
      <c r="D1" s="12" t="s">
        <v>72</v>
      </c>
    </row>
    <row r="2" spans="1:4" hidden="1" x14ac:dyDescent="0.25">
      <c r="A2" s="3">
        <v>1933021</v>
      </c>
      <c r="B2" s="4" t="s">
        <v>66</v>
      </c>
      <c r="C2" s="3">
        <v>2001</v>
      </c>
      <c r="D2" s="3">
        <v>900003</v>
      </c>
    </row>
    <row r="3" spans="1:4" hidden="1" x14ac:dyDescent="0.25">
      <c r="A3" s="6">
        <v>1933022</v>
      </c>
      <c r="B3" s="7" t="s">
        <v>15</v>
      </c>
      <c r="C3" s="6">
        <v>2002</v>
      </c>
      <c r="D3" s="6">
        <v>9949</v>
      </c>
    </row>
    <row r="4" spans="1:4" x14ac:dyDescent="0.25">
      <c r="A4" s="3">
        <v>1933023</v>
      </c>
      <c r="B4" s="4" t="s">
        <v>17</v>
      </c>
      <c r="C4" s="3">
        <v>2003</v>
      </c>
      <c r="D4" s="3">
        <v>9949</v>
      </c>
    </row>
    <row r="5" spans="1:4" hidden="1" x14ac:dyDescent="0.25">
      <c r="A5" s="6">
        <v>1933024</v>
      </c>
      <c r="B5" s="7" t="s">
        <v>19</v>
      </c>
      <c r="C5" s="6">
        <v>2004</v>
      </c>
      <c r="D5" s="6">
        <v>3256</v>
      </c>
    </row>
    <row r="6" spans="1:4" hidden="1" x14ac:dyDescent="0.25">
      <c r="A6" s="3">
        <v>1933025</v>
      </c>
      <c r="B6" s="4" t="s">
        <v>22</v>
      </c>
      <c r="C6" s="3">
        <v>2005</v>
      </c>
      <c r="D6" s="3">
        <v>3430</v>
      </c>
    </row>
    <row r="7" spans="1:4" x14ac:dyDescent="0.25">
      <c r="A7" s="6">
        <v>1933026</v>
      </c>
      <c r="B7" s="7" t="s">
        <v>59</v>
      </c>
      <c r="C7" s="6">
        <v>2006</v>
      </c>
      <c r="D7" s="6">
        <v>3430</v>
      </c>
    </row>
    <row r="8" spans="1:4" hidden="1" x14ac:dyDescent="0.25">
      <c r="A8" s="3">
        <v>1933027</v>
      </c>
      <c r="B8" s="4" t="s">
        <v>49</v>
      </c>
      <c r="C8" s="3">
        <v>2007</v>
      </c>
      <c r="D8" s="3">
        <v>3206</v>
      </c>
    </row>
    <row r="9" spans="1:4" x14ac:dyDescent="0.25">
      <c r="A9" s="6">
        <v>1933028</v>
      </c>
      <c r="B9" s="7" t="s">
        <v>51</v>
      </c>
      <c r="C9" s="6">
        <v>2008</v>
      </c>
      <c r="D9" s="6">
        <v>3206</v>
      </c>
    </row>
    <row r="10" spans="1:4" hidden="1" x14ac:dyDescent="0.25">
      <c r="A10" s="3">
        <v>1933029</v>
      </c>
      <c r="B10" s="4" t="s">
        <v>26</v>
      </c>
      <c r="C10" s="3">
        <v>2009</v>
      </c>
      <c r="D10" s="3">
        <v>3271</v>
      </c>
    </row>
    <row r="11" spans="1:4" x14ac:dyDescent="0.25">
      <c r="A11" s="6">
        <v>1933030</v>
      </c>
      <c r="B11" s="7" t="s">
        <v>62</v>
      </c>
      <c r="C11" s="6">
        <v>2010</v>
      </c>
      <c r="D11" s="6">
        <v>3271</v>
      </c>
    </row>
    <row r="12" spans="1:4" x14ac:dyDescent="0.25">
      <c r="A12" s="6">
        <v>2933030</v>
      </c>
      <c r="B12" s="7" t="s">
        <v>61</v>
      </c>
      <c r="C12" s="6">
        <v>2010</v>
      </c>
      <c r="D12" s="6">
        <v>3271</v>
      </c>
    </row>
    <row r="13" spans="1:4" hidden="1" x14ac:dyDescent="0.25">
      <c r="A13" s="3">
        <v>1933031</v>
      </c>
      <c r="B13" s="4" t="s">
        <v>14</v>
      </c>
      <c r="C13" s="3">
        <v>2011</v>
      </c>
      <c r="D13" s="3">
        <v>3208</v>
      </c>
    </row>
    <row r="14" spans="1:4" x14ac:dyDescent="0.25">
      <c r="A14" s="6">
        <v>1933032</v>
      </c>
      <c r="B14" s="7" t="s">
        <v>47</v>
      </c>
      <c r="C14" s="6">
        <v>2012</v>
      </c>
      <c r="D14" s="6">
        <v>3208</v>
      </c>
    </row>
    <row r="15" spans="1:4" hidden="1" x14ac:dyDescent="0.25">
      <c r="A15" s="3">
        <v>1933033</v>
      </c>
      <c r="B15" s="4" t="s">
        <v>28</v>
      </c>
      <c r="C15" s="3">
        <v>2013</v>
      </c>
      <c r="D15" s="3">
        <v>3270</v>
      </c>
    </row>
    <row r="16" spans="1:4" hidden="1" x14ac:dyDescent="0.25">
      <c r="A16" s="6">
        <v>1933034</v>
      </c>
      <c r="B16" s="7" t="s">
        <v>20</v>
      </c>
      <c r="C16" s="6">
        <v>2014</v>
      </c>
      <c r="D16" s="6">
        <v>3142</v>
      </c>
    </row>
    <row r="17" spans="1:4" hidden="1" x14ac:dyDescent="0.25">
      <c r="A17" s="3">
        <v>1933035</v>
      </c>
      <c r="B17" s="4" t="s">
        <v>30</v>
      </c>
      <c r="C17" s="3">
        <v>2015</v>
      </c>
      <c r="D17" s="3">
        <v>3209</v>
      </c>
    </row>
    <row r="18" spans="1:4" hidden="1" x14ac:dyDescent="0.25">
      <c r="A18" s="6">
        <v>1933036</v>
      </c>
      <c r="B18" s="7" t="s">
        <v>34</v>
      </c>
      <c r="C18" s="6">
        <v>2016</v>
      </c>
      <c r="D18" s="6">
        <v>3193</v>
      </c>
    </row>
    <row r="19" spans="1:4" x14ac:dyDescent="0.25">
      <c r="A19" s="3">
        <v>1933037</v>
      </c>
      <c r="B19" s="4" t="s">
        <v>36</v>
      </c>
      <c r="C19" s="3">
        <v>2017</v>
      </c>
      <c r="D19" s="3">
        <v>3193</v>
      </c>
    </row>
    <row r="20" spans="1:4" hidden="1" x14ac:dyDescent="0.25">
      <c r="A20" s="6">
        <v>1933038</v>
      </c>
      <c r="B20" s="7" t="s">
        <v>38</v>
      </c>
      <c r="C20" s="6">
        <v>2018</v>
      </c>
      <c r="D20" s="6">
        <v>2855</v>
      </c>
    </row>
    <row r="21" spans="1:4" hidden="1" x14ac:dyDescent="0.25">
      <c r="A21" s="3">
        <v>1933039</v>
      </c>
      <c r="B21" s="4" t="s">
        <v>42</v>
      </c>
      <c r="C21" s="3">
        <v>2019</v>
      </c>
      <c r="D21" s="3">
        <v>3185</v>
      </c>
    </row>
    <row r="22" spans="1:4" hidden="1" x14ac:dyDescent="0.25">
      <c r="A22" s="6">
        <v>1933040</v>
      </c>
      <c r="B22" s="7" t="s">
        <v>32</v>
      </c>
      <c r="C22" s="6">
        <v>2020</v>
      </c>
      <c r="D22" s="6">
        <v>3398</v>
      </c>
    </row>
    <row r="23" spans="1:4" hidden="1" x14ac:dyDescent="0.25">
      <c r="A23" s="3">
        <v>1933041</v>
      </c>
      <c r="B23" s="4" t="s">
        <v>21</v>
      </c>
      <c r="C23" s="3">
        <v>2021</v>
      </c>
      <c r="D23" s="3">
        <v>3128</v>
      </c>
    </row>
    <row r="24" spans="1:4" hidden="1" x14ac:dyDescent="0.25">
      <c r="A24" s="6">
        <v>1933042</v>
      </c>
      <c r="B24" s="7" t="s">
        <v>24</v>
      </c>
      <c r="C24" s="6">
        <v>2022</v>
      </c>
      <c r="D24" s="6">
        <v>3133</v>
      </c>
    </row>
    <row r="25" spans="1:4" hidden="1" x14ac:dyDescent="0.25">
      <c r="A25" s="3">
        <v>1933043</v>
      </c>
      <c r="B25" s="4" t="s">
        <v>64</v>
      </c>
      <c r="C25" s="3">
        <v>2023</v>
      </c>
      <c r="D25" s="3">
        <v>3209</v>
      </c>
    </row>
    <row r="26" spans="1:4" hidden="1" x14ac:dyDescent="0.25">
      <c r="A26" s="6">
        <v>1933044</v>
      </c>
      <c r="B26" s="7" t="s">
        <v>44</v>
      </c>
      <c r="C26" s="6">
        <v>2024</v>
      </c>
      <c r="D26" s="6">
        <v>3087</v>
      </c>
    </row>
    <row r="27" spans="1:4" hidden="1" x14ac:dyDescent="0.25">
      <c r="A27" s="3">
        <v>1933045</v>
      </c>
      <c r="B27" s="4" t="s">
        <v>70</v>
      </c>
      <c r="C27" s="3">
        <v>2025</v>
      </c>
      <c r="D27" s="3">
        <v>3158</v>
      </c>
    </row>
    <row r="28" spans="1:4" hidden="1" x14ac:dyDescent="0.25">
      <c r="A28" s="6">
        <v>1933046</v>
      </c>
      <c r="B28" s="7" t="s">
        <v>13</v>
      </c>
      <c r="C28" s="6">
        <v>2026</v>
      </c>
      <c r="D28" s="6">
        <v>3142</v>
      </c>
    </row>
    <row r="29" spans="1:4" x14ac:dyDescent="0.25">
      <c r="A29" s="3">
        <v>1933047</v>
      </c>
      <c r="B29" s="4" t="s">
        <v>65</v>
      </c>
      <c r="C29" s="3">
        <v>2027</v>
      </c>
      <c r="D29" s="3">
        <v>3142</v>
      </c>
    </row>
    <row r="30" spans="1:4" hidden="1" x14ac:dyDescent="0.25">
      <c r="A30" s="3">
        <v>2933021</v>
      </c>
      <c r="B30" s="4" t="s">
        <v>67</v>
      </c>
      <c r="C30" s="3">
        <v>2001</v>
      </c>
      <c r="D30" s="3">
        <v>900003</v>
      </c>
    </row>
    <row r="31" spans="1:4" hidden="1" x14ac:dyDescent="0.25">
      <c r="A31" s="6">
        <v>2933022</v>
      </c>
      <c r="B31" s="7" t="s">
        <v>16</v>
      </c>
      <c r="C31" s="6">
        <v>2002</v>
      </c>
      <c r="D31" s="6">
        <v>9949</v>
      </c>
    </row>
    <row r="32" spans="1:4" x14ac:dyDescent="0.25">
      <c r="A32" s="3">
        <v>2933023</v>
      </c>
      <c r="B32" s="4" t="s">
        <v>18</v>
      </c>
      <c r="C32" s="3">
        <v>2003</v>
      </c>
      <c r="D32" s="3">
        <v>9949</v>
      </c>
    </row>
    <row r="33" spans="1:4" hidden="1" x14ac:dyDescent="0.25">
      <c r="A33" s="6">
        <v>2933024</v>
      </c>
      <c r="B33" s="7" t="s">
        <v>58</v>
      </c>
      <c r="C33" s="6">
        <v>2004</v>
      </c>
      <c r="D33" s="6">
        <v>3256</v>
      </c>
    </row>
    <row r="34" spans="1:4" hidden="1" x14ac:dyDescent="0.25">
      <c r="A34" s="3">
        <v>2933025</v>
      </c>
      <c r="B34" s="4" t="s">
        <v>23</v>
      </c>
      <c r="C34" s="3">
        <v>2005</v>
      </c>
      <c r="D34" s="3">
        <v>3430</v>
      </c>
    </row>
    <row r="35" spans="1:4" x14ac:dyDescent="0.25">
      <c r="A35" s="6">
        <v>2933026</v>
      </c>
      <c r="B35" s="7" t="s">
        <v>60</v>
      </c>
      <c r="C35" s="6">
        <v>2006</v>
      </c>
      <c r="D35" s="6">
        <v>3430</v>
      </c>
    </row>
    <row r="36" spans="1:4" hidden="1" x14ac:dyDescent="0.25">
      <c r="A36" s="3">
        <v>2933027</v>
      </c>
      <c r="B36" s="4" t="s">
        <v>50</v>
      </c>
      <c r="C36" s="3">
        <v>2007</v>
      </c>
      <c r="D36" s="3">
        <v>3206</v>
      </c>
    </row>
    <row r="37" spans="1:4" x14ac:dyDescent="0.25">
      <c r="A37" s="6">
        <v>2933028</v>
      </c>
      <c r="B37" s="7" t="s">
        <v>52</v>
      </c>
      <c r="C37" s="6">
        <v>2008</v>
      </c>
      <c r="D37" s="6">
        <v>3206</v>
      </c>
    </row>
    <row r="38" spans="1:4" hidden="1" x14ac:dyDescent="0.25">
      <c r="A38" s="3">
        <v>2933029</v>
      </c>
      <c r="B38" s="4" t="s">
        <v>27</v>
      </c>
      <c r="C38" s="3">
        <v>2009</v>
      </c>
      <c r="D38" s="3">
        <v>3271</v>
      </c>
    </row>
    <row r="39" spans="1:4" hidden="1" x14ac:dyDescent="0.25">
      <c r="A39" s="3">
        <v>2933031</v>
      </c>
      <c r="B39" s="4" t="s">
        <v>46</v>
      </c>
      <c r="C39" s="3">
        <v>2011</v>
      </c>
      <c r="D39" s="3">
        <v>3208</v>
      </c>
    </row>
    <row r="40" spans="1:4" x14ac:dyDescent="0.25">
      <c r="A40" s="6">
        <v>2933032</v>
      </c>
      <c r="B40" s="7" t="s">
        <v>48</v>
      </c>
      <c r="C40" s="6">
        <v>2012</v>
      </c>
      <c r="D40" s="6">
        <v>3208</v>
      </c>
    </row>
    <row r="41" spans="1:4" hidden="1" x14ac:dyDescent="0.25">
      <c r="A41" s="3">
        <v>2933033</v>
      </c>
      <c r="B41" s="4" t="s">
        <v>29</v>
      </c>
      <c r="C41" s="3">
        <v>2013</v>
      </c>
      <c r="D41" s="3">
        <v>3270</v>
      </c>
    </row>
    <row r="42" spans="1:4" hidden="1" x14ac:dyDescent="0.25">
      <c r="A42" s="6">
        <v>2933034</v>
      </c>
      <c r="B42" s="7" t="s">
        <v>63</v>
      </c>
      <c r="C42" s="6">
        <v>2014</v>
      </c>
      <c r="D42" s="6">
        <v>3142</v>
      </c>
    </row>
    <row r="43" spans="1:4" hidden="1" x14ac:dyDescent="0.25">
      <c r="A43" s="3">
        <v>2933035</v>
      </c>
      <c r="B43" s="4" t="s">
        <v>31</v>
      </c>
      <c r="C43" s="3">
        <v>2015</v>
      </c>
      <c r="D43" s="3">
        <v>3209</v>
      </c>
    </row>
    <row r="44" spans="1:4" hidden="1" x14ac:dyDescent="0.25">
      <c r="A44" s="6">
        <v>2933036</v>
      </c>
      <c r="B44" s="7" t="s">
        <v>35</v>
      </c>
      <c r="C44" s="6">
        <v>2016</v>
      </c>
      <c r="D44" s="6">
        <v>3193</v>
      </c>
    </row>
    <row r="45" spans="1:4" x14ac:dyDescent="0.25">
      <c r="A45" s="3">
        <v>2933037</v>
      </c>
      <c r="B45" s="4" t="s">
        <v>37</v>
      </c>
      <c r="C45" s="3">
        <v>2017</v>
      </c>
      <c r="D45" s="3">
        <v>3193</v>
      </c>
    </row>
    <row r="46" spans="1:4" hidden="1" x14ac:dyDescent="0.25">
      <c r="A46" s="6">
        <v>2933038</v>
      </c>
      <c r="B46" s="7" t="s">
        <v>39</v>
      </c>
      <c r="C46" s="6">
        <v>2018</v>
      </c>
      <c r="D46" s="6">
        <v>2855</v>
      </c>
    </row>
    <row r="47" spans="1:4" hidden="1" x14ac:dyDescent="0.25">
      <c r="A47" s="3">
        <v>2933039</v>
      </c>
      <c r="B47" s="4" t="s">
        <v>43</v>
      </c>
      <c r="C47" s="3">
        <v>2019</v>
      </c>
      <c r="D47" s="3">
        <v>3185</v>
      </c>
    </row>
    <row r="48" spans="1:4" hidden="1" x14ac:dyDescent="0.25">
      <c r="A48" s="6">
        <v>2933040</v>
      </c>
      <c r="B48" s="7" t="s">
        <v>33</v>
      </c>
      <c r="C48" s="6">
        <v>2020</v>
      </c>
      <c r="D48" s="6">
        <v>3398</v>
      </c>
    </row>
    <row r="49" spans="1:4" hidden="1" x14ac:dyDescent="0.25">
      <c r="A49" s="3">
        <v>2933041</v>
      </c>
      <c r="B49" s="4" t="s">
        <v>68</v>
      </c>
      <c r="C49" s="3">
        <v>2021</v>
      </c>
      <c r="D49" s="3">
        <v>3128</v>
      </c>
    </row>
    <row r="50" spans="1:4" hidden="1" x14ac:dyDescent="0.25">
      <c r="A50" s="6">
        <v>2933042</v>
      </c>
      <c r="B50" s="7" t="s">
        <v>25</v>
      </c>
      <c r="C50" s="6">
        <v>2022</v>
      </c>
      <c r="D50" s="6">
        <v>3133</v>
      </c>
    </row>
    <row r="51" spans="1:4" hidden="1" x14ac:dyDescent="0.25">
      <c r="A51" s="3">
        <v>2933043</v>
      </c>
      <c r="B51" s="4" t="s">
        <v>69</v>
      </c>
      <c r="C51" s="3">
        <v>2023</v>
      </c>
      <c r="D51" s="3">
        <v>3209</v>
      </c>
    </row>
    <row r="52" spans="1:4" hidden="1" x14ac:dyDescent="0.25">
      <c r="A52" s="6">
        <v>2933044</v>
      </c>
      <c r="B52" s="7" t="s">
        <v>45</v>
      </c>
      <c r="C52" s="6">
        <v>2024</v>
      </c>
      <c r="D52" s="6">
        <v>3087</v>
      </c>
    </row>
    <row r="53" spans="1:4" hidden="1" x14ac:dyDescent="0.25">
      <c r="A53" s="3">
        <v>2933045</v>
      </c>
      <c r="B53" s="4" t="s">
        <v>71</v>
      </c>
      <c r="C53" s="3">
        <v>2025</v>
      </c>
      <c r="D53" s="3">
        <v>3158</v>
      </c>
    </row>
    <row r="54" spans="1:4" hidden="1" x14ac:dyDescent="0.25">
      <c r="A54" s="6">
        <v>2933046</v>
      </c>
      <c r="B54" s="7" t="s">
        <v>40</v>
      </c>
      <c r="C54" s="6">
        <v>2026</v>
      </c>
      <c r="D54" s="6">
        <v>3142</v>
      </c>
    </row>
    <row r="55" spans="1:4" x14ac:dyDescent="0.25">
      <c r="A55" s="3">
        <v>2933047</v>
      </c>
      <c r="B55" s="4" t="s">
        <v>41</v>
      </c>
      <c r="C55" s="3">
        <v>2027</v>
      </c>
      <c r="D55" s="3">
        <v>3142</v>
      </c>
    </row>
  </sheetData>
  <autoFilter ref="A1:D55" xr:uid="{00000000-0009-0000-0000-000001000000}">
    <filterColumn colId="1">
      <filters>
        <filter val="Serviço administrativos com retido - dentro do estado"/>
        <filter val="Serviço administrativos com retido - fora do Estado"/>
        <filter val="Serviço despesas médicas com retido - dentro do estado"/>
        <filter val="Serviço despesas médicas com retido - fora do Estado"/>
        <filter val="Serviço honorários advocatícios com retido - dentro do estado"/>
        <filter val="Serviço honorários advocatícios com retido - fora do Estado"/>
        <filter val="Serviço limpeza e conservação com retido - dentro do estado"/>
        <filter val="Serviço limpeza e conservação com retido - fora do Estado"/>
        <filter val="Serviço não especificados anteriormente com retido - dentro do estado"/>
        <filter val="Serviço não especificados anteriormente com retido - fora do Estado"/>
        <filter val="Serviço segurança e vigilância com retido - dentro do estado"/>
        <filter val="Serviço segurança e vigilância com retido - fora do Estado"/>
        <filter val="Serviço software com retido - dentro do estado"/>
        <filter val="Serviço software com retido - fora do Estado"/>
      </filters>
    </filterColumn>
    <sortState xmlns:xlrd2="http://schemas.microsoft.com/office/spreadsheetml/2017/richdata2" ref="A2:D55">
      <sortCondition ref="A1:A55"/>
    </sortState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LANÇAMENTOS</vt:lpstr>
      <vt:lpstr>PARAMETRO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Andrade</dc:creator>
  <cp:lastModifiedBy>Rodrigo Lessa</cp:lastModifiedBy>
  <dcterms:created xsi:type="dcterms:W3CDTF">2015-06-05T18:19:34Z</dcterms:created>
  <dcterms:modified xsi:type="dcterms:W3CDTF">2025-08-25T12:40:43Z</dcterms:modified>
</cp:coreProperties>
</file>