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igui\Meu Drive\FIAP\Statistics Fundamentals\Trabalho 5\"/>
    </mc:Choice>
  </mc:AlternateContent>
  <xr:revisionPtr revIDLastSave="0" documentId="13_ncr:1_{08E19CE2-287D-49F5-ADB1-9B89B3AEBE6B}" xr6:coauthVersionLast="47" xr6:coauthVersionMax="47" xr10:uidLastSave="{00000000-0000-0000-0000-000000000000}"/>
  <bookViews>
    <workbookView xWindow="21900" yWindow="675" windowWidth="20310" windowHeight="14250" xr2:uid="{861CE423-6A6A-419D-8409-FAC391766A1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K9" i="1"/>
  <c r="K8" i="1"/>
  <c r="K7" i="1"/>
  <c r="K6" i="1"/>
  <c r="K5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</calcChain>
</file>

<file path=xl/sharedStrings.xml><?xml version="1.0" encoding="utf-8"?>
<sst xmlns="http://schemas.openxmlformats.org/spreadsheetml/2006/main" count="110" uniqueCount="72">
  <si>
    <t>Coefficients:</t>
  </si>
  <si>
    <t>Estimate</t>
  </si>
  <si>
    <t>Std.</t>
  </si>
  <si>
    <t>Error</t>
  </si>
  <si>
    <t>t</t>
  </si>
  <si>
    <t>value</t>
  </si>
  <si>
    <t>Pr(&gt;|t|)</t>
  </si>
  <si>
    <t>(Intercept)</t>
  </si>
  <si>
    <t>204.29</t>
  </si>
  <si>
    <t>&lt;</t>
  </si>
  <si>
    <t>***</t>
  </si>
  <si>
    <t>yr1</t>
  </si>
  <si>
    <t>56.94</t>
  </si>
  <si>
    <t>holiday1</t>
  </si>
  <si>
    <t>179.69</t>
  </si>
  <si>
    <t>3.26e-07</t>
  </si>
  <si>
    <t>temp</t>
  </si>
  <si>
    <t>1159.55</t>
  </si>
  <si>
    <t>0.007550</t>
  </si>
  <si>
    <t>**</t>
  </si>
  <si>
    <t>atemp</t>
  </si>
  <si>
    <t>1235.01</t>
  </si>
  <si>
    <t>0.161747</t>
  </si>
  <si>
    <t>hum</t>
  </si>
  <si>
    <t>269.99</t>
  </si>
  <si>
    <t>2.10e-08</t>
  </si>
  <si>
    <t>windspeed</t>
  </si>
  <si>
    <t>398.61</t>
  </si>
  <si>
    <t>3.16e-12</t>
  </si>
  <si>
    <t>season21</t>
  </si>
  <si>
    <t>144.18</t>
  </si>
  <si>
    <t>8.73e-09</t>
  </si>
  <si>
    <t>season31</t>
  </si>
  <si>
    <t>153.64</t>
  </si>
  <si>
    <t>3.42e-07</t>
  </si>
  <si>
    <t>season41</t>
  </si>
  <si>
    <t>100.74</t>
  </si>
  <si>
    <t>weathersit21</t>
  </si>
  <si>
    <t>72.83</t>
  </si>
  <si>
    <t>9.04e-09</t>
  </si>
  <si>
    <t>weathersit31</t>
  </si>
  <si>
    <t>197.26</t>
  </si>
  <si>
    <t>5.89e-16</t>
  </si>
  <si>
    <t>mnth31</t>
  </si>
  <si>
    <t>112.28</t>
  </si>
  <si>
    <t>0.000455</t>
  </si>
  <si>
    <t>mnth41</t>
  </si>
  <si>
    <t>176.12</t>
  </si>
  <si>
    <t>0.029282</t>
  </si>
  <si>
    <t>*</t>
  </si>
  <si>
    <t>mnth51</t>
  </si>
  <si>
    <t>178.83</t>
  </si>
  <si>
    <t>4.07e-05</t>
  </si>
  <si>
    <t>mnth61</t>
  </si>
  <si>
    <t>152.46</t>
  </si>
  <si>
    <t>0.000707</t>
  </si>
  <si>
    <t>mnth81</t>
  </si>
  <si>
    <t>130.90</t>
  </si>
  <si>
    <t>0.002224</t>
  </si>
  <si>
    <t>mnth91</t>
  </si>
  <si>
    <t>122.20</t>
  </si>
  <si>
    <t>1.07e-11</t>
  </si>
  <si>
    <t>mnth101</t>
  </si>
  <si>
    <t>127.54</t>
  </si>
  <si>
    <t>1.45e-06</t>
  </si>
  <si>
    <t>Simulador</t>
  </si>
  <si>
    <t>Predição</t>
  </si>
  <si>
    <t>Valores</t>
  </si>
  <si>
    <t>Normalizado</t>
  </si>
  <si>
    <t>Min</t>
  </si>
  <si>
    <t>Max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</si>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</sst>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81DE-1A7A-46E7-ADC7-41AD459DD0D5}">
  <dimension ref="A1:Q23"/>
  <sheetViews>
    <sheetView tabSelected="1" workbookViewId="0">
      <selection activeCell="L1" sqref="I1:L1048576"/>
    </sheetView>
  </sheetViews>
  <sheetFormatPr defaultRowHeight="15" x14ac:dyDescent="0.25"/>
  <cols>
    <col min="1" max="1" width="12.5703125" bestFit="1" customWidth="1"/>
    <col min="2" max="2" width="8.7109375" bestFit="1" customWidth="1"/>
    <col min="3" max="3" width="7.5703125" bestFit="1" customWidth="1"/>
    <col min="4" max="4" width="6.5703125" bestFit="1" customWidth="1"/>
    <col min="5" max="5" width="8.5703125" bestFit="1" customWidth="1"/>
    <col min="6" max="6" width="8.28515625" bestFit="1" customWidth="1"/>
    <col min="7" max="7" width="8" bestFit="1" customWidth="1"/>
    <col min="9" max="9" width="12.5703125" bestFit="1" customWidth="1"/>
    <col min="10" max="10" width="7.7109375" bestFit="1" customWidth="1"/>
    <col min="11" max="11" width="12.28515625" bestFit="1" customWidth="1"/>
    <col min="12" max="12" width="12.7109375" bestFit="1" customWidth="1"/>
  </cols>
  <sheetData>
    <row r="1" spans="1:17" x14ac:dyDescent="0.25">
      <c r="A1" t="s">
        <v>0</v>
      </c>
    </row>
    <row r="2" spans="1:1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s="3" t="s">
        <v>65</v>
      </c>
      <c r="J2" s="3"/>
      <c r="K2" s="3"/>
      <c r="L2" s="3"/>
    </row>
    <row r="3" spans="1:17" x14ac:dyDescent="0.25">
      <c r="A3" t="s">
        <v>7</v>
      </c>
      <c r="B3">
        <v>1759.51</v>
      </c>
      <c r="C3" t="s">
        <v>8</v>
      </c>
      <c r="D3" s="1">
        <v>8613</v>
      </c>
      <c r="E3" t="s">
        <v>9</v>
      </c>
      <c r="F3" s="2">
        <v>2E-16</v>
      </c>
      <c r="G3" t="s">
        <v>10</v>
      </c>
      <c r="I3" s="3"/>
      <c r="J3" s="3" t="s">
        <v>67</v>
      </c>
      <c r="K3" s="3" t="s">
        <v>68</v>
      </c>
      <c r="L3" s="3"/>
    </row>
    <row r="4" spans="1:17" x14ac:dyDescent="0.25">
      <c r="A4" t="s">
        <v>11</v>
      </c>
      <c r="B4">
        <v>2145.4499999999998</v>
      </c>
      <c r="C4" t="s">
        <v>12</v>
      </c>
      <c r="D4" s="1">
        <v>37682</v>
      </c>
      <c r="E4" t="s">
        <v>9</v>
      </c>
      <c r="F4" s="2">
        <v>2E-16</v>
      </c>
      <c r="G4" t="s">
        <v>10</v>
      </c>
      <c r="I4" s="3" t="s">
        <v>11</v>
      </c>
      <c r="J4" s="3">
        <v>2021</v>
      </c>
      <c r="K4" s="3">
        <f>J4</f>
        <v>2021</v>
      </c>
      <c r="L4" s="3">
        <v>0</v>
      </c>
      <c r="N4" t="s">
        <v>69</v>
      </c>
      <c r="O4">
        <v>-16</v>
      </c>
      <c r="P4" t="s">
        <v>70</v>
      </c>
      <c r="Q4">
        <v>50</v>
      </c>
    </row>
    <row r="5" spans="1:17" x14ac:dyDescent="0.25">
      <c r="A5" t="s">
        <v>13</v>
      </c>
      <c r="B5">
        <v>-931.36</v>
      </c>
      <c r="C5" t="s">
        <v>14</v>
      </c>
      <c r="D5" s="1">
        <v>-5183</v>
      </c>
      <c r="E5" t="s">
        <v>15</v>
      </c>
      <c r="F5" t="s">
        <v>10</v>
      </c>
      <c r="I5" s="3" t="s">
        <v>13</v>
      </c>
      <c r="J5" s="3">
        <v>0</v>
      </c>
      <c r="K5" s="3">
        <f t="shared" ref="K5:K21" si="0">J5</f>
        <v>0</v>
      </c>
      <c r="L5" s="3">
        <f t="shared" ref="L5:L21" si="1">B5*K5</f>
        <v>0</v>
      </c>
      <c r="N5" t="s">
        <v>69</v>
      </c>
      <c r="O5">
        <v>-16</v>
      </c>
      <c r="P5" t="s">
        <v>70</v>
      </c>
      <c r="Q5">
        <v>50</v>
      </c>
    </row>
    <row r="6" spans="1:17" x14ac:dyDescent="0.25">
      <c r="A6" t="s">
        <v>16</v>
      </c>
      <c r="B6">
        <v>3111.45</v>
      </c>
      <c r="C6" t="s">
        <v>17</v>
      </c>
      <c r="D6" s="1">
        <v>2683</v>
      </c>
      <c r="E6" t="s">
        <v>18</v>
      </c>
      <c r="F6" t="s">
        <v>19</v>
      </c>
      <c r="I6" s="3" t="s">
        <v>16</v>
      </c>
      <c r="J6" s="3">
        <v>26</v>
      </c>
      <c r="K6" s="3">
        <f>(J6-O4)/(Q4-O4)</f>
        <v>0.63636363636363635</v>
      </c>
      <c r="L6" s="3">
        <f>B6*K6</f>
        <v>1980.0136363636361</v>
      </c>
      <c r="N6" t="s">
        <v>70</v>
      </c>
      <c r="O6">
        <v>100</v>
      </c>
    </row>
    <row r="7" spans="1:17" x14ac:dyDescent="0.25">
      <c r="A7" t="s">
        <v>20</v>
      </c>
      <c r="B7">
        <v>1730.81</v>
      </c>
      <c r="C7" t="s">
        <v>21</v>
      </c>
      <c r="D7" s="1">
        <v>1401</v>
      </c>
      <c r="E7" t="s">
        <v>22</v>
      </c>
      <c r="I7" s="3" t="s">
        <v>20</v>
      </c>
      <c r="J7" s="3">
        <v>21</v>
      </c>
      <c r="K7" s="3">
        <f>(J7-O5)/(Q5-O5)</f>
        <v>0.56060606060606055</v>
      </c>
      <c r="L7" s="3">
        <f t="shared" si="1"/>
        <v>970.3025757575756</v>
      </c>
      <c r="N7" t="s">
        <v>71</v>
      </c>
      <c r="O7">
        <v>67</v>
      </c>
    </row>
    <row r="8" spans="1:17" x14ac:dyDescent="0.25">
      <c r="A8" t="s">
        <v>23</v>
      </c>
      <c r="B8">
        <v>-1539.71</v>
      </c>
      <c r="C8" t="s">
        <v>24</v>
      </c>
      <c r="D8" s="1">
        <v>-5703</v>
      </c>
      <c r="E8" t="s">
        <v>25</v>
      </c>
      <c r="F8" t="s">
        <v>10</v>
      </c>
      <c r="I8" s="3" t="s">
        <v>23</v>
      </c>
      <c r="J8" s="3">
        <v>30</v>
      </c>
      <c r="K8" s="3">
        <f>J8/O6</f>
        <v>0.3</v>
      </c>
      <c r="L8" s="3">
        <f t="shared" si="1"/>
        <v>-461.91300000000001</v>
      </c>
    </row>
    <row r="9" spans="1:17" x14ac:dyDescent="0.25">
      <c r="A9" t="s">
        <v>26</v>
      </c>
      <c r="B9">
        <v>-2854.5</v>
      </c>
      <c r="C9" t="s">
        <v>27</v>
      </c>
      <c r="D9" s="1">
        <v>-7161</v>
      </c>
      <c r="E9" t="s">
        <v>28</v>
      </c>
      <c r="F9" t="s">
        <v>10</v>
      </c>
      <c r="I9" s="3" t="s">
        <v>26</v>
      </c>
      <c r="J9" s="3">
        <v>23</v>
      </c>
      <c r="K9" s="3">
        <f>J9/O7</f>
        <v>0.34328358208955223</v>
      </c>
      <c r="L9" s="3">
        <f t="shared" si="1"/>
        <v>-979.90298507462683</v>
      </c>
    </row>
    <row r="10" spans="1:17" x14ac:dyDescent="0.25">
      <c r="A10" t="s">
        <v>29</v>
      </c>
      <c r="B10">
        <v>845.06</v>
      </c>
      <c r="C10" t="s">
        <v>30</v>
      </c>
      <c r="D10" s="1">
        <v>5861</v>
      </c>
      <c r="E10" t="s">
        <v>31</v>
      </c>
      <c r="F10" t="s">
        <v>10</v>
      </c>
      <c r="I10" s="4" t="s">
        <v>29</v>
      </c>
      <c r="J10" s="3">
        <v>0</v>
      </c>
      <c r="K10" s="3">
        <f t="shared" si="0"/>
        <v>0</v>
      </c>
      <c r="L10" s="3">
        <f t="shared" si="1"/>
        <v>0</v>
      </c>
    </row>
    <row r="11" spans="1:17" x14ac:dyDescent="0.25">
      <c r="A11" t="s">
        <v>32</v>
      </c>
      <c r="B11">
        <v>794.9</v>
      </c>
      <c r="C11" t="s">
        <v>33</v>
      </c>
      <c r="D11" s="1">
        <v>5174</v>
      </c>
      <c r="E11" t="s">
        <v>34</v>
      </c>
      <c r="F11" t="s">
        <v>10</v>
      </c>
      <c r="I11" s="4" t="s">
        <v>32</v>
      </c>
      <c r="J11" s="3">
        <v>0</v>
      </c>
      <c r="K11" s="3">
        <f t="shared" si="0"/>
        <v>0</v>
      </c>
      <c r="L11" s="3">
        <f t="shared" si="1"/>
        <v>0</v>
      </c>
    </row>
    <row r="12" spans="1:17" x14ac:dyDescent="0.25">
      <c r="A12" t="s">
        <v>35</v>
      </c>
      <c r="B12">
        <v>1464.27</v>
      </c>
      <c r="C12" t="s">
        <v>36</v>
      </c>
      <c r="D12" s="1">
        <v>14535</v>
      </c>
      <c r="E12" t="s">
        <v>9</v>
      </c>
      <c r="F12" s="2">
        <v>2E-16</v>
      </c>
      <c r="G12" t="s">
        <v>10</v>
      </c>
      <c r="I12" s="4" t="s">
        <v>35</v>
      </c>
      <c r="J12" s="3">
        <v>1</v>
      </c>
      <c r="K12" s="3">
        <f t="shared" si="0"/>
        <v>1</v>
      </c>
      <c r="L12" s="3">
        <f t="shared" si="1"/>
        <v>1464.27</v>
      </c>
    </row>
    <row r="13" spans="1:17" x14ac:dyDescent="0.25">
      <c r="A13" t="s">
        <v>37</v>
      </c>
      <c r="B13">
        <v>-426.39</v>
      </c>
      <c r="C13" t="s">
        <v>38</v>
      </c>
      <c r="D13" s="1">
        <v>-5855</v>
      </c>
      <c r="E13" t="s">
        <v>39</v>
      </c>
      <c r="F13" t="s">
        <v>10</v>
      </c>
      <c r="I13" s="3" t="s">
        <v>37</v>
      </c>
      <c r="J13" s="3">
        <v>1</v>
      </c>
      <c r="K13" s="3">
        <f t="shared" si="0"/>
        <v>1</v>
      </c>
      <c r="L13" s="3">
        <f t="shared" si="1"/>
        <v>-426.39</v>
      </c>
    </row>
    <row r="14" spans="1:17" x14ac:dyDescent="0.25">
      <c r="A14" t="s">
        <v>40</v>
      </c>
      <c r="B14">
        <v>-1655.08</v>
      </c>
      <c r="C14" t="s">
        <v>41</v>
      </c>
      <c r="D14" s="1">
        <v>-8390</v>
      </c>
      <c r="E14" t="s">
        <v>42</v>
      </c>
      <c r="F14" t="s">
        <v>10</v>
      </c>
      <c r="I14" s="3" t="s">
        <v>40</v>
      </c>
      <c r="J14" s="3">
        <v>0</v>
      </c>
      <c r="K14" s="3">
        <f t="shared" si="0"/>
        <v>0</v>
      </c>
      <c r="L14" s="3">
        <f t="shared" si="1"/>
        <v>0</v>
      </c>
    </row>
    <row r="15" spans="1:17" x14ac:dyDescent="0.25">
      <c r="A15" t="s">
        <v>43</v>
      </c>
      <c r="B15">
        <v>396.48</v>
      </c>
      <c r="C15" t="s">
        <v>44</v>
      </c>
      <c r="D15" s="1">
        <v>3531</v>
      </c>
      <c r="E15" t="s">
        <v>45</v>
      </c>
      <c r="F15" t="s">
        <v>10</v>
      </c>
      <c r="I15" s="4" t="s">
        <v>43</v>
      </c>
      <c r="J15" s="3">
        <v>0</v>
      </c>
      <c r="K15" s="3">
        <f t="shared" si="0"/>
        <v>0</v>
      </c>
      <c r="L15" s="3">
        <f t="shared" si="1"/>
        <v>0</v>
      </c>
    </row>
    <row r="16" spans="1:17" x14ac:dyDescent="0.25">
      <c r="A16" t="s">
        <v>46</v>
      </c>
      <c r="B16">
        <v>385.08</v>
      </c>
      <c r="C16" t="s">
        <v>47</v>
      </c>
      <c r="D16" s="1">
        <v>2186</v>
      </c>
      <c r="E16" t="s">
        <v>48</v>
      </c>
      <c r="F16" t="s">
        <v>49</v>
      </c>
      <c r="I16" s="4" t="s">
        <v>46</v>
      </c>
      <c r="J16" s="3">
        <v>0</v>
      </c>
      <c r="K16" s="3">
        <f t="shared" si="0"/>
        <v>0</v>
      </c>
      <c r="L16" s="3">
        <f t="shared" si="1"/>
        <v>0</v>
      </c>
    </row>
    <row r="17" spans="1:12" x14ac:dyDescent="0.25">
      <c r="A17" t="s">
        <v>50</v>
      </c>
      <c r="B17">
        <v>740.93</v>
      </c>
      <c r="C17" t="s">
        <v>51</v>
      </c>
      <c r="D17" s="1">
        <v>4143</v>
      </c>
      <c r="E17" t="s">
        <v>52</v>
      </c>
      <c r="F17" t="s">
        <v>10</v>
      </c>
      <c r="I17" s="4" t="s">
        <v>50</v>
      </c>
      <c r="J17" s="3">
        <v>0</v>
      </c>
      <c r="K17" s="3">
        <f t="shared" si="0"/>
        <v>0</v>
      </c>
      <c r="L17" s="3">
        <f t="shared" si="1"/>
        <v>0</v>
      </c>
    </row>
    <row r="18" spans="1:12" x14ac:dyDescent="0.25">
      <c r="A18" t="s">
        <v>53</v>
      </c>
      <c r="B18">
        <v>519.80999999999995</v>
      </c>
      <c r="C18" t="s">
        <v>54</v>
      </c>
      <c r="D18" s="1">
        <v>3410</v>
      </c>
      <c r="E18" t="s">
        <v>55</v>
      </c>
      <c r="F18" t="s">
        <v>10</v>
      </c>
      <c r="I18" s="4" t="s">
        <v>53</v>
      </c>
      <c r="J18" s="3">
        <v>0</v>
      </c>
      <c r="K18" s="3">
        <f t="shared" si="0"/>
        <v>0</v>
      </c>
      <c r="L18" s="3">
        <f t="shared" si="1"/>
        <v>0</v>
      </c>
    </row>
    <row r="19" spans="1:12" x14ac:dyDescent="0.25">
      <c r="A19" t="s">
        <v>56</v>
      </c>
      <c r="B19">
        <v>402.62</v>
      </c>
      <c r="C19" t="s">
        <v>57</v>
      </c>
      <c r="D19" s="1">
        <v>3076</v>
      </c>
      <c r="E19" t="s">
        <v>58</v>
      </c>
      <c r="F19" t="s">
        <v>19</v>
      </c>
      <c r="I19" s="4" t="s">
        <v>56</v>
      </c>
      <c r="J19" s="3">
        <v>0</v>
      </c>
      <c r="K19" s="3">
        <f t="shared" si="0"/>
        <v>0</v>
      </c>
      <c r="L19" s="3">
        <f t="shared" si="1"/>
        <v>0</v>
      </c>
    </row>
    <row r="20" spans="1:12" x14ac:dyDescent="0.25">
      <c r="A20" t="s">
        <v>59</v>
      </c>
      <c r="B20">
        <v>852.19</v>
      </c>
      <c r="C20" t="s">
        <v>60</v>
      </c>
      <c r="D20" s="1">
        <v>6974</v>
      </c>
      <c r="E20" t="s">
        <v>61</v>
      </c>
      <c r="F20" t="s">
        <v>10</v>
      </c>
      <c r="I20" s="4" t="s">
        <v>59</v>
      </c>
      <c r="J20" s="3">
        <v>0</v>
      </c>
      <c r="K20" s="3">
        <f t="shared" si="0"/>
        <v>0</v>
      </c>
      <c r="L20" s="3">
        <f t="shared" si="1"/>
        <v>0</v>
      </c>
    </row>
    <row r="21" spans="1:12" x14ac:dyDescent="0.25">
      <c r="A21" t="s">
        <v>62</v>
      </c>
      <c r="B21">
        <v>622.66</v>
      </c>
      <c r="C21" t="s">
        <v>63</v>
      </c>
      <c r="D21" s="1">
        <v>4882</v>
      </c>
      <c r="E21" t="s">
        <v>64</v>
      </c>
      <c r="F21" t="s">
        <v>10</v>
      </c>
      <c r="I21" s="4" t="s">
        <v>62</v>
      </c>
      <c r="J21" s="3">
        <v>0</v>
      </c>
      <c r="K21" s="3">
        <f t="shared" si="0"/>
        <v>0</v>
      </c>
      <c r="L21" s="3">
        <f t="shared" si="1"/>
        <v>0</v>
      </c>
    </row>
    <row r="22" spans="1:12" x14ac:dyDescent="0.25">
      <c r="I22" s="3"/>
      <c r="J22" s="3"/>
      <c r="K22" s="3"/>
      <c r="L22" s="3"/>
    </row>
    <row r="23" spans="1:12" x14ac:dyDescent="0.25">
      <c r="I23" s="3" t="s">
        <v>66</v>
      </c>
      <c r="J23" s="3"/>
      <c r="K23" s="3"/>
      <c r="L23" s="3">
        <f>B3+SUM(L4:L22)</f>
        <v>4305.8902270465851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Miranda</dc:creator>
  <cp:lastModifiedBy>Rodrigo Miranda</cp:lastModifiedBy>
  <dcterms:created xsi:type="dcterms:W3CDTF">2021-11-30T14:21:06Z</dcterms:created>
  <dcterms:modified xsi:type="dcterms:W3CDTF">2021-11-30T14:35:58Z</dcterms:modified>
</cp:coreProperties>
</file>