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eak_signals\Scenario3\pesquisa10\"/>
    </mc:Choice>
  </mc:AlternateContent>
  <xr:revisionPtr revIDLastSave="0" documentId="13_ncr:40009_{2A1FCD2A-504C-4713-A62D-238FE31D932F}" xr6:coauthVersionLast="43" xr6:coauthVersionMax="43" xr10:uidLastSave="{00000000-0000-0000-0000-000000000000}"/>
  <bookViews>
    <workbookView xWindow="-120" yWindow="-120" windowWidth="29040" windowHeight="15840" tabRatio="955" activeTab="1"/>
  </bookViews>
  <sheets>
    <sheet name="palavras" sheetId="1" r:id="rId1"/>
    <sheet name="CSV" sheetId="2" r:id="rId2"/>
    <sheet name="C1" sheetId="3" r:id="rId3"/>
    <sheet name="C2" sheetId="4" r:id="rId4"/>
    <sheet name="C3" sheetId="5" r:id="rId5"/>
    <sheet name="C4" sheetId="6" r:id="rId6"/>
    <sheet name="C5" sheetId="7" r:id="rId7"/>
    <sheet name="C6" sheetId="8" r:id="rId8"/>
    <sheet name="C7" sheetId="9" r:id="rId9"/>
    <sheet name="C8" sheetId="10" r:id="rId10"/>
    <sheet name="C9" sheetId="11" r:id="rId11"/>
    <sheet name="C10" sheetId="12" r:id="rId12"/>
    <sheet name="C11" sheetId="13" r:id="rId13"/>
    <sheet name="C12" sheetId="14" r:id="rId14"/>
    <sheet name="C13" sheetId="15" r:id="rId15"/>
    <sheet name="C14" sheetId="16" r:id="rId16"/>
    <sheet name="C15" sheetId="17" r:id="rId17"/>
    <sheet name="C16" sheetId="18" r:id="rId18"/>
    <sheet name="C17" sheetId="19" r:id="rId19"/>
    <sheet name="C18" sheetId="20" r:id="rId20"/>
    <sheet name="C19" sheetId="21" r:id="rId21"/>
    <sheet name="C20" sheetId="22" r:id="rId22"/>
    <sheet name="C21" sheetId="23" r:id="rId23"/>
    <sheet name="C22" sheetId="24" r:id="rId24"/>
  </sheets>
  <calcPr calcId="0"/>
</workbook>
</file>

<file path=xl/calcChain.xml><?xml version="1.0" encoding="utf-8"?>
<calcChain xmlns="http://schemas.openxmlformats.org/spreadsheetml/2006/main">
  <c r="G37" i="4" l="1"/>
  <c r="G34" i="5"/>
  <c r="G30" i="6"/>
  <c r="G30" i="7"/>
  <c r="G27" i="9"/>
  <c r="G25" i="10"/>
  <c r="G21" i="11"/>
  <c r="G21" i="12"/>
  <c r="G20" i="13"/>
  <c r="G19" i="14"/>
  <c r="G5" i="23"/>
  <c r="G18" i="15"/>
  <c r="G18" i="16"/>
  <c r="G13" i="17"/>
  <c r="G12" i="18"/>
  <c r="G12" i="19"/>
  <c r="G10" i="20"/>
  <c r="G11" i="21"/>
  <c r="G10" i="22"/>
  <c r="G5" i="24"/>
  <c r="F47" i="3"/>
</calcChain>
</file>

<file path=xl/sharedStrings.xml><?xml version="1.0" encoding="utf-8"?>
<sst xmlns="http://schemas.openxmlformats.org/spreadsheetml/2006/main" count="3733" uniqueCount="1513">
  <si>
    <t>id</t>
  </si>
  <si>
    <t>label</t>
  </si>
  <si>
    <t>x</t>
  </si>
  <si>
    <t>y</t>
  </si>
  <si>
    <t>cluster</t>
  </si>
  <si>
    <t>weight&lt;Links&gt;</t>
  </si>
  <si>
    <t>weight&lt;Total link strength&gt;</t>
  </si>
  <si>
    <t>weight&lt;Occurrences&gt;</t>
  </si>
  <si>
    <t>score&lt;Avg. pub. year&gt;</t>
  </si>
  <si>
    <t>score&lt;Avg. citations&gt;</t>
  </si>
  <si>
    <t>score&lt;Avg. norm. citations&gt;</t>
  </si>
  <si>
    <t>accumulation</t>
  </si>
  <si>
    <t>-0.1035</t>
  </si>
  <si>
    <t>0.3149</t>
  </si>
  <si>
    <t>0.433</t>
  </si>
  <si>
    <t>acoustic emission</t>
  </si>
  <si>
    <t>-0.4248</t>
  </si>
  <si>
    <t>-0.2065</t>
  </si>
  <si>
    <t>0.552</t>
  </si>
  <si>
    <t>acquisition</t>
  </si>
  <si>
    <t>-0.0064</t>
  </si>
  <si>
    <t>0.6712</t>
  </si>
  <si>
    <t>0.2969</t>
  </si>
  <si>
    <t>adaptive</t>
  </si>
  <si>
    <t>-0.5919</t>
  </si>
  <si>
    <t>-0.0526</t>
  </si>
  <si>
    <t>adaptive filter</t>
  </si>
  <si>
    <t>-0.0027</t>
  </si>
  <si>
    <t>0.1755</t>
  </si>
  <si>
    <t>4.7</t>
  </si>
  <si>
    <t>0.7846</t>
  </si>
  <si>
    <t>adaptive filtering</t>
  </si>
  <si>
    <t>-0.5966</t>
  </si>
  <si>
    <t>-0.4891</t>
  </si>
  <si>
    <t>0.6074</t>
  </si>
  <si>
    <t>adaptive signal processing</t>
  </si>
  <si>
    <t>-0.1684</t>
  </si>
  <si>
    <t>0.0418</t>
  </si>
  <si>
    <t>2010.4</t>
  </si>
  <si>
    <t>4.4</t>
  </si>
  <si>
    <t>0.7538</t>
  </si>
  <si>
    <t>adaptive stochastic resonance</t>
  </si>
  <si>
    <t>-0.6483</t>
  </si>
  <si>
    <t>-0.429</t>
  </si>
  <si>
    <t>adaptive threshold</t>
  </si>
  <si>
    <t>-0.1942</t>
  </si>
  <si>
    <t>-0.268</t>
  </si>
  <si>
    <t>0.208</t>
  </si>
  <si>
    <t>adc</t>
  </si>
  <si>
    <t>0.1582</t>
  </si>
  <si>
    <t>0.6646</t>
  </si>
  <si>
    <t>0.1926</t>
  </si>
  <si>
    <t>algorithm</t>
  </si>
  <si>
    <t>0.252</t>
  </si>
  <si>
    <t>-0.0296</t>
  </si>
  <si>
    <t>0.6909</t>
  </si>
  <si>
    <t>amplification</t>
  </si>
  <si>
    <t>0.8689</t>
  </si>
  <si>
    <t>0.0101</t>
  </si>
  <si>
    <t>2009.5</t>
  </si>
  <si>
    <t>0.9304</t>
  </si>
  <si>
    <t>amplifier</t>
  </si>
  <si>
    <t>0.2487</t>
  </si>
  <si>
    <t>0.1899</t>
  </si>
  <si>
    <t>0.1711</t>
  </si>
  <si>
    <t>anomaly detection</t>
  </si>
  <si>
    <t>0.1819</t>
  </si>
  <si>
    <t>-0.8341</t>
  </si>
  <si>
    <t>antenna arraying</t>
  </si>
  <si>
    <t>0.3363</t>
  </si>
  <si>
    <t>-0.5105</t>
  </si>
  <si>
    <t>0.1273</t>
  </si>
  <si>
    <t>anti-jamming</t>
  </si>
  <si>
    <t>0.2717</t>
  </si>
  <si>
    <t>0.4177</t>
  </si>
  <si>
    <t>0.1006</t>
  </si>
  <si>
    <t>apd</t>
  </si>
  <si>
    <t>0.1841</t>
  </si>
  <si>
    <t>-0.2331</t>
  </si>
  <si>
    <t>0.2963</t>
  </si>
  <si>
    <t>apoptosis</t>
  </si>
  <si>
    <t>0.0911</t>
  </si>
  <si>
    <t>0.9703</t>
  </si>
  <si>
    <t>approximate entropy</t>
  </si>
  <si>
    <t>-0.5295</t>
  </si>
  <si>
    <t>-0.4339</t>
  </si>
  <si>
    <t>2009.8</t>
  </si>
  <si>
    <t>23.4</t>
  </si>
  <si>
    <t>array signal processing</t>
  </si>
  <si>
    <t>-0.1026</t>
  </si>
  <si>
    <t>0.7414</t>
  </si>
  <si>
    <t>assisted gps</t>
  </si>
  <si>
    <t>0.3598</t>
  </si>
  <si>
    <t>0.5106</t>
  </si>
  <si>
    <t>2009.4</t>
  </si>
  <si>
    <t>4.8</t>
  </si>
  <si>
    <t>0.4469</t>
  </si>
  <si>
    <t>astrocyte</t>
  </si>
  <si>
    <t>0.1063</t>
  </si>
  <si>
    <t>autocorrelation</t>
  </si>
  <si>
    <t>-0.481</t>
  </si>
  <si>
    <t>0.1954</t>
  </si>
  <si>
    <t>0.8184</t>
  </si>
  <si>
    <t>avalanche photodiode</t>
  </si>
  <si>
    <t>0.2602</t>
  </si>
  <si>
    <t>-0.2546</t>
  </si>
  <si>
    <t>0.1965</t>
  </si>
  <si>
    <t>beamforming</t>
  </si>
  <si>
    <t>0.3635</t>
  </si>
  <si>
    <t>0.4248</t>
  </si>
  <si>
    <t>0.3075</t>
  </si>
  <si>
    <t>bearing fault detection</t>
  </si>
  <si>
    <t>-0.8301</t>
  </si>
  <si>
    <t>-0.4704</t>
  </si>
  <si>
    <t>0.5573</t>
  </si>
  <si>
    <t>bearing fault diagnosis</t>
  </si>
  <si>
    <t>-0.649</t>
  </si>
  <si>
    <t>-0.462</t>
  </si>
  <si>
    <t>2016.2</t>
  </si>
  <si>
    <t>big data</t>
  </si>
  <si>
    <t>0.8364</t>
  </si>
  <si>
    <t>-0.1387</t>
  </si>
  <si>
    <t>0.4709</t>
  </si>
  <si>
    <t>bistable stochastic resonance</t>
  </si>
  <si>
    <t>-0.0638</t>
  </si>
  <si>
    <t>0.0339</t>
  </si>
  <si>
    <t>2013.2</t>
  </si>
  <si>
    <t>2.2</t>
  </si>
  <si>
    <t>0.1606</t>
  </si>
  <si>
    <t>bistable system</t>
  </si>
  <si>
    <t>-0.4429</t>
  </si>
  <si>
    <t>-0.2548</t>
  </si>
  <si>
    <t>bit synchronization</t>
  </si>
  <si>
    <t>0.0246</t>
  </si>
  <si>
    <t>0.8486</t>
  </si>
  <si>
    <t>0.6183</t>
  </si>
  <si>
    <t>blind source separation</t>
  </si>
  <si>
    <t>-0.5409</t>
  </si>
  <si>
    <t>-0.051</t>
  </si>
  <si>
    <t>0.2809</t>
  </si>
  <si>
    <t>blood glucose</t>
  </si>
  <si>
    <t>-0.5361</t>
  </si>
  <si>
    <t>-0.5731</t>
  </si>
  <si>
    <t>0.4181</t>
  </si>
  <si>
    <t>brain</t>
  </si>
  <si>
    <t>0.0982</t>
  </si>
  <si>
    <t>breast cancer</t>
  </si>
  <si>
    <t>-0.0339</t>
  </si>
  <si>
    <t>2011.5</t>
  </si>
  <si>
    <t>calibration</t>
  </si>
  <si>
    <t>0.3965</t>
  </si>
  <si>
    <t>-0.0036</t>
  </si>
  <si>
    <t>2013.4</t>
  </si>
  <si>
    <t>0.4</t>
  </si>
  <si>
    <t>0.1427</t>
  </si>
  <si>
    <t>carrier tracking</t>
  </si>
  <si>
    <t>0.0637</t>
  </si>
  <si>
    <t>0.6196</t>
  </si>
  <si>
    <t>0.1328</t>
  </si>
  <si>
    <t>ccd</t>
  </si>
  <si>
    <t>0.4384</t>
  </si>
  <si>
    <t>0.1386</t>
  </si>
  <si>
    <t>4.25</t>
  </si>
  <si>
    <t>0.2021</t>
  </si>
  <si>
    <t>chaos</t>
  </si>
  <si>
    <t>-0.4256</t>
  </si>
  <si>
    <t>-0.0768</t>
  </si>
  <si>
    <t>0.4383</t>
  </si>
  <si>
    <t>chaos system</t>
  </si>
  <si>
    <t>-0.543</t>
  </si>
  <si>
    <t>0.2271</t>
  </si>
  <si>
    <t>4.5</t>
  </si>
  <si>
    <t>0.3611</t>
  </si>
  <si>
    <t>chaos theory</t>
  </si>
  <si>
    <t>-0.4136</t>
  </si>
  <si>
    <t>-0.0037</t>
  </si>
  <si>
    <t>0.5046</t>
  </si>
  <si>
    <t>chaotic</t>
  </si>
  <si>
    <t>-0.4542</t>
  </si>
  <si>
    <t>-0.0246</t>
  </si>
  <si>
    <t>2013.8</t>
  </si>
  <si>
    <t>1.8</t>
  </si>
  <si>
    <t>0.5321</t>
  </si>
  <si>
    <t>chaotic circuit</t>
  </si>
  <si>
    <t>-0.6745</t>
  </si>
  <si>
    <t>0.0412</t>
  </si>
  <si>
    <t>0.8333</t>
  </si>
  <si>
    <t>0.2372</t>
  </si>
  <si>
    <t>chaotic detection</t>
  </si>
  <si>
    <t>-0.4496</t>
  </si>
  <si>
    <t>0.1232</t>
  </si>
  <si>
    <t>0.4989</t>
  </si>
  <si>
    <t>chaotic oscillator</t>
  </si>
  <si>
    <t>-0.4936</t>
  </si>
  <si>
    <t>-0.069</t>
  </si>
  <si>
    <t>0.6374</t>
  </si>
  <si>
    <t>chaotic system</t>
  </si>
  <si>
    <t>-0.3794</t>
  </si>
  <si>
    <t>0.1141</t>
  </si>
  <si>
    <t>2011.75</t>
  </si>
  <si>
    <t>0.3084</t>
  </si>
  <si>
    <t>circular correlation</t>
  </si>
  <si>
    <t>-0.0183</t>
  </si>
  <si>
    <t>0.7666</t>
  </si>
  <si>
    <t>2014.6</t>
  </si>
  <si>
    <t>0.2</t>
  </si>
  <si>
    <t>0.0195</t>
  </si>
  <si>
    <t>classification</t>
  </si>
  <si>
    <t>0.0549</t>
  </si>
  <si>
    <t>-0.2366</t>
  </si>
  <si>
    <t>2013.5</t>
  </si>
  <si>
    <t>2.5</t>
  </si>
  <si>
    <t>0.7103</t>
  </si>
  <si>
    <t>climate change</t>
  </si>
  <si>
    <t>0.6836</t>
  </si>
  <si>
    <t>-0.471</t>
  </si>
  <si>
    <t>2012.75</t>
  </si>
  <si>
    <t>26.75</t>
  </si>
  <si>
    <t>clutter</t>
  </si>
  <si>
    <t>-0.0949</t>
  </si>
  <si>
    <t>-0.423</t>
  </si>
  <si>
    <t>2010.6</t>
  </si>
  <si>
    <t>0.9461</t>
  </si>
  <si>
    <t>cmos</t>
  </si>
  <si>
    <t>-0.2165</t>
  </si>
  <si>
    <t>0.4048</t>
  </si>
  <si>
    <t>0.5966</t>
  </si>
  <si>
    <t>cognitive radio</t>
  </si>
  <si>
    <t>-0.0809</t>
  </si>
  <si>
    <t>-0.0228</t>
  </si>
  <si>
    <t>0.8795</t>
  </si>
  <si>
    <t>coherent integration</t>
  </si>
  <si>
    <t>-0.0742</t>
  </si>
  <si>
    <t>0.7565</t>
  </si>
  <si>
    <t>0.5501</t>
  </si>
  <si>
    <t>collective detection</t>
  </si>
  <si>
    <t>-0.1497</t>
  </si>
  <si>
    <t>0.7576</t>
  </si>
  <si>
    <t>0.2625</t>
  </si>
  <si>
    <t>competitive intelligence</t>
  </si>
  <si>
    <t>0.8068</t>
  </si>
  <si>
    <t>-0.1423</t>
  </si>
  <si>
    <t>0.5</t>
  </si>
  <si>
    <t>0.0757</t>
  </si>
  <si>
    <t>component</t>
  </si>
  <si>
    <t>-0.809</t>
  </si>
  <si>
    <t>-0.4367</t>
  </si>
  <si>
    <t>2011.2</t>
  </si>
  <si>
    <t>3.2</t>
  </si>
  <si>
    <t>0.4213</t>
  </si>
  <si>
    <t>compressed sensing</t>
  </si>
  <si>
    <t>-0.4337</t>
  </si>
  <si>
    <t>0.386</t>
  </si>
  <si>
    <t>0.6413</t>
  </si>
  <si>
    <t>compressive sensing</t>
  </si>
  <si>
    <t>-0.3774</t>
  </si>
  <si>
    <t>0.2461</t>
  </si>
  <si>
    <t>0.7301</t>
  </si>
  <si>
    <t>conductivity</t>
  </si>
  <si>
    <t>-0.3966</t>
  </si>
  <si>
    <t>0.578</t>
  </si>
  <si>
    <t>1.6</t>
  </si>
  <si>
    <t>0.1743</t>
  </si>
  <si>
    <t>corporate foresight</t>
  </si>
  <si>
    <t>0.8404</t>
  </si>
  <si>
    <t>0.0029</t>
  </si>
  <si>
    <t>2015.5</t>
  </si>
  <si>
    <t>13.25</t>
  </si>
  <si>
    <t>correlation</t>
  </si>
  <si>
    <t>0.0969</t>
  </si>
  <si>
    <t>-0.1915</t>
  </si>
  <si>
    <t>3.5</t>
  </si>
  <si>
    <t>0.4607</t>
  </si>
  <si>
    <t>correlation detection</t>
  </si>
  <si>
    <t>-0.0133</t>
  </si>
  <si>
    <t>-0.0263</t>
  </si>
  <si>
    <t>2008.25</t>
  </si>
  <si>
    <t>0.1024</t>
  </si>
  <si>
    <t>cosmology: observations</t>
  </si>
  <si>
    <t>0.3973</t>
  </si>
  <si>
    <t>cross correlation</t>
  </si>
  <si>
    <t>-0.3779</t>
  </si>
  <si>
    <t>0.3935</t>
  </si>
  <si>
    <t>0.3543</t>
  </si>
  <si>
    <t>cross-correlation</t>
  </si>
  <si>
    <t>-0.2408</t>
  </si>
  <si>
    <t>0.0669</t>
  </si>
  <si>
    <t>2.25</t>
  </si>
  <si>
    <t>0.2884</t>
  </si>
  <si>
    <t>data acquisition</t>
  </si>
  <si>
    <t>0.1651</t>
  </si>
  <si>
    <t>0.1423</t>
  </si>
  <si>
    <t>2010.7</t>
  </si>
  <si>
    <t>2.7</t>
  </si>
  <si>
    <t>0.2688</t>
  </si>
  <si>
    <t>data fusion</t>
  </si>
  <si>
    <t>-0.3853</t>
  </si>
  <si>
    <t>1.2</t>
  </si>
  <si>
    <t>0.1635</t>
  </si>
  <si>
    <t>data mining</t>
  </si>
  <si>
    <t>0.6438</t>
  </si>
  <si>
    <t>-0.3999</t>
  </si>
  <si>
    <t>0.2669</t>
  </si>
  <si>
    <t>data processing</t>
  </si>
  <si>
    <t>-0.0153</t>
  </si>
  <si>
    <t>-0.3511</t>
  </si>
  <si>
    <t>2010.8</t>
  </si>
  <si>
    <t>1.4</t>
  </si>
  <si>
    <t>0.1088</t>
  </si>
  <si>
    <t>de-noising</t>
  </si>
  <si>
    <t>-0.2488</t>
  </si>
  <si>
    <t>-0.0537</t>
  </si>
  <si>
    <t>0.3691</t>
  </si>
  <si>
    <t>decentralized detection</t>
  </si>
  <si>
    <t>-0.0842</t>
  </si>
  <si>
    <t>decision-making</t>
  </si>
  <si>
    <t>0.8758</t>
  </si>
  <si>
    <t>-0.1487</t>
  </si>
  <si>
    <t>0.8026</t>
  </si>
  <si>
    <t>deconvolution</t>
  </si>
  <si>
    <t>0.403</t>
  </si>
  <si>
    <t>0.4239</t>
  </si>
  <si>
    <t>deep space communication</t>
  </si>
  <si>
    <t>0.308</t>
  </si>
  <si>
    <t>-0.5213</t>
  </si>
  <si>
    <t>2012.2</t>
  </si>
  <si>
    <t>0.1198</t>
  </si>
  <si>
    <t>defect</t>
  </si>
  <si>
    <t>0.0338</t>
  </si>
  <si>
    <t>2015.8</t>
  </si>
  <si>
    <t>3.6</t>
  </si>
  <si>
    <t>0.4884</t>
  </si>
  <si>
    <t>demodulation</t>
  </si>
  <si>
    <t>-0.1795</t>
  </si>
  <si>
    <t>-0.3357</t>
  </si>
  <si>
    <t>0.026</t>
  </si>
  <si>
    <t>denoising</t>
  </si>
  <si>
    <t>-0.4825</t>
  </si>
  <si>
    <t>-0.1657</t>
  </si>
  <si>
    <t>0.7187</t>
  </si>
  <si>
    <t>design</t>
  </si>
  <si>
    <t>-0.4288</t>
  </si>
  <si>
    <t>-0.4056</t>
  </si>
  <si>
    <t>2012.8</t>
  </si>
  <si>
    <t>2.6</t>
  </si>
  <si>
    <t>0.6997</t>
  </si>
  <si>
    <t>detection</t>
  </si>
  <si>
    <t>-0.3782</t>
  </si>
  <si>
    <t>0.074</t>
  </si>
  <si>
    <t>0.6508</t>
  </si>
  <si>
    <t>detection of weak signal</t>
  </si>
  <si>
    <t>-0.2985</t>
  </si>
  <si>
    <t>0.804</t>
  </si>
  <si>
    <t>detection probability</t>
  </si>
  <si>
    <t>-0.1155</t>
  </si>
  <si>
    <t>0.0247</t>
  </si>
  <si>
    <t>0.3229</t>
  </si>
  <si>
    <t>detector</t>
  </si>
  <si>
    <t>0.2818</t>
  </si>
  <si>
    <t>-0.0056</t>
  </si>
  <si>
    <t>2010.2</t>
  </si>
  <si>
    <t>10.3</t>
  </si>
  <si>
    <t>detectors</t>
  </si>
  <si>
    <t>0.0363</t>
  </si>
  <si>
    <t>-0.5194</t>
  </si>
  <si>
    <t>0.7216</t>
  </si>
  <si>
    <t>development</t>
  </si>
  <si>
    <t>0.0488</t>
  </si>
  <si>
    <t>digital lock-in amplifier</t>
  </si>
  <si>
    <t>0.1777</t>
  </si>
  <si>
    <t>-0.0715</t>
  </si>
  <si>
    <t>0.2482</t>
  </si>
  <si>
    <t>digital signal processing</t>
  </si>
  <si>
    <t>-0.2575</t>
  </si>
  <si>
    <t>digital watermarking</t>
  </si>
  <si>
    <t>-0.8006</t>
  </si>
  <si>
    <t>0.1031</t>
  </si>
  <si>
    <t>discrete wavelet transform</t>
  </si>
  <si>
    <t>-0.4272</t>
  </si>
  <si>
    <t>-0.1259</t>
  </si>
  <si>
    <t>distributed detection</t>
  </si>
  <si>
    <t>-0.0933</t>
  </si>
  <si>
    <t>0.9483</t>
  </si>
  <si>
    <t>doa estimation</t>
  </si>
  <si>
    <t>0.2746</t>
  </si>
  <si>
    <t>0.393</t>
  </si>
  <si>
    <t>0.3881</t>
  </si>
  <si>
    <t>doppler frequency</t>
  </si>
  <si>
    <t>-0.1185</t>
  </si>
  <si>
    <t>0.7203</t>
  </si>
  <si>
    <t>2011.8</t>
  </si>
  <si>
    <t>4.6</t>
  </si>
  <si>
    <t>0.7303</t>
  </si>
  <si>
    <t>dsp</t>
  </si>
  <si>
    <t>0.1884</t>
  </si>
  <si>
    <t>0.0926</t>
  </si>
  <si>
    <t>0.1389</t>
  </si>
  <si>
    <t>duffing</t>
  </si>
  <si>
    <t>-0.3833</t>
  </si>
  <si>
    <t>-0.0598</t>
  </si>
  <si>
    <t>0.7126</t>
  </si>
  <si>
    <t>duffing chaotic oscillator</t>
  </si>
  <si>
    <t>-0.5989</t>
  </si>
  <si>
    <t>0.1849</t>
  </si>
  <si>
    <t>2.4</t>
  </si>
  <si>
    <t>0.2827</t>
  </si>
  <si>
    <t>duffing equation</t>
  </si>
  <si>
    <t>-0.4867</t>
  </si>
  <si>
    <t>0.0266</t>
  </si>
  <si>
    <t>duffing oscillator</t>
  </si>
  <si>
    <t>-0.4425</t>
  </si>
  <si>
    <t>0.069</t>
  </si>
  <si>
    <t>0.561</t>
  </si>
  <si>
    <t>duffing system</t>
  </si>
  <si>
    <t>-0.6315</t>
  </si>
  <si>
    <t>0.0001</t>
  </si>
  <si>
    <t>0.2144</t>
  </si>
  <si>
    <t>dynamic range</t>
  </si>
  <si>
    <t>0.2503</t>
  </si>
  <si>
    <t>0.1858</t>
  </si>
  <si>
    <t>early detection</t>
  </si>
  <si>
    <t>0.8435</t>
  </si>
  <si>
    <t>-0.173</t>
  </si>
  <si>
    <t>5.6</t>
  </si>
  <si>
    <t>0.8572</t>
  </si>
  <si>
    <t>early warning</t>
  </si>
  <si>
    <t>0.8016</t>
  </si>
  <si>
    <t>-0.1908</t>
  </si>
  <si>
    <t>0.7686</t>
  </si>
  <si>
    <t>early warning system</t>
  </si>
  <si>
    <t>0.6608</t>
  </si>
  <si>
    <t>-0.0317</t>
  </si>
  <si>
    <t>0.1667</t>
  </si>
  <si>
    <t>0.0208</t>
  </si>
  <si>
    <t>earthquake</t>
  </si>
  <si>
    <t>-0.0539</t>
  </si>
  <si>
    <t>-0.4047</t>
  </si>
  <si>
    <t>ecg signal</t>
  </si>
  <si>
    <t>-0.3395</t>
  </si>
  <si>
    <t>-0.3262</t>
  </si>
  <si>
    <t>13.5</t>
  </si>
  <si>
    <t>1.83</t>
  </si>
  <si>
    <t>electromagnetic interference</t>
  </si>
  <si>
    <t>-0.2576</t>
  </si>
  <si>
    <t>0.3395</t>
  </si>
  <si>
    <t>0.2049</t>
  </si>
  <si>
    <t>electromagnetically induced transparency</t>
  </si>
  <si>
    <t>-0.7113</t>
  </si>
  <si>
    <t>0.9748</t>
  </si>
  <si>
    <t>electronic warfare</t>
  </si>
  <si>
    <t>0.0707</t>
  </si>
  <si>
    <t>-0.32</t>
  </si>
  <si>
    <t>0.7143</t>
  </si>
  <si>
    <t>0.1004</t>
  </si>
  <si>
    <t>elisa</t>
  </si>
  <si>
    <t>-0.5543</t>
  </si>
  <si>
    <t>0.1448</t>
  </si>
  <si>
    <t>1999.8</t>
  </si>
  <si>
    <t>0.3216</t>
  </si>
  <si>
    <t>emccd</t>
  </si>
  <si>
    <t>0.4235</t>
  </si>
  <si>
    <t>0.1248</t>
  </si>
  <si>
    <t>2007.8</t>
  </si>
  <si>
    <t>6.8</t>
  </si>
  <si>
    <t>0.4393</t>
  </si>
  <si>
    <t>emd</t>
  </si>
  <si>
    <t>-0.5895</t>
  </si>
  <si>
    <t>-0.1606</t>
  </si>
  <si>
    <t>0.0714</t>
  </si>
  <si>
    <t>empirical mode decomposition</t>
  </si>
  <si>
    <t>-0.4875</t>
  </si>
  <si>
    <t>0.0692</t>
  </si>
  <si>
    <t>0.5615</t>
  </si>
  <si>
    <t>empirical mode decomposition (emd)</t>
  </si>
  <si>
    <t>-0.4327</t>
  </si>
  <si>
    <t>0.2186</t>
  </si>
  <si>
    <t>0.606</t>
  </si>
  <si>
    <t>energy detection</t>
  </si>
  <si>
    <t>0.0141</t>
  </si>
  <si>
    <t>-0.0622</t>
  </si>
  <si>
    <t>0.8703</t>
  </si>
  <si>
    <t>environmental scanning</t>
  </si>
  <si>
    <t>0.8213</t>
  </si>
  <si>
    <t>-0.1017</t>
  </si>
  <si>
    <t>2014.4</t>
  </si>
  <si>
    <t>0.3013</t>
  </si>
  <si>
    <t>epr</t>
  </si>
  <si>
    <t>0.0437</t>
  </si>
  <si>
    <t>0.5144</t>
  </si>
  <si>
    <t>esr</t>
  </si>
  <si>
    <t>0.4676</t>
  </si>
  <si>
    <t>estimation</t>
  </si>
  <si>
    <t>-0.2076</t>
  </si>
  <si>
    <t>5.9</t>
  </si>
  <si>
    <t>0.6579</t>
  </si>
  <si>
    <t>expression</t>
  </si>
  <si>
    <t>0.1301</t>
  </si>
  <si>
    <t>2007.3</t>
  </si>
  <si>
    <t>15.4</t>
  </si>
  <si>
    <t>0.8791</t>
  </si>
  <si>
    <t>fast acquisition</t>
  </si>
  <si>
    <t>0.0214</t>
  </si>
  <si>
    <t>0.7592</t>
  </si>
  <si>
    <t>0.1236</t>
  </si>
  <si>
    <t>fault diagnosis</t>
  </si>
  <si>
    <t>-0.3568</t>
  </si>
  <si>
    <t>-0.2369</t>
  </si>
  <si>
    <t>feature extraction</t>
  </si>
  <si>
    <t>-0.4617</t>
  </si>
  <si>
    <t>-0.1198</t>
  </si>
  <si>
    <t>0.39</t>
  </si>
  <si>
    <t>fft</t>
  </si>
  <si>
    <t>0.0997</t>
  </si>
  <si>
    <t>0.4234</t>
  </si>
  <si>
    <t>0.2791</t>
  </si>
  <si>
    <t>filter</t>
  </si>
  <si>
    <t>0.0762</t>
  </si>
  <si>
    <t>0.1746</t>
  </si>
  <si>
    <t>0.1429</t>
  </si>
  <si>
    <t>filter banks</t>
  </si>
  <si>
    <t>-0.2123</t>
  </si>
  <si>
    <t>-0.3894</t>
  </si>
  <si>
    <t>1.5</t>
  </si>
  <si>
    <t>0.124</t>
  </si>
  <si>
    <t>fish</t>
  </si>
  <si>
    <t>-0.0392</t>
  </si>
  <si>
    <t>fisher information</t>
  </si>
  <si>
    <t>-0.1019</t>
  </si>
  <si>
    <t>fluorescence</t>
  </si>
  <si>
    <t>0.4702</t>
  </si>
  <si>
    <t>0.1167</t>
  </si>
  <si>
    <t>0.451</t>
  </si>
  <si>
    <t>fluorescence in situ hybridization</t>
  </si>
  <si>
    <t>-0.0414</t>
  </si>
  <si>
    <t>fog</t>
  </si>
  <si>
    <t>0.2198</t>
  </si>
  <si>
    <t>-0.561</t>
  </si>
  <si>
    <t>foresight</t>
  </si>
  <si>
    <t>0.9259</t>
  </si>
  <si>
    <t>-0.0726</t>
  </si>
  <si>
    <t>four-wave mixing</t>
  </si>
  <si>
    <t>-0.7046</t>
  </si>
  <si>
    <t>2010.75</t>
  </si>
  <si>
    <t>4.75</t>
  </si>
  <si>
    <t>0.5378</t>
  </si>
  <si>
    <t>fpga</t>
  </si>
  <si>
    <t>0.5371</t>
  </si>
  <si>
    <t>0.1572</t>
  </si>
  <si>
    <t>fractional fourier transform</t>
  </si>
  <si>
    <t>-0.477</t>
  </si>
  <si>
    <t>0.1253</t>
  </si>
  <si>
    <t>0.9257</t>
  </si>
  <si>
    <t>free radicals</t>
  </si>
  <si>
    <t>0.0452</t>
  </si>
  <si>
    <t>72.5</t>
  </si>
  <si>
    <t>frequency</t>
  </si>
  <si>
    <t>-0.1419</t>
  </si>
  <si>
    <t>0.1361</t>
  </si>
  <si>
    <t>0.0928</t>
  </si>
  <si>
    <t>frequency detection</t>
  </si>
  <si>
    <t>-0.6683</t>
  </si>
  <si>
    <t>0.1966</t>
  </si>
  <si>
    <t>0.4117</t>
  </si>
  <si>
    <t>frequency estimation</t>
  </si>
  <si>
    <t>-0.1878</t>
  </si>
  <si>
    <t>0.5338</t>
  </si>
  <si>
    <t>0.155</t>
  </si>
  <si>
    <t>frequency modulation</t>
  </si>
  <si>
    <t>-0.2657</t>
  </si>
  <si>
    <t>-0.4965</t>
  </si>
  <si>
    <t>future</t>
  </si>
  <si>
    <t>0.9687</t>
  </si>
  <si>
    <t>-0.1084</t>
  </si>
  <si>
    <t>2008.4</t>
  </si>
  <si>
    <t>future sign</t>
  </si>
  <si>
    <t>0.8809</t>
  </si>
  <si>
    <t>-0.2431</t>
  </si>
  <si>
    <t>9.2</t>
  </si>
  <si>
    <t>1.29</t>
  </si>
  <si>
    <t>gain</t>
  </si>
  <si>
    <t>0.3433</t>
  </si>
  <si>
    <t>0.128</t>
  </si>
  <si>
    <t>0.1288</t>
  </si>
  <si>
    <t>gas sensor</t>
  </si>
  <si>
    <t>0.1508</t>
  </si>
  <si>
    <t>-0.4053</t>
  </si>
  <si>
    <t>0.3674</t>
  </si>
  <si>
    <t>gene expression</t>
  </si>
  <si>
    <t>0.1133</t>
  </si>
  <si>
    <t>generalized gaussian distribution</t>
  </si>
  <si>
    <t>-2.58</t>
  </si>
  <si>
    <t>-0.7973</t>
  </si>
  <si>
    <t>2007.6</t>
  </si>
  <si>
    <t>0.0836</t>
  </si>
  <si>
    <t>genetic algorithm</t>
  </si>
  <si>
    <t>-0.6027</t>
  </si>
  <si>
    <t>-0.2432</t>
  </si>
  <si>
    <t>0.9859</t>
  </si>
  <si>
    <t>global navigation satellite system</t>
  </si>
  <si>
    <t>-0.0499</t>
  </si>
  <si>
    <t>0.7152</t>
  </si>
  <si>
    <t>2015.25</t>
  </si>
  <si>
    <t>6.25</t>
  </si>
  <si>
    <t>0.8732</t>
  </si>
  <si>
    <t>global navigation satellite system (gnss)</t>
  </si>
  <si>
    <t>0.1276</t>
  </si>
  <si>
    <t>0.7325</t>
  </si>
  <si>
    <t>0.1716</t>
  </si>
  <si>
    <t>global positioning system</t>
  </si>
  <si>
    <t>-0.0243</t>
  </si>
  <si>
    <t>0.5309</t>
  </si>
  <si>
    <t>0.401</t>
  </si>
  <si>
    <t>global positioning system (gps)</t>
  </si>
  <si>
    <t>-0.0831</t>
  </si>
  <si>
    <t>0.596</t>
  </si>
  <si>
    <t>0.8771</t>
  </si>
  <si>
    <t>gnss</t>
  </si>
  <si>
    <t>-0.1675</t>
  </si>
  <si>
    <t>0.6462</t>
  </si>
  <si>
    <t>0.5118</t>
  </si>
  <si>
    <t>gnss receiver</t>
  </si>
  <si>
    <t>-0.0536</t>
  </si>
  <si>
    <t>0.6274</t>
  </si>
  <si>
    <t>0.9161</t>
  </si>
  <si>
    <t>gps</t>
  </si>
  <si>
    <t>-0.0141</t>
  </si>
  <si>
    <t>0.6159</t>
  </si>
  <si>
    <t>0.5835</t>
  </si>
  <si>
    <t>gps receiver</t>
  </si>
  <si>
    <t>-0.1042</t>
  </si>
  <si>
    <t>0.5066</t>
  </si>
  <si>
    <t>0.4292</t>
  </si>
  <si>
    <t>graphene</t>
  </si>
  <si>
    <t>-0.2417</t>
  </si>
  <si>
    <t>42.5</t>
  </si>
  <si>
    <t>ground penetrating radar (gpr)</t>
  </si>
  <si>
    <t>0.2859</t>
  </si>
  <si>
    <t>-0.132</t>
  </si>
  <si>
    <t>0.2036</t>
  </si>
  <si>
    <t>harmonic detection</t>
  </si>
  <si>
    <t>-0.233</t>
  </si>
  <si>
    <t>-0.492</t>
  </si>
  <si>
    <t>0.3634</t>
  </si>
  <si>
    <t>high dynamic</t>
  </si>
  <si>
    <t>-0.1282</t>
  </si>
  <si>
    <t>0.6592</t>
  </si>
  <si>
    <t>0.394</t>
  </si>
  <si>
    <t>high frequency</t>
  </si>
  <si>
    <t>-0.5502</t>
  </si>
  <si>
    <t>-0.3455</t>
  </si>
  <si>
    <t>0.7627</t>
  </si>
  <si>
    <t>high precision</t>
  </si>
  <si>
    <t>0.2268</t>
  </si>
  <si>
    <t>-0.1738</t>
  </si>
  <si>
    <t>0.3412</t>
  </si>
  <si>
    <t>high resolution</t>
  </si>
  <si>
    <t>0.206</t>
  </si>
  <si>
    <t>-0.1145</t>
  </si>
  <si>
    <t>0.5221</t>
  </si>
  <si>
    <t>high sensitivity</t>
  </si>
  <si>
    <t>0.1098</t>
  </si>
  <si>
    <t>0.6366</t>
  </si>
  <si>
    <t>2014.5</t>
  </si>
  <si>
    <t>0.6991</t>
  </si>
  <si>
    <t>hilbert transform</t>
  </si>
  <si>
    <t>-0.3336</t>
  </si>
  <si>
    <t>0.2092</t>
  </si>
  <si>
    <t>0.4179</t>
  </si>
  <si>
    <t>hippocampus</t>
  </si>
  <si>
    <t>0.1157</t>
  </si>
  <si>
    <t>2003.8</t>
  </si>
  <si>
    <t>21.2</t>
  </si>
  <si>
    <t>0.8597</t>
  </si>
  <si>
    <t>horizon scanning</t>
  </si>
  <si>
    <t>0.9334</t>
  </si>
  <si>
    <t>-0.0387</t>
  </si>
  <si>
    <t>hough transform</t>
  </si>
  <si>
    <t>-0.3428</t>
  </si>
  <si>
    <t>0.2284</t>
  </si>
  <si>
    <t>human</t>
  </si>
  <si>
    <t>0.0469</t>
  </si>
  <si>
    <t>2002.2</t>
  </si>
  <si>
    <t>33.4</t>
  </si>
  <si>
    <t>hyperspectral</t>
  </si>
  <si>
    <t>0.0769</t>
  </si>
  <si>
    <t>-0.5229</t>
  </si>
  <si>
    <t>2009.6</t>
  </si>
  <si>
    <t>30.4</t>
  </si>
  <si>
    <t>hyperspectral imagery</t>
  </si>
  <si>
    <t>0.1566</t>
  </si>
  <si>
    <t>-0.7992</t>
  </si>
  <si>
    <t>29.8</t>
  </si>
  <si>
    <t>ica</t>
  </si>
  <si>
    <t>-0.5403</t>
  </si>
  <si>
    <t>-0.2483</t>
  </si>
  <si>
    <t>2010.25</t>
  </si>
  <si>
    <t>2.75</t>
  </si>
  <si>
    <t>0.3134</t>
  </si>
  <si>
    <t>image enhancement</t>
  </si>
  <si>
    <t>-0.131</t>
  </si>
  <si>
    <t>-0.0616</t>
  </si>
  <si>
    <t>0.6959</t>
  </si>
  <si>
    <t>image processing</t>
  </si>
  <si>
    <t>0.1182</t>
  </si>
  <si>
    <t>-0.0093</t>
  </si>
  <si>
    <t>7.4</t>
  </si>
  <si>
    <t>0.9336</t>
  </si>
  <si>
    <t>imaging</t>
  </si>
  <si>
    <t>0.1264</t>
  </si>
  <si>
    <t>-0.2943</t>
  </si>
  <si>
    <t>immunocytochemistry</t>
  </si>
  <si>
    <t>0.1438</t>
  </si>
  <si>
    <t>2003.5</t>
  </si>
  <si>
    <t>52.5</t>
  </si>
  <si>
    <t>1.66</t>
  </si>
  <si>
    <t>immunofluorescence</t>
  </si>
  <si>
    <t>0.1045</t>
  </si>
  <si>
    <t>0.8919</t>
  </si>
  <si>
    <t>immunohistochemistry</t>
  </si>
  <si>
    <t>0.0695</t>
  </si>
  <si>
    <t>impulsive noise</t>
  </si>
  <si>
    <t>-0.2795</t>
  </si>
  <si>
    <t>0.3402</t>
  </si>
  <si>
    <t>in situ hybridization</t>
  </si>
  <si>
    <t>0.102</t>
  </si>
  <si>
    <t>incipient fault</t>
  </si>
  <si>
    <t>-0.69</t>
  </si>
  <si>
    <t>-0.3517</t>
  </si>
  <si>
    <t>18.8</t>
  </si>
  <si>
    <t>incipient fault diagnosis</t>
  </si>
  <si>
    <t>0.0428</t>
  </si>
  <si>
    <t>0.0599</t>
  </si>
  <si>
    <t>independent component analysis</t>
  </si>
  <si>
    <t>-0.5334</t>
  </si>
  <si>
    <t>-0.0085</t>
  </si>
  <si>
    <t>0.1475</t>
  </si>
  <si>
    <t>independent component analysis (ica)</t>
  </si>
  <si>
    <t>-0.3108</t>
  </si>
  <si>
    <t>-0.0006</t>
  </si>
  <si>
    <t>0.6974</t>
  </si>
  <si>
    <t>indoor positioning</t>
  </si>
  <si>
    <t>0.541</t>
  </si>
  <si>
    <t>0.3396</t>
  </si>
  <si>
    <t>0.3139</t>
  </si>
  <si>
    <t>information processing</t>
  </si>
  <si>
    <t>0.1307</t>
  </si>
  <si>
    <t>-0.2515</t>
  </si>
  <si>
    <t>5.5</t>
  </si>
  <si>
    <t>0.565</t>
  </si>
  <si>
    <t>infrared</t>
  </si>
  <si>
    <t>0.1862</t>
  </si>
  <si>
    <t>-0.3109</t>
  </si>
  <si>
    <t>0.7583</t>
  </si>
  <si>
    <t>innovation</t>
  </si>
  <si>
    <t>0.9009</t>
  </si>
  <si>
    <t>0.0441</t>
  </si>
  <si>
    <t>0.9838</t>
  </si>
  <si>
    <t>ins</t>
  </si>
  <si>
    <t>0.0561</t>
  </si>
  <si>
    <t>0.7086</t>
  </si>
  <si>
    <t>0.6457</t>
  </si>
  <si>
    <t>instantaneous frequency</t>
  </si>
  <si>
    <t>0.2485</t>
  </si>
  <si>
    <t>-0.2878</t>
  </si>
  <si>
    <t>11.2</t>
  </si>
  <si>
    <t>instrumentation</t>
  </si>
  <si>
    <t>0.461</t>
  </si>
  <si>
    <t>-0.1524</t>
  </si>
  <si>
    <t>4.2</t>
  </si>
  <si>
    <t>0.9442</t>
  </si>
  <si>
    <t>intelligent control</t>
  </si>
  <si>
    <t>-0.3112</t>
  </si>
  <si>
    <t>-0.8361</t>
  </si>
  <si>
    <t>2008.8</t>
  </si>
  <si>
    <t>0.6</t>
  </si>
  <si>
    <t>0.0467</t>
  </si>
  <si>
    <t>interference</t>
  </si>
  <si>
    <t>0.0395</t>
  </si>
  <si>
    <t>0.2298</t>
  </si>
  <si>
    <t>interference cancellation</t>
  </si>
  <si>
    <t>-0.1275</t>
  </si>
  <si>
    <t>-0.0982</t>
  </si>
  <si>
    <t>2010.3</t>
  </si>
  <si>
    <t>8.6</t>
  </si>
  <si>
    <t>0.6259</t>
  </si>
  <si>
    <t>interference suppression</t>
  </si>
  <si>
    <t>-0.1169</t>
  </si>
  <si>
    <t>-0.3788</t>
  </si>
  <si>
    <t>0.1823</t>
  </si>
  <si>
    <t>interferometer</t>
  </si>
  <si>
    <t>0.309</t>
  </si>
  <si>
    <t>0.3496</t>
  </si>
  <si>
    <t>0.5009</t>
  </si>
  <si>
    <t>interferometry</t>
  </si>
  <si>
    <t>0.4471</t>
  </si>
  <si>
    <t>0.0489</t>
  </si>
  <si>
    <t>0.2782</t>
  </si>
  <si>
    <t>intermittent chaos</t>
  </si>
  <si>
    <t>-0.2115</t>
  </si>
  <si>
    <t>-0.0961</t>
  </si>
  <si>
    <t>0.6667</t>
  </si>
  <si>
    <t>josephson junction</t>
  </si>
  <si>
    <t>-0.4628</t>
  </si>
  <si>
    <t>2016.4</t>
  </si>
  <si>
    <t>0.4226</t>
  </si>
  <si>
    <t>kalman filter</t>
  </si>
  <si>
    <t>-0.052</t>
  </si>
  <si>
    <t>0.6749</t>
  </si>
  <si>
    <t>0.3026</t>
  </si>
  <si>
    <t>karyotype</t>
  </si>
  <si>
    <t>-0.0507</t>
  </si>
  <si>
    <t>13.2</t>
  </si>
  <si>
    <t>0.5411</t>
  </si>
  <si>
    <t>labview</t>
  </si>
  <si>
    <t>0.0289</t>
  </si>
  <si>
    <t>-0.1036</t>
  </si>
  <si>
    <t>0.875</t>
  </si>
  <si>
    <t>0.1208</t>
  </si>
  <si>
    <t>large-scale structure of universe</t>
  </si>
  <si>
    <t>0.4006</t>
  </si>
  <si>
    <t>2007.2</t>
  </si>
  <si>
    <t>13.4</t>
  </si>
  <si>
    <t>0.8072</t>
  </si>
  <si>
    <t>laser fuze</t>
  </si>
  <si>
    <t>0.1671</t>
  </si>
  <si>
    <t>-0.2756</t>
  </si>
  <si>
    <t>0.281</t>
  </si>
  <si>
    <t>laser radar</t>
  </si>
  <si>
    <t>0.0107</t>
  </si>
  <si>
    <t>-0.3298</t>
  </si>
  <si>
    <t>laser ranging</t>
  </si>
  <si>
    <t>-0.0251</t>
  </si>
  <si>
    <t>0.049</t>
  </si>
  <si>
    <t>levy noise</t>
  </si>
  <si>
    <t>-0.8642</t>
  </si>
  <si>
    <t>-0.4909</t>
  </si>
  <si>
    <t>5.8</t>
  </si>
  <si>
    <t>lfm signal</t>
  </si>
  <si>
    <t>-0.4061</t>
  </si>
  <si>
    <t>0.1683</t>
  </si>
  <si>
    <t>0.9364</t>
  </si>
  <si>
    <t>lidar</t>
  </si>
  <si>
    <t>0.1275</t>
  </si>
  <si>
    <t>-0.1439</t>
  </si>
  <si>
    <t>2010.5</t>
  </si>
  <si>
    <t>0.7471</t>
  </si>
  <si>
    <t>locally optimum detection</t>
  </si>
  <si>
    <t>0.4221</t>
  </si>
  <si>
    <t>lock-in amplifier</t>
  </si>
  <si>
    <t>0.037</t>
  </si>
  <si>
    <t>-0.1559</t>
  </si>
  <si>
    <t>0.1044</t>
  </si>
  <si>
    <t>low snr</t>
  </si>
  <si>
    <t>0.0137</t>
  </si>
  <si>
    <t>-0.4196</t>
  </si>
  <si>
    <t>0.5816</t>
  </si>
  <si>
    <t>lyapunov exponent</t>
  </si>
  <si>
    <t>-0.602</t>
  </si>
  <si>
    <t>0.1196</t>
  </si>
  <si>
    <t>0.707</t>
  </si>
  <si>
    <t>lyapunov exponents</t>
  </si>
  <si>
    <t>-0.565</t>
  </si>
  <si>
    <t>-0.102</t>
  </si>
  <si>
    <t>2009.2</t>
  </si>
  <si>
    <t>5.4</t>
  </si>
  <si>
    <t>machine learning</t>
  </si>
  <si>
    <t>0.5734</t>
  </si>
  <si>
    <t>-0.0989</t>
  </si>
  <si>
    <t>2015.2</t>
  </si>
  <si>
    <t>0.3125</t>
  </si>
  <si>
    <t>magnetic resonance imaging</t>
  </si>
  <si>
    <t>0.2629</t>
  </si>
  <si>
    <t>-0.7397</t>
  </si>
  <si>
    <t>matched filter</t>
  </si>
  <si>
    <t>0.1203</t>
  </si>
  <si>
    <t>-0.66</t>
  </si>
  <si>
    <t>18.75</t>
  </si>
  <si>
    <t>maximum likelihood estimation</t>
  </si>
  <si>
    <t>-0.2658</t>
  </si>
  <si>
    <t>0.8818</t>
  </si>
  <si>
    <t>measurement</t>
  </si>
  <si>
    <t>0.4575</t>
  </si>
  <si>
    <t>0.0011</t>
  </si>
  <si>
    <t>0.3181</t>
  </si>
  <si>
    <t>measurement system</t>
  </si>
  <si>
    <t>0.2312</t>
  </si>
  <si>
    <t>0.2533</t>
  </si>
  <si>
    <t>0.0421</t>
  </si>
  <si>
    <t>mechanical fault diagnosis</t>
  </si>
  <si>
    <t>-0.7914</t>
  </si>
  <si>
    <t>-0.0984</t>
  </si>
  <si>
    <t>2006.4</t>
  </si>
  <si>
    <t>11.4</t>
  </si>
  <si>
    <t>mems</t>
  </si>
  <si>
    <t>0.2897</t>
  </si>
  <si>
    <t>0.1662</t>
  </si>
  <si>
    <t>0.8235</t>
  </si>
  <si>
    <t>0.0801</t>
  </si>
  <si>
    <t>methods: data analysis</t>
  </si>
  <si>
    <t>0.3657</t>
  </si>
  <si>
    <t>methods: numerical</t>
  </si>
  <si>
    <t>0.3779</t>
  </si>
  <si>
    <t>30.5</t>
  </si>
  <si>
    <t>methods: statistical</t>
  </si>
  <si>
    <t>0.3853</t>
  </si>
  <si>
    <t>2014.2</t>
  </si>
  <si>
    <t>25.3</t>
  </si>
  <si>
    <t>metrology</t>
  </si>
  <si>
    <t>-0.5522</t>
  </si>
  <si>
    <t>0.0143</t>
  </si>
  <si>
    <t>2012.15</t>
  </si>
  <si>
    <t>1.3</t>
  </si>
  <si>
    <t>0.1641</t>
  </si>
  <si>
    <t>microarray</t>
  </si>
  <si>
    <t>0.7922</t>
  </si>
  <si>
    <t>0.0985</t>
  </si>
  <si>
    <t>2006.8</t>
  </si>
  <si>
    <t>31.2</t>
  </si>
  <si>
    <t>mimo</t>
  </si>
  <si>
    <t>0.2639</t>
  </si>
  <si>
    <t>-0.4944</t>
  </si>
  <si>
    <t>0.2353</t>
  </si>
  <si>
    <t>model</t>
  </si>
  <si>
    <t>0.2846</t>
  </si>
  <si>
    <t>2006.6</t>
  </si>
  <si>
    <t>19.8</t>
  </si>
  <si>
    <t>modeling</t>
  </si>
  <si>
    <t>-0.5355</t>
  </si>
  <si>
    <t>-0.3791</t>
  </si>
  <si>
    <t>modulation</t>
  </si>
  <si>
    <t>-0.1911</t>
  </si>
  <si>
    <t>-0.4016</t>
  </si>
  <si>
    <t>0.1728</t>
  </si>
  <si>
    <t>monitoring</t>
  </si>
  <si>
    <t>-0.4295</t>
  </si>
  <si>
    <t>-0.364</t>
  </si>
  <si>
    <t>0.891</t>
  </si>
  <si>
    <t>mouse</t>
  </si>
  <si>
    <t>0.0811</t>
  </si>
  <si>
    <t>mri</t>
  </si>
  <si>
    <t>-0.405</t>
  </si>
  <si>
    <t>0.5741</t>
  </si>
  <si>
    <t>7.8</t>
  </si>
  <si>
    <t>mrna</t>
  </si>
  <si>
    <t>0.1038</t>
  </si>
  <si>
    <t>multi-frequency weak signal detection</t>
  </si>
  <si>
    <t>-0.7787</t>
  </si>
  <si>
    <t>0.045</t>
  </si>
  <si>
    <t>2013.6</t>
  </si>
  <si>
    <t>multipath</t>
  </si>
  <si>
    <t>0.0114</t>
  </si>
  <si>
    <t>0.566</t>
  </si>
  <si>
    <t>2013.25</t>
  </si>
  <si>
    <t>12.5</t>
  </si>
  <si>
    <t>multiple access interference</t>
  </si>
  <si>
    <t>-0.0849</t>
  </si>
  <si>
    <t>0.1772</t>
  </si>
  <si>
    <t>0.8</t>
  </si>
  <si>
    <t>multiplicative noise</t>
  </si>
  <si>
    <t>0.4158</t>
  </si>
  <si>
    <t>0.2708</t>
  </si>
  <si>
    <t>multiscale noise tuning</t>
  </si>
  <si>
    <t>-0.6869</t>
  </si>
  <si>
    <t>-0.2189</t>
  </si>
  <si>
    <t>nanoparticles</t>
  </si>
  <si>
    <t>-0.2628</t>
  </si>
  <si>
    <t>2015.4</t>
  </si>
  <si>
    <t>0.6757</t>
  </si>
  <si>
    <t>neural network</t>
  </si>
  <si>
    <t>0.0882</t>
  </si>
  <si>
    <t>0.0391</t>
  </si>
  <si>
    <t>0.508</t>
  </si>
  <si>
    <t>neural networks</t>
  </si>
  <si>
    <t>-0.1735</t>
  </si>
  <si>
    <t>-0.7808</t>
  </si>
  <si>
    <t>0.1827</t>
  </si>
  <si>
    <t>nh code</t>
  </si>
  <si>
    <t>0.0515</t>
  </si>
  <si>
    <t>0.8728</t>
  </si>
  <si>
    <t>0.1614</t>
  </si>
  <si>
    <t>nmr</t>
  </si>
  <si>
    <t>0.0937</t>
  </si>
  <si>
    <t>9.1</t>
  </si>
  <si>
    <t>0.8025</t>
  </si>
  <si>
    <t>noise</t>
  </si>
  <si>
    <t>0.0505</t>
  </si>
  <si>
    <t>-0.0231</t>
  </si>
  <si>
    <t>0.4639</t>
  </si>
  <si>
    <t>noise analysis</t>
  </si>
  <si>
    <t>-0.439</t>
  </si>
  <si>
    <t>0.3294</t>
  </si>
  <si>
    <t>2012.6</t>
  </si>
  <si>
    <t>0.2006</t>
  </si>
  <si>
    <t>noise figure</t>
  </si>
  <si>
    <t>0.2142</t>
  </si>
  <si>
    <t>0.1461</t>
  </si>
  <si>
    <t>0.7367</t>
  </si>
  <si>
    <t>noise reduction</t>
  </si>
  <si>
    <t>0.0133</t>
  </si>
  <si>
    <t>-0.3612</t>
  </si>
  <si>
    <t>0.4352</t>
  </si>
  <si>
    <t>noise suppression</t>
  </si>
  <si>
    <t>-0.1776</t>
  </si>
  <si>
    <t>0.8871</t>
  </si>
  <si>
    <t>3.8</t>
  </si>
  <si>
    <t>0.5082</t>
  </si>
  <si>
    <t>non-gaussian noise</t>
  </si>
  <si>
    <t>-0.2208</t>
  </si>
  <si>
    <t>-0.6249</t>
  </si>
  <si>
    <t>non-invasive</t>
  </si>
  <si>
    <t>-0.5698</t>
  </si>
  <si>
    <t>-0.5207</t>
  </si>
  <si>
    <t>nonlinear dynamics</t>
  </si>
  <si>
    <t>-0.2424</t>
  </si>
  <si>
    <t>nonlinear optics</t>
  </si>
  <si>
    <t>-0.6577</t>
  </si>
  <si>
    <t>0.1729</t>
  </si>
  <si>
    <t>nonlinear system</t>
  </si>
  <si>
    <t>-0.502</t>
  </si>
  <si>
    <t>0.361</t>
  </si>
  <si>
    <t>2009.9</t>
  </si>
  <si>
    <t>nonlinear systems</t>
  </si>
  <si>
    <t>-0.3125</t>
  </si>
  <si>
    <t>-0.7091</t>
  </si>
  <si>
    <t>nonlinearity</t>
  </si>
  <si>
    <t>0.1656</t>
  </si>
  <si>
    <t>0.2112</t>
  </si>
  <si>
    <t>0.4106</t>
  </si>
  <si>
    <t>numerical simulation</t>
  </si>
  <si>
    <t>-0.1989</t>
  </si>
  <si>
    <t>-0.4348</t>
  </si>
  <si>
    <t>0.609</t>
  </si>
  <si>
    <t>ofdm</t>
  </si>
  <si>
    <t>0.2452</t>
  </si>
  <si>
    <t>-0.4669</t>
  </si>
  <si>
    <t>0.3506</t>
  </si>
  <si>
    <t>optical communication</t>
  </si>
  <si>
    <t>-0.6796</t>
  </si>
  <si>
    <t>2008.5</t>
  </si>
  <si>
    <t>0.1735</t>
  </si>
  <si>
    <t>optical fiber sensor</t>
  </si>
  <si>
    <t>0.11</t>
  </si>
  <si>
    <t>-0.4245</t>
  </si>
  <si>
    <t>2008.6</t>
  </si>
  <si>
    <t>0.2265</t>
  </si>
  <si>
    <t>optical fiber sensors</t>
  </si>
  <si>
    <t>-0.4752</t>
  </si>
  <si>
    <t>-0.8099</t>
  </si>
  <si>
    <t>0.5464</t>
  </si>
  <si>
    <t>optimization</t>
  </si>
  <si>
    <t>-0.2846</t>
  </si>
  <si>
    <t>0.4103</t>
  </si>
  <si>
    <t>0.8214</t>
  </si>
  <si>
    <t>over-sampling</t>
  </si>
  <si>
    <t>0.2255</t>
  </si>
  <si>
    <t>-0.0998</t>
  </si>
  <si>
    <t>parameter estimation</t>
  </si>
  <si>
    <t>-0.2834</t>
  </si>
  <si>
    <t>0.9757</t>
  </si>
  <si>
    <t>parametric amplification</t>
  </si>
  <si>
    <t>-0.6993</t>
  </si>
  <si>
    <t>0.0406</t>
  </si>
  <si>
    <t>partial discharge</t>
  </si>
  <si>
    <t>-0.1836</t>
  </si>
  <si>
    <t>0.3599</t>
  </si>
  <si>
    <t>0.2701</t>
  </si>
  <si>
    <t>particle swarm optimization</t>
  </si>
  <si>
    <t>-0.394</t>
  </si>
  <si>
    <t>-0.322</t>
  </si>
  <si>
    <t>pattern recognition</t>
  </si>
  <si>
    <t>-0.0249</t>
  </si>
  <si>
    <t>-0.149</t>
  </si>
  <si>
    <t>0.1778</t>
  </si>
  <si>
    <t>pcr</t>
  </si>
  <si>
    <t>0.1482</t>
  </si>
  <si>
    <t>2004.2</t>
  </si>
  <si>
    <t>16.4</t>
  </si>
  <si>
    <t>phase locked loop</t>
  </si>
  <si>
    <t>0.0458</t>
  </si>
  <si>
    <t>0.4787</t>
  </si>
  <si>
    <t>0.3116</t>
  </si>
  <si>
    <t>phase measurement</t>
  </si>
  <si>
    <t>-0.5266</t>
  </si>
  <si>
    <t>15.8</t>
  </si>
  <si>
    <t>0.9576</t>
  </si>
  <si>
    <t>phase noise</t>
  </si>
  <si>
    <t>0.0226</t>
  </si>
  <si>
    <t>0.3206</t>
  </si>
  <si>
    <t>8.8</t>
  </si>
  <si>
    <t>0.9607</t>
  </si>
  <si>
    <t>phase sensitive detection</t>
  </si>
  <si>
    <t>0.0972</t>
  </si>
  <si>
    <t>0.0901</t>
  </si>
  <si>
    <t>2011.6</t>
  </si>
  <si>
    <t>0.0747</t>
  </si>
  <si>
    <t>phase sensitive detector</t>
  </si>
  <si>
    <t>0.3984</t>
  </si>
  <si>
    <t>-0.1803</t>
  </si>
  <si>
    <t>0.126</t>
  </si>
  <si>
    <t>phase space reconstruction</t>
  </si>
  <si>
    <t>-0.4708</t>
  </si>
  <si>
    <t>-0.219</t>
  </si>
  <si>
    <t>0.426</t>
  </si>
  <si>
    <t>phase transition</t>
  </si>
  <si>
    <t>-0.6744</t>
  </si>
  <si>
    <t>0.2733</t>
  </si>
  <si>
    <t>2012.4</t>
  </si>
  <si>
    <t>0.9444</t>
  </si>
  <si>
    <t>photon counting</t>
  </si>
  <si>
    <t>0.1634</t>
  </si>
  <si>
    <t>-0.3426</t>
  </si>
  <si>
    <t>0.6547</t>
  </si>
  <si>
    <t>polarization</t>
  </si>
  <si>
    <t>-0.9206</t>
  </si>
  <si>
    <t>polymerase chain reaction</t>
  </si>
  <si>
    <t>0.1559</t>
  </si>
  <si>
    <t>0.6726</t>
  </si>
  <si>
    <t>power spectrum</t>
  </si>
  <si>
    <t>-0.2801</t>
  </si>
  <si>
    <t>-0.1791</t>
  </si>
  <si>
    <t>18.6</t>
  </si>
  <si>
    <t>preamplifier</t>
  </si>
  <si>
    <t>0.2573</t>
  </si>
  <si>
    <t>0.1594</t>
  </si>
  <si>
    <t>0.2381</t>
  </si>
  <si>
    <t>precision</t>
  </si>
  <si>
    <t>0.2427</t>
  </si>
  <si>
    <t>0.2869</t>
  </si>
  <si>
    <t>0.3392</t>
  </si>
  <si>
    <t>principal component analysis</t>
  </si>
  <si>
    <t>-0.1535</t>
  </si>
  <si>
    <t>-0.4887</t>
  </si>
  <si>
    <t>7.5</t>
  </si>
  <si>
    <t>0.7927</t>
  </si>
  <si>
    <t>pulse compression</t>
  </si>
  <si>
    <t>-0.178</t>
  </si>
  <si>
    <t>-0.8375</t>
  </si>
  <si>
    <t>2005.4</t>
  </si>
  <si>
    <t>0.1544</t>
  </si>
  <si>
    <t>radio astronomy</t>
  </si>
  <si>
    <t>-0.12</t>
  </si>
  <si>
    <t>-0.2968</t>
  </si>
  <si>
    <t>11.8</t>
  </si>
  <si>
    <t>0.7738</t>
  </si>
  <si>
    <t>raman scattering</t>
  </si>
  <si>
    <t>-0.4644</t>
  </si>
  <si>
    <t>-0.7942</t>
  </si>
  <si>
    <t>raman spectroscopy</t>
  </si>
  <si>
    <t>-0.3704</t>
  </si>
  <si>
    <t>-0.8092</t>
  </si>
  <si>
    <t>rat</t>
  </si>
  <si>
    <t>0.09</t>
  </si>
  <si>
    <t>2000.5</t>
  </si>
  <si>
    <t>53.8</t>
  </si>
  <si>
    <t>real-time</t>
  </si>
  <si>
    <t>-0.2682</t>
  </si>
  <si>
    <t>0.2895</t>
  </si>
  <si>
    <t>0.8216</t>
  </si>
  <si>
    <t>receiver</t>
  </si>
  <si>
    <t>-0.0361</t>
  </si>
  <si>
    <t>0.4831</t>
  </si>
  <si>
    <t>0.1542</t>
  </si>
  <si>
    <t>receivers</t>
  </si>
  <si>
    <t>0.223</t>
  </si>
  <si>
    <t>0.2063</t>
  </si>
  <si>
    <t>21.6</t>
  </si>
  <si>
    <t>remote sensing</t>
  </si>
  <si>
    <t>-0.0187</t>
  </si>
  <si>
    <t>-0.2465</t>
  </si>
  <si>
    <t>resolution</t>
  </si>
  <si>
    <t>0.1946</t>
  </si>
  <si>
    <t>0.1485</t>
  </si>
  <si>
    <t>resonance</t>
  </si>
  <si>
    <t>0.0482</t>
  </si>
  <si>
    <t>-0.3541</t>
  </si>
  <si>
    <t>rfid</t>
  </si>
  <si>
    <t>0.3862</t>
  </si>
  <si>
    <t>0.3613</t>
  </si>
  <si>
    <t>0.9731</t>
  </si>
  <si>
    <t>rolling bearing</t>
  </si>
  <si>
    <t>-0.6031</t>
  </si>
  <si>
    <t>-0.3075</t>
  </si>
  <si>
    <t>0.8261</t>
  </si>
  <si>
    <t>rt-pcr</t>
  </si>
  <si>
    <t>0.079</t>
  </si>
  <si>
    <t>0.656</t>
  </si>
  <si>
    <t>satellite navigation</t>
  </si>
  <si>
    <t>-0.2634</t>
  </si>
  <si>
    <t>0.4703</t>
  </si>
  <si>
    <t>0.227</t>
  </si>
  <si>
    <t>scale transformation</t>
  </si>
  <si>
    <t>-0.7243</t>
  </si>
  <si>
    <t>-0.2723</t>
  </si>
  <si>
    <t>scattering</t>
  </si>
  <si>
    <t>0.2046</t>
  </si>
  <si>
    <t>0.6978</t>
  </si>
  <si>
    <t>0.9158</t>
  </si>
  <si>
    <t>scenario planning</t>
  </si>
  <si>
    <t>-0.0666</t>
  </si>
  <si>
    <t>scenarios</t>
  </si>
  <si>
    <t>0.0055</t>
  </si>
  <si>
    <t>2012.5</t>
  </si>
  <si>
    <t>0.5045</t>
  </si>
  <si>
    <t>schizophrenia</t>
  </si>
  <si>
    <t>0.1211</t>
  </si>
  <si>
    <t>security</t>
  </si>
  <si>
    <t>0.9622</t>
  </si>
  <si>
    <t>-0.0864</t>
  </si>
  <si>
    <t>0.2697</t>
  </si>
  <si>
    <t>semg</t>
  </si>
  <si>
    <t>-0.0459</t>
  </si>
  <si>
    <t>-0.1167</t>
  </si>
  <si>
    <t>0.2604</t>
  </si>
  <si>
    <t>sensitivity</t>
  </si>
  <si>
    <t>-0.1066</t>
  </si>
  <si>
    <t>0.2824</t>
  </si>
  <si>
    <t>0.9383</t>
  </si>
  <si>
    <t>sensor</t>
  </si>
  <si>
    <t>0.1171</t>
  </si>
  <si>
    <t>0.181</t>
  </si>
  <si>
    <t>0.2537</t>
  </si>
  <si>
    <t>sensors</t>
  </si>
  <si>
    <t>0.201</t>
  </si>
  <si>
    <t>0.0476</t>
  </si>
  <si>
    <t>sex chromosomes</t>
  </si>
  <si>
    <t>-0.0482</t>
  </si>
  <si>
    <t>0.9948</t>
  </si>
  <si>
    <t>signal</t>
  </si>
  <si>
    <t>0.3489</t>
  </si>
  <si>
    <t>-0.0754</t>
  </si>
  <si>
    <t>signal acquisition</t>
  </si>
  <si>
    <t>-0.1557</t>
  </si>
  <si>
    <t>0.799</t>
  </si>
  <si>
    <t>0.405</t>
  </si>
  <si>
    <t>signal analysis</t>
  </si>
  <si>
    <t>0.715</t>
  </si>
  <si>
    <t>-0.1115</t>
  </si>
  <si>
    <t>0.2031</t>
  </si>
  <si>
    <t>signal combining</t>
  </si>
  <si>
    <t>0.3275</t>
  </si>
  <si>
    <t>-0.5187</t>
  </si>
  <si>
    <t>0.1937</t>
  </si>
  <si>
    <t>signal detection</t>
  </si>
  <si>
    <t>-0.2976</t>
  </si>
  <si>
    <t>-0.1254</t>
  </si>
  <si>
    <t>0.6927</t>
  </si>
  <si>
    <t>signal enhancement</t>
  </si>
  <si>
    <t>0.2489</t>
  </si>
  <si>
    <t>-0.7123</t>
  </si>
  <si>
    <t>0.75</t>
  </si>
  <si>
    <t>0.0798</t>
  </si>
  <si>
    <t>signal extraction</t>
  </si>
  <si>
    <t>-0.3922</t>
  </si>
  <si>
    <t>0.3358</t>
  </si>
  <si>
    <t>signal processing</t>
  </si>
  <si>
    <t>0.0516</t>
  </si>
  <si>
    <t>-0.0869</t>
  </si>
  <si>
    <t>0.6621</t>
  </si>
  <si>
    <t>signal recognition</t>
  </si>
  <si>
    <t>-0.3799</t>
  </si>
  <si>
    <t>0.3895</t>
  </si>
  <si>
    <t>signal recovery</t>
  </si>
  <si>
    <t>8.4</t>
  </si>
  <si>
    <t>0.8742</t>
  </si>
  <si>
    <t>signal to noise ratio</t>
  </si>
  <si>
    <t>-0.0924</t>
  </si>
  <si>
    <t>-0.0854</t>
  </si>
  <si>
    <t>0.6412</t>
  </si>
  <si>
    <t>signal tracking</t>
  </si>
  <si>
    <t>-0.0805</t>
  </si>
  <si>
    <t>0.6637</t>
  </si>
  <si>
    <t>0.0668</t>
  </si>
  <si>
    <t>signal transduction</t>
  </si>
  <si>
    <t>-0.6269</t>
  </si>
  <si>
    <t>1999.4</t>
  </si>
  <si>
    <t>32.4</t>
  </si>
  <si>
    <t>signal-to-noise ratio</t>
  </si>
  <si>
    <t>-0.2136</t>
  </si>
  <si>
    <t>-0.1333</t>
  </si>
  <si>
    <t>signal-to-noise ratio (snr)</t>
  </si>
  <si>
    <t>-0.8259</t>
  </si>
  <si>
    <t>-0.0066</t>
  </si>
  <si>
    <t>0.286</t>
  </si>
  <si>
    <t>signals</t>
  </si>
  <si>
    <t>0.3938</t>
  </si>
  <si>
    <t>15.5</t>
  </si>
  <si>
    <t>0.9546</t>
  </si>
  <si>
    <t>simulation</t>
  </si>
  <si>
    <t>-0.37</t>
  </si>
  <si>
    <t>0.1779</t>
  </si>
  <si>
    <t>singular value decomposition</t>
  </si>
  <si>
    <t>-0.0168</t>
  </si>
  <si>
    <t>0.1476</t>
  </si>
  <si>
    <t>0.8377</t>
  </si>
  <si>
    <t>snr</t>
  </si>
  <si>
    <t>-0.0469</t>
  </si>
  <si>
    <t>-0.0559</t>
  </si>
  <si>
    <t>1.75</t>
  </si>
  <si>
    <t>0.1883</t>
  </si>
  <si>
    <t>social networks</t>
  </si>
  <si>
    <t>0.7842</t>
  </si>
  <si>
    <t>0.139</t>
  </si>
  <si>
    <t>software receiver</t>
  </si>
  <si>
    <t>0.0538</t>
  </si>
  <si>
    <t>0.6762</t>
  </si>
  <si>
    <t>0.23</t>
  </si>
  <si>
    <t>sparsity</t>
  </si>
  <si>
    <t>0.4096</t>
  </si>
  <si>
    <t>0.8205</t>
  </si>
  <si>
    <t>spectral analysis</t>
  </si>
  <si>
    <t>-0.1568</t>
  </si>
  <si>
    <t>spectroscopy</t>
  </si>
  <si>
    <t>-0.4957</t>
  </si>
  <si>
    <t>-0.6274</t>
  </si>
  <si>
    <t>0.3524</t>
  </si>
  <si>
    <t>spectrum analysis</t>
  </si>
  <si>
    <t>-0.6633</t>
  </si>
  <si>
    <t>0.2193</t>
  </si>
  <si>
    <t>0.3418</t>
  </si>
  <si>
    <t>spectrum detection</t>
  </si>
  <si>
    <t>-0.1395</t>
  </si>
  <si>
    <t>0.0962</t>
  </si>
  <si>
    <t>0.1785</t>
  </si>
  <si>
    <t>spectrum sensing</t>
  </si>
  <si>
    <t>-0.1029</t>
  </si>
  <si>
    <t>0.0718</t>
  </si>
  <si>
    <t>0.9339</t>
  </si>
  <si>
    <t>spermatogenesis</t>
  </si>
  <si>
    <t>0.0328</t>
  </si>
  <si>
    <t>10.25</t>
  </si>
  <si>
    <t>0.7919</t>
  </si>
  <si>
    <t>stability</t>
  </si>
  <si>
    <t>-0.2037</t>
  </si>
  <si>
    <t>0.1225</t>
  </si>
  <si>
    <t>stochastic resonance</t>
  </si>
  <si>
    <t>-0.6461</t>
  </si>
  <si>
    <t>-0.2266</t>
  </si>
  <si>
    <t>stochastic resonance (sr)</t>
  </si>
  <si>
    <t>-0.6615</t>
  </si>
  <si>
    <t>0.1233</t>
  </si>
  <si>
    <t>0.1186</t>
  </si>
  <si>
    <t>subspace projection</t>
  </si>
  <si>
    <t>-0.144</t>
  </si>
  <si>
    <t>support vector machine</t>
  </si>
  <si>
    <t>-0.287</t>
  </si>
  <si>
    <t>-0.3574</t>
  </si>
  <si>
    <t>0.6487</t>
  </si>
  <si>
    <t>suppression</t>
  </si>
  <si>
    <t>0.4016</t>
  </si>
  <si>
    <t>0.4009</t>
  </si>
  <si>
    <t>surface-enhanced raman scattering</t>
  </si>
  <si>
    <t>-0.3798</t>
  </si>
  <si>
    <t>-0.8386</t>
  </si>
  <si>
    <t>3.4</t>
  </si>
  <si>
    <t>0.9125</t>
  </si>
  <si>
    <t>svd</t>
  </si>
  <si>
    <t>-0.0344</t>
  </si>
  <si>
    <t>0.2613</t>
  </si>
  <si>
    <t>0.589</t>
  </si>
  <si>
    <t>synchronization</t>
  </si>
  <si>
    <t>-0.2127</t>
  </si>
  <si>
    <t>0.3003</t>
  </si>
  <si>
    <t>0.7548</t>
  </si>
  <si>
    <t>testis</t>
  </si>
  <si>
    <t>0.0154</t>
  </si>
  <si>
    <t>text mining</t>
  </si>
  <si>
    <t>0.8522</t>
  </si>
  <si>
    <t>-0.2251</t>
  </si>
  <si>
    <t>0.6789</t>
  </si>
  <si>
    <t>threshold</t>
  </si>
  <si>
    <t>-0.2353</t>
  </si>
  <si>
    <t>0.0149</t>
  </si>
  <si>
    <t>0.4721</t>
  </si>
  <si>
    <t>time delay</t>
  </si>
  <si>
    <t>0.63</t>
  </si>
  <si>
    <t>time series</t>
  </si>
  <si>
    <t>0.6704</t>
  </si>
  <si>
    <t>-0.4595</t>
  </si>
  <si>
    <t>time series analysis</t>
  </si>
  <si>
    <t>-0.1234</t>
  </si>
  <si>
    <t>-0.2776</t>
  </si>
  <si>
    <t>13.6</t>
  </si>
  <si>
    <t>time-frequency analysis</t>
  </si>
  <si>
    <t>0.3088</t>
  </si>
  <si>
    <t>-0.2034</t>
  </si>
  <si>
    <t>tracking</t>
  </si>
  <si>
    <t>-0.0485</t>
  </si>
  <si>
    <t>0.3654</t>
  </si>
  <si>
    <t>7.2</t>
  </si>
  <si>
    <t>0.7296</t>
  </si>
  <si>
    <t>tracking loop</t>
  </si>
  <si>
    <t>-0.0955</t>
  </si>
  <si>
    <t>0.8148</t>
  </si>
  <si>
    <t>0.3575</t>
  </si>
  <si>
    <t>uncertainty</t>
  </si>
  <si>
    <t>0.6307</t>
  </si>
  <si>
    <t>-0.033</t>
  </si>
  <si>
    <t>2014.75</t>
  </si>
  <si>
    <t>0.8321</t>
  </si>
  <si>
    <t>variance</t>
  </si>
  <si>
    <t>-0.5432</t>
  </si>
  <si>
    <t>0.205</t>
  </si>
  <si>
    <t>0.1975</t>
  </si>
  <si>
    <t>vector tracking</t>
  </si>
  <si>
    <t>0.668</t>
  </si>
  <si>
    <t>0.5173</t>
  </si>
  <si>
    <t>vector tracking loop</t>
  </si>
  <si>
    <t>-0.0353</t>
  </si>
  <si>
    <t>0.5952</t>
  </si>
  <si>
    <t>0.4334</t>
  </si>
  <si>
    <t>vibration</t>
  </si>
  <si>
    <t>0.2807</t>
  </si>
  <si>
    <t>0.323</t>
  </si>
  <si>
    <t>vibration signal</t>
  </si>
  <si>
    <t>0.0357</t>
  </si>
  <si>
    <t>-0.4643</t>
  </si>
  <si>
    <t>vibrational resonance</t>
  </si>
  <si>
    <t>-0.5478</t>
  </si>
  <si>
    <t>virtual instrument</t>
  </si>
  <si>
    <t>-0.1757</t>
  </si>
  <si>
    <t>0.0061</t>
  </si>
  <si>
    <t>0.3333</t>
  </si>
  <si>
    <t>0.0269</t>
  </si>
  <si>
    <t>wavelength conversion</t>
  </si>
  <si>
    <t>-0.691</t>
  </si>
  <si>
    <t>0.0064</t>
  </si>
  <si>
    <t>wavelet</t>
  </si>
  <si>
    <t>-0.3329</t>
  </si>
  <si>
    <t>-0.0943</t>
  </si>
  <si>
    <t>6.4</t>
  </si>
  <si>
    <t>0.521</t>
  </si>
  <si>
    <t>wavelet analysis</t>
  </si>
  <si>
    <t>-0.3224</t>
  </si>
  <si>
    <t>-0.4002</t>
  </si>
  <si>
    <t>0.5899</t>
  </si>
  <si>
    <t>wavelet denoising</t>
  </si>
  <si>
    <t>-0.2503</t>
  </si>
  <si>
    <t>-0.3191</t>
  </si>
  <si>
    <t>5.25</t>
  </si>
  <si>
    <t>wavelet packet transform</t>
  </si>
  <si>
    <t>0.3238</t>
  </si>
  <si>
    <t>-0.1124</t>
  </si>
  <si>
    <t>0.2296</t>
  </si>
  <si>
    <t>wavelet transform</t>
  </si>
  <si>
    <t>-0.2524</t>
  </si>
  <si>
    <t>-0.2205</t>
  </si>
  <si>
    <t>0.3901</t>
  </si>
  <si>
    <t>wavelet transformation</t>
  </si>
  <si>
    <t>-0.411</t>
  </si>
  <si>
    <t>0.2877</t>
  </si>
  <si>
    <t>wavelets</t>
  </si>
  <si>
    <t>-0.5477</t>
  </si>
  <si>
    <t>-0.2725</t>
  </si>
  <si>
    <t>17.4</t>
  </si>
  <si>
    <t>weak fault</t>
  </si>
  <si>
    <t>-0.7204</t>
  </si>
  <si>
    <t>-0.1421</t>
  </si>
  <si>
    <t>weak signal acquisition</t>
  </si>
  <si>
    <t>-0.1329</t>
  </si>
  <si>
    <t>0.5212</t>
  </si>
  <si>
    <t>0.3345</t>
  </si>
  <si>
    <t>weak signal detecting</t>
  </si>
  <si>
    <t>-0.1872</t>
  </si>
  <si>
    <t>-0.0435</t>
  </si>
  <si>
    <t>0.1509</t>
  </si>
  <si>
    <t>weak signal extraction</t>
  </si>
  <si>
    <t>-0.2912</t>
  </si>
  <si>
    <t>-0.0374</t>
  </si>
  <si>
    <t>weak signal measurement</t>
  </si>
  <si>
    <t>0.108</t>
  </si>
  <si>
    <t>0.3087</t>
  </si>
  <si>
    <t>0.7778</t>
  </si>
  <si>
    <t>0.0678</t>
  </si>
  <si>
    <t>weak signal processing</t>
  </si>
  <si>
    <t>-0.0639</t>
  </si>
  <si>
    <t>0.4083</t>
  </si>
  <si>
    <t>0.1573</t>
  </si>
  <si>
    <t>weak signal tracking</t>
  </si>
  <si>
    <t>-0.0293</t>
  </si>
  <si>
    <t>0.8655</t>
  </si>
  <si>
    <t>0.2125</t>
  </si>
  <si>
    <t>weak signals detection</t>
  </si>
  <si>
    <t>0.0886</t>
  </si>
  <si>
    <t>-0.038</t>
  </si>
  <si>
    <t>0.8751</t>
  </si>
  <si>
    <t>white noise</t>
  </si>
  <si>
    <t>-0.9547</t>
  </si>
  <si>
    <t>-0.1325</t>
  </si>
  <si>
    <t>0.3751</t>
  </si>
  <si>
    <t>wi-fi</t>
  </si>
  <si>
    <t>0.4937</t>
  </si>
  <si>
    <t>0.3463</t>
  </si>
  <si>
    <t>0.8938</t>
  </si>
  <si>
    <t>wild cards</t>
  </si>
  <si>
    <t>0.9421</t>
  </si>
  <si>
    <t>-0.1001</t>
  </si>
  <si>
    <t>8.2</t>
  </si>
  <si>
    <t>0.7973</t>
  </si>
  <si>
    <t>wireless</t>
  </si>
  <si>
    <t>0.3289</t>
  </si>
  <si>
    <t>wireless sensor networks</t>
  </si>
  <si>
    <t>-0.08</t>
  </si>
  <si>
    <t>-0.811</t>
  </si>
  <si>
    <t>0.8537</t>
  </si>
  <si>
    <t>x-ray diffraction</t>
  </si>
  <si>
    <t>-0.4381</t>
  </si>
  <si>
    <t>-0.8192</t>
  </si>
  <si>
    <t>16.2</t>
  </si>
  <si>
    <t>α stable noise</t>
  </si>
  <si>
    <t>-0.9034</t>
  </si>
  <si>
    <t>0.0379</t>
  </si>
  <si>
    <t>"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</si>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</sst>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8" fillId="0" borderId="0" xfId="0" applyFont="1"/>
    <xf numFmtId="0" fontId="14" fillId="0" borderId="0" xfId="0" applyFont="1"/>
    <xf numFmtId="3" fontId="14" fillId="0" borderId="0" xfId="0" applyNumberFormat="1" applyFont="1"/>
    <xf numFmtId="0" fontId="19" fillId="0" borderId="0" xfId="0" applyFont="1"/>
    <xf numFmtId="3" fontId="19" fillId="0" borderId="0" xfId="0" applyNumberFormat="1" applyFon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4"/>
  <sheetViews>
    <sheetView topLeftCell="A361" workbookViewId="0">
      <selection activeCell="A383" sqref="A383:XFD384"/>
    </sheetView>
  </sheetViews>
  <sheetFormatPr defaultRowHeight="15" x14ac:dyDescent="0.25"/>
  <cols>
    <col min="1" max="1" width="6" bestFit="1" customWidth="1"/>
    <col min="2" max="2" width="39" bestFit="1" customWidth="1"/>
    <col min="3" max="4" width="7.28515625" customWidth="1"/>
    <col min="5" max="5" width="7" bestFit="1" customWidth="1"/>
    <col min="6" max="6" width="13.7109375" customWidth="1"/>
    <col min="7" max="7" width="25.7109375" customWidth="1"/>
    <col min="8" max="8" width="20.28515625" customWidth="1"/>
    <col min="9" max="9" width="20.5703125" customWidth="1"/>
    <col min="10" max="10" width="19.85546875" customWidth="1"/>
    <col min="11" max="11" width="25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208</v>
      </c>
      <c r="B2" t="s">
        <v>19</v>
      </c>
      <c r="C2" t="s">
        <v>20</v>
      </c>
      <c r="D2" t="s">
        <v>21</v>
      </c>
      <c r="E2">
        <v>1</v>
      </c>
      <c r="F2">
        <v>28</v>
      </c>
      <c r="G2">
        <v>57</v>
      </c>
      <c r="H2">
        <v>42</v>
      </c>
      <c r="I2" s="1">
        <v>20140476</v>
      </c>
      <c r="J2" s="1">
        <v>26667</v>
      </c>
      <c r="K2" t="s">
        <v>22</v>
      </c>
    </row>
    <row r="3" spans="1:11" x14ac:dyDescent="0.25">
      <c r="A3">
        <v>347</v>
      </c>
      <c r="B3" t="s">
        <v>48</v>
      </c>
      <c r="C3" t="s">
        <v>49</v>
      </c>
      <c r="D3" t="s">
        <v>50</v>
      </c>
      <c r="E3">
        <v>1</v>
      </c>
      <c r="F3">
        <v>3</v>
      </c>
      <c r="G3">
        <v>4</v>
      </c>
      <c r="H3">
        <v>5</v>
      </c>
      <c r="I3">
        <v>2012</v>
      </c>
      <c r="J3">
        <v>1</v>
      </c>
      <c r="K3" t="s">
        <v>51</v>
      </c>
    </row>
    <row r="4" spans="1:11" x14ac:dyDescent="0.25">
      <c r="A4">
        <v>1311</v>
      </c>
      <c r="B4" t="s">
        <v>132</v>
      </c>
      <c r="C4" t="s">
        <v>133</v>
      </c>
      <c r="D4" t="s">
        <v>134</v>
      </c>
      <c r="E4">
        <v>1</v>
      </c>
      <c r="F4">
        <v>7</v>
      </c>
      <c r="G4">
        <v>12</v>
      </c>
      <c r="H4">
        <v>13</v>
      </c>
      <c r="I4" s="1">
        <v>20130769</v>
      </c>
      <c r="J4" s="1">
        <v>47692</v>
      </c>
      <c r="K4" t="s">
        <v>135</v>
      </c>
    </row>
    <row r="5" spans="1:11" x14ac:dyDescent="0.25">
      <c r="A5">
        <v>1655</v>
      </c>
      <c r="B5" t="s">
        <v>155</v>
      </c>
      <c r="C5" t="s">
        <v>156</v>
      </c>
      <c r="D5" t="s">
        <v>157</v>
      </c>
      <c r="E5">
        <v>1</v>
      </c>
      <c r="F5">
        <v>9</v>
      </c>
      <c r="G5">
        <v>10</v>
      </c>
      <c r="H5">
        <v>11</v>
      </c>
      <c r="I5" s="1">
        <v>20132727</v>
      </c>
      <c r="J5" s="1">
        <v>11818</v>
      </c>
      <c r="K5" t="s">
        <v>158</v>
      </c>
    </row>
    <row r="6" spans="1:11" x14ac:dyDescent="0.25">
      <c r="A6">
        <v>2001</v>
      </c>
      <c r="B6" t="s">
        <v>201</v>
      </c>
      <c r="C6" t="s">
        <v>202</v>
      </c>
      <c r="D6" t="s">
        <v>203</v>
      </c>
      <c r="E6">
        <v>1</v>
      </c>
      <c r="F6">
        <v>7</v>
      </c>
      <c r="G6">
        <v>9</v>
      </c>
      <c r="H6">
        <v>5</v>
      </c>
      <c r="I6" t="s">
        <v>204</v>
      </c>
      <c r="J6" t="s">
        <v>205</v>
      </c>
      <c r="K6" t="s">
        <v>206</v>
      </c>
    </row>
    <row r="7" spans="1:11" x14ac:dyDescent="0.25">
      <c r="A7">
        <v>2160</v>
      </c>
      <c r="B7" t="s">
        <v>231</v>
      </c>
      <c r="C7" t="s">
        <v>232</v>
      </c>
      <c r="D7" t="s">
        <v>233</v>
      </c>
      <c r="E7">
        <v>1</v>
      </c>
      <c r="F7">
        <v>12</v>
      </c>
      <c r="G7">
        <v>20</v>
      </c>
      <c r="H7">
        <v>16</v>
      </c>
      <c r="I7" s="1">
        <v>2012875</v>
      </c>
      <c r="J7" s="1">
        <v>44375</v>
      </c>
      <c r="K7" t="s">
        <v>234</v>
      </c>
    </row>
    <row r="8" spans="1:11" x14ac:dyDescent="0.25">
      <c r="A8">
        <v>2195</v>
      </c>
      <c r="B8" t="s">
        <v>235</v>
      </c>
      <c r="C8" t="s">
        <v>236</v>
      </c>
      <c r="D8" t="s">
        <v>237</v>
      </c>
      <c r="E8">
        <v>1</v>
      </c>
      <c r="F8">
        <v>5</v>
      </c>
      <c r="G8">
        <v>7</v>
      </c>
      <c r="H8">
        <v>6</v>
      </c>
      <c r="I8" s="1">
        <v>20161667</v>
      </c>
      <c r="J8" s="1">
        <v>16667</v>
      </c>
      <c r="K8" t="s">
        <v>238</v>
      </c>
    </row>
    <row r="9" spans="1:11" x14ac:dyDescent="0.25">
      <c r="A9">
        <v>3409</v>
      </c>
      <c r="B9" t="s">
        <v>387</v>
      </c>
      <c r="C9" t="s">
        <v>388</v>
      </c>
      <c r="D9" t="s">
        <v>389</v>
      </c>
      <c r="E9">
        <v>1</v>
      </c>
      <c r="F9">
        <v>6</v>
      </c>
      <c r="G9">
        <v>6</v>
      </c>
      <c r="H9">
        <v>5</v>
      </c>
      <c r="I9" t="s">
        <v>390</v>
      </c>
      <c r="J9" t="s">
        <v>391</v>
      </c>
      <c r="K9" t="s">
        <v>392</v>
      </c>
    </row>
    <row r="10" spans="1:11" x14ac:dyDescent="0.25">
      <c r="A10">
        <v>4297</v>
      </c>
      <c r="B10" t="s">
        <v>500</v>
      </c>
      <c r="C10" t="s">
        <v>501</v>
      </c>
      <c r="D10" t="s">
        <v>502</v>
      </c>
      <c r="E10">
        <v>1</v>
      </c>
      <c r="F10">
        <v>9</v>
      </c>
      <c r="G10">
        <v>13</v>
      </c>
      <c r="H10">
        <v>9</v>
      </c>
      <c r="I10" s="1">
        <v>20137778</v>
      </c>
      <c r="J10">
        <v>1</v>
      </c>
      <c r="K10" t="s">
        <v>503</v>
      </c>
    </row>
    <row r="11" spans="1:11" x14ac:dyDescent="0.25">
      <c r="A11">
        <v>4397</v>
      </c>
      <c r="B11" t="s">
        <v>511</v>
      </c>
      <c r="C11" t="s">
        <v>512</v>
      </c>
      <c r="D11" t="s">
        <v>513</v>
      </c>
      <c r="E11">
        <v>1</v>
      </c>
      <c r="F11">
        <v>13</v>
      </c>
      <c r="G11">
        <v>14</v>
      </c>
      <c r="H11">
        <v>14</v>
      </c>
      <c r="I11" s="1">
        <v>20138571</v>
      </c>
      <c r="J11" s="1">
        <v>20714</v>
      </c>
      <c r="K11" t="s">
        <v>514</v>
      </c>
    </row>
    <row r="12" spans="1:11" x14ac:dyDescent="0.25">
      <c r="A12">
        <v>4692</v>
      </c>
      <c r="B12" t="s">
        <v>545</v>
      </c>
      <c r="C12" t="s">
        <v>396</v>
      </c>
      <c r="D12" t="s">
        <v>546</v>
      </c>
      <c r="E12">
        <v>1</v>
      </c>
      <c r="F12">
        <v>19</v>
      </c>
      <c r="G12">
        <v>26</v>
      </c>
      <c r="H12">
        <v>22</v>
      </c>
      <c r="I12" s="1">
        <v>20136364</v>
      </c>
      <c r="J12" s="1">
        <v>13636</v>
      </c>
      <c r="K12" t="s">
        <v>547</v>
      </c>
    </row>
    <row r="13" spans="1:11" x14ac:dyDescent="0.25">
      <c r="A13">
        <v>4769</v>
      </c>
      <c r="B13" t="s">
        <v>563</v>
      </c>
      <c r="C13" t="s">
        <v>564</v>
      </c>
      <c r="D13" t="s">
        <v>565</v>
      </c>
      <c r="E13">
        <v>1</v>
      </c>
      <c r="F13">
        <v>6</v>
      </c>
      <c r="G13">
        <v>6</v>
      </c>
      <c r="H13">
        <v>8</v>
      </c>
      <c r="I13" t="s">
        <v>148</v>
      </c>
      <c r="J13" t="s">
        <v>522</v>
      </c>
      <c r="K13" t="s">
        <v>566</v>
      </c>
    </row>
    <row r="14" spans="1:11" x14ac:dyDescent="0.25">
      <c r="A14">
        <v>5170</v>
      </c>
      <c r="B14" t="s">
        <v>598</v>
      </c>
      <c r="C14" t="s">
        <v>599</v>
      </c>
      <c r="D14" t="s">
        <v>600</v>
      </c>
      <c r="E14">
        <v>1</v>
      </c>
      <c r="F14">
        <v>9</v>
      </c>
      <c r="G14">
        <v>9</v>
      </c>
      <c r="H14">
        <v>8</v>
      </c>
      <c r="I14" t="s">
        <v>601</v>
      </c>
      <c r="J14" t="s">
        <v>602</v>
      </c>
      <c r="K14" t="s">
        <v>603</v>
      </c>
    </row>
    <row r="15" spans="1:11" x14ac:dyDescent="0.25">
      <c r="A15">
        <v>5171</v>
      </c>
      <c r="B15" t="s">
        <v>604</v>
      </c>
      <c r="C15" t="s">
        <v>605</v>
      </c>
      <c r="D15" t="s">
        <v>606</v>
      </c>
      <c r="E15">
        <v>1</v>
      </c>
      <c r="F15">
        <v>1</v>
      </c>
      <c r="G15">
        <v>1</v>
      </c>
      <c r="H15">
        <v>7</v>
      </c>
      <c r="I15" s="1">
        <v>20138571</v>
      </c>
      <c r="J15" s="1">
        <v>15714</v>
      </c>
      <c r="K15" t="s">
        <v>607</v>
      </c>
    </row>
    <row r="16" spans="1:11" x14ac:dyDescent="0.25">
      <c r="A16">
        <v>5180</v>
      </c>
      <c r="B16" t="s">
        <v>608</v>
      </c>
      <c r="C16" t="s">
        <v>609</v>
      </c>
      <c r="D16" t="s">
        <v>610</v>
      </c>
      <c r="E16">
        <v>1</v>
      </c>
      <c r="F16">
        <v>13</v>
      </c>
      <c r="G16">
        <v>14</v>
      </c>
      <c r="H16">
        <v>13</v>
      </c>
      <c r="I16" s="1">
        <v>20106923</v>
      </c>
      <c r="J16" s="1">
        <v>40769</v>
      </c>
      <c r="K16" t="s">
        <v>611</v>
      </c>
    </row>
    <row r="17" spans="1:11" x14ac:dyDescent="0.25">
      <c r="A17">
        <v>5181</v>
      </c>
      <c r="B17" t="s">
        <v>612</v>
      </c>
      <c r="C17" t="s">
        <v>613</v>
      </c>
      <c r="D17" t="s">
        <v>614</v>
      </c>
      <c r="E17">
        <v>1</v>
      </c>
      <c r="F17">
        <v>18</v>
      </c>
      <c r="G17">
        <v>27</v>
      </c>
      <c r="H17">
        <v>17</v>
      </c>
      <c r="I17" s="1">
        <v>20105294</v>
      </c>
      <c r="J17" s="1">
        <v>82941</v>
      </c>
      <c r="K17" t="s">
        <v>615</v>
      </c>
    </row>
    <row r="18" spans="1:11" x14ac:dyDescent="0.25">
      <c r="A18">
        <v>5217</v>
      </c>
      <c r="B18" t="s">
        <v>616</v>
      </c>
      <c r="C18" t="s">
        <v>617</v>
      </c>
      <c r="D18" t="s">
        <v>618</v>
      </c>
      <c r="E18">
        <v>1</v>
      </c>
      <c r="F18">
        <v>31</v>
      </c>
      <c r="G18">
        <v>57</v>
      </c>
      <c r="H18">
        <v>43</v>
      </c>
      <c r="I18" s="1">
        <v>20144419</v>
      </c>
      <c r="J18" s="1">
        <v>30698</v>
      </c>
      <c r="K18" t="s">
        <v>619</v>
      </c>
    </row>
    <row r="19" spans="1:11" x14ac:dyDescent="0.25">
      <c r="A19">
        <v>5221</v>
      </c>
      <c r="B19" t="s">
        <v>620</v>
      </c>
      <c r="C19" t="s">
        <v>621</v>
      </c>
      <c r="D19" t="s">
        <v>622</v>
      </c>
      <c r="E19">
        <v>1</v>
      </c>
      <c r="F19">
        <v>7</v>
      </c>
      <c r="G19">
        <v>10</v>
      </c>
      <c r="H19">
        <v>9</v>
      </c>
      <c r="I19" s="1">
        <v>20151111</v>
      </c>
      <c r="J19" s="1">
        <v>45556</v>
      </c>
      <c r="K19" t="s">
        <v>623</v>
      </c>
    </row>
    <row r="20" spans="1:11" x14ac:dyDescent="0.25">
      <c r="A20">
        <v>5248</v>
      </c>
      <c r="B20" t="s">
        <v>624</v>
      </c>
      <c r="C20" t="s">
        <v>625</v>
      </c>
      <c r="D20" t="s">
        <v>626</v>
      </c>
      <c r="E20">
        <v>1</v>
      </c>
      <c r="F20">
        <v>34</v>
      </c>
      <c r="G20">
        <v>80</v>
      </c>
      <c r="H20">
        <v>61</v>
      </c>
      <c r="I20" s="1">
        <v>20129836</v>
      </c>
      <c r="J20" s="1">
        <v>59672</v>
      </c>
      <c r="K20" t="s">
        <v>627</v>
      </c>
    </row>
    <row r="21" spans="1:11" x14ac:dyDescent="0.25">
      <c r="A21">
        <v>5546</v>
      </c>
      <c r="B21" t="s">
        <v>643</v>
      </c>
      <c r="C21" t="s">
        <v>644</v>
      </c>
      <c r="D21" t="s">
        <v>645</v>
      </c>
      <c r="E21">
        <v>1</v>
      </c>
      <c r="F21">
        <v>12</v>
      </c>
      <c r="G21">
        <v>14</v>
      </c>
      <c r="H21">
        <v>11</v>
      </c>
      <c r="I21">
        <v>2014</v>
      </c>
      <c r="J21" s="1">
        <v>26364</v>
      </c>
      <c r="K21" t="s">
        <v>646</v>
      </c>
    </row>
    <row r="22" spans="1:11" x14ac:dyDescent="0.25">
      <c r="A22">
        <v>5584</v>
      </c>
      <c r="B22" t="s">
        <v>659</v>
      </c>
      <c r="C22" t="s">
        <v>660</v>
      </c>
      <c r="D22" t="s">
        <v>661</v>
      </c>
      <c r="E22">
        <v>1</v>
      </c>
      <c r="F22">
        <v>24</v>
      </c>
      <c r="G22">
        <v>34</v>
      </c>
      <c r="H22">
        <v>24</v>
      </c>
      <c r="I22" t="s">
        <v>662</v>
      </c>
      <c r="J22" t="s">
        <v>543</v>
      </c>
      <c r="K22" t="s">
        <v>663</v>
      </c>
    </row>
    <row r="23" spans="1:11" x14ac:dyDescent="0.25">
      <c r="A23">
        <v>6217</v>
      </c>
      <c r="B23" t="s">
        <v>757</v>
      </c>
      <c r="C23" t="s">
        <v>758</v>
      </c>
      <c r="D23" t="s">
        <v>759</v>
      </c>
      <c r="E23">
        <v>1</v>
      </c>
      <c r="F23">
        <v>9</v>
      </c>
      <c r="G23">
        <v>14</v>
      </c>
      <c r="H23">
        <v>7</v>
      </c>
      <c r="I23" s="1">
        <v>20111429</v>
      </c>
      <c r="J23" s="1">
        <v>85714</v>
      </c>
      <c r="K23" t="s">
        <v>760</v>
      </c>
    </row>
    <row r="24" spans="1:11" x14ac:dyDescent="0.25">
      <c r="A24">
        <v>6576</v>
      </c>
      <c r="B24" t="s">
        <v>805</v>
      </c>
      <c r="C24" t="s">
        <v>806</v>
      </c>
      <c r="D24" t="s">
        <v>807</v>
      </c>
      <c r="E24">
        <v>1</v>
      </c>
      <c r="F24">
        <v>13</v>
      </c>
      <c r="G24">
        <v>18</v>
      </c>
      <c r="H24">
        <v>16</v>
      </c>
      <c r="I24" s="1">
        <v>20136875</v>
      </c>
      <c r="J24" s="1">
        <v>19375</v>
      </c>
      <c r="K24" t="s">
        <v>808</v>
      </c>
    </row>
    <row r="25" spans="1:11" x14ac:dyDescent="0.25">
      <c r="A25">
        <v>7472</v>
      </c>
      <c r="B25" t="s">
        <v>877</v>
      </c>
      <c r="C25" t="s">
        <v>878</v>
      </c>
      <c r="D25" t="s">
        <v>879</v>
      </c>
      <c r="E25">
        <v>1</v>
      </c>
      <c r="F25">
        <v>1</v>
      </c>
      <c r="G25">
        <v>2</v>
      </c>
      <c r="H25">
        <v>6</v>
      </c>
      <c r="I25" s="1">
        <v>20126667</v>
      </c>
      <c r="J25" s="1">
        <v>421667</v>
      </c>
      <c r="K25" s="1">
        <v>40488</v>
      </c>
    </row>
    <row r="26" spans="1:11" x14ac:dyDescent="0.25">
      <c r="A26">
        <v>8168</v>
      </c>
      <c r="B26" t="s">
        <v>949</v>
      </c>
      <c r="C26" t="s">
        <v>950</v>
      </c>
      <c r="D26" t="s">
        <v>951</v>
      </c>
      <c r="E26">
        <v>1</v>
      </c>
      <c r="F26">
        <v>5</v>
      </c>
      <c r="G26">
        <v>6</v>
      </c>
      <c r="H26">
        <v>8</v>
      </c>
      <c r="I26" t="s">
        <v>952</v>
      </c>
      <c r="J26" t="s">
        <v>953</v>
      </c>
      <c r="K26" s="1">
        <v>1125</v>
      </c>
    </row>
    <row r="27" spans="1:11" x14ac:dyDescent="0.25">
      <c r="A27">
        <v>8535</v>
      </c>
      <c r="B27" t="s">
        <v>976</v>
      </c>
      <c r="C27" t="s">
        <v>977</v>
      </c>
      <c r="D27" t="s">
        <v>978</v>
      </c>
      <c r="E27">
        <v>1</v>
      </c>
      <c r="F27">
        <v>5</v>
      </c>
      <c r="G27">
        <v>9</v>
      </c>
      <c r="H27">
        <v>7</v>
      </c>
      <c r="I27" s="1">
        <v>20164286</v>
      </c>
      <c r="J27" t="s">
        <v>452</v>
      </c>
      <c r="K27" t="s">
        <v>979</v>
      </c>
    </row>
    <row r="28" spans="1:11" x14ac:dyDescent="0.25">
      <c r="A28">
        <v>8634</v>
      </c>
      <c r="B28" t="s">
        <v>1001</v>
      </c>
      <c r="C28" t="s">
        <v>1002</v>
      </c>
      <c r="D28" t="s">
        <v>1003</v>
      </c>
      <c r="E28">
        <v>1</v>
      </c>
      <c r="F28">
        <v>1</v>
      </c>
      <c r="G28">
        <v>1</v>
      </c>
      <c r="H28">
        <v>5</v>
      </c>
      <c r="I28" t="s">
        <v>966</v>
      </c>
      <c r="J28" t="s">
        <v>1004</v>
      </c>
      <c r="K28" t="s">
        <v>1005</v>
      </c>
    </row>
    <row r="29" spans="1:11" x14ac:dyDescent="0.25">
      <c r="A29">
        <v>9602</v>
      </c>
      <c r="B29" t="s">
        <v>1077</v>
      </c>
      <c r="C29" t="s">
        <v>1078</v>
      </c>
      <c r="D29" t="s">
        <v>1079</v>
      </c>
      <c r="E29">
        <v>1</v>
      </c>
      <c r="F29">
        <v>5</v>
      </c>
      <c r="G29">
        <v>6</v>
      </c>
      <c r="H29">
        <v>6</v>
      </c>
      <c r="I29" s="1">
        <v>20093333</v>
      </c>
      <c r="J29" t="s">
        <v>271</v>
      </c>
      <c r="K29" t="s">
        <v>1080</v>
      </c>
    </row>
    <row r="30" spans="1:11" x14ac:dyDescent="0.25">
      <c r="A30">
        <v>9610</v>
      </c>
      <c r="B30" t="s">
        <v>1085</v>
      </c>
      <c r="C30" t="s">
        <v>1086</v>
      </c>
      <c r="D30" t="s">
        <v>1087</v>
      </c>
      <c r="E30">
        <v>1</v>
      </c>
      <c r="F30">
        <v>7</v>
      </c>
      <c r="G30">
        <v>8</v>
      </c>
      <c r="H30">
        <v>5</v>
      </c>
      <c r="I30">
        <v>2010</v>
      </c>
      <c r="J30" t="s">
        <v>1088</v>
      </c>
      <c r="K30" t="s">
        <v>1089</v>
      </c>
    </row>
    <row r="31" spans="1:11" x14ac:dyDescent="0.25">
      <c r="A31">
        <v>11308</v>
      </c>
      <c r="B31" t="s">
        <v>1193</v>
      </c>
      <c r="C31" t="s">
        <v>1194</v>
      </c>
      <c r="D31" t="s">
        <v>1195</v>
      </c>
      <c r="E31">
        <v>1</v>
      </c>
      <c r="F31">
        <v>2</v>
      </c>
      <c r="G31">
        <v>2</v>
      </c>
      <c r="H31">
        <v>7</v>
      </c>
      <c r="I31" s="1">
        <v>20135714</v>
      </c>
      <c r="J31" s="1">
        <v>45714</v>
      </c>
      <c r="K31" t="s">
        <v>1196</v>
      </c>
    </row>
    <row r="32" spans="1:11" x14ac:dyDescent="0.25">
      <c r="A32">
        <v>11694</v>
      </c>
      <c r="B32" t="s">
        <v>1230</v>
      </c>
      <c r="C32" t="s">
        <v>1231</v>
      </c>
      <c r="D32" t="s">
        <v>1232</v>
      </c>
      <c r="E32">
        <v>1</v>
      </c>
      <c r="F32">
        <v>13</v>
      </c>
      <c r="G32">
        <v>19</v>
      </c>
      <c r="H32">
        <v>15</v>
      </c>
      <c r="I32" s="1">
        <v>20133333</v>
      </c>
      <c r="J32" s="1">
        <v>29333</v>
      </c>
      <c r="K32" t="s">
        <v>1233</v>
      </c>
    </row>
    <row r="33" spans="1:11" x14ac:dyDescent="0.25">
      <c r="A33">
        <v>11779</v>
      </c>
      <c r="B33" t="s">
        <v>1268</v>
      </c>
      <c r="C33" t="s">
        <v>1269</v>
      </c>
      <c r="D33" t="s">
        <v>1270</v>
      </c>
      <c r="E33">
        <v>1</v>
      </c>
      <c r="F33">
        <v>10</v>
      </c>
      <c r="G33">
        <v>10</v>
      </c>
      <c r="H33">
        <v>9</v>
      </c>
      <c r="I33" s="1">
        <v>20116667</v>
      </c>
      <c r="J33" t="s">
        <v>800</v>
      </c>
      <c r="K33" t="s">
        <v>1271</v>
      </c>
    </row>
    <row r="34" spans="1:11" x14ac:dyDescent="0.25">
      <c r="A34">
        <v>11813</v>
      </c>
      <c r="B34" t="s">
        <v>1283</v>
      </c>
      <c r="C34" t="s">
        <v>179</v>
      </c>
      <c r="D34" t="s">
        <v>1284</v>
      </c>
      <c r="E34">
        <v>1</v>
      </c>
      <c r="F34">
        <v>7</v>
      </c>
      <c r="G34">
        <v>7</v>
      </c>
      <c r="H34">
        <v>6</v>
      </c>
      <c r="I34" s="1">
        <v>20063333</v>
      </c>
      <c r="J34" t="s">
        <v>1285</v>
      </c>
      <c r="K34" t="s">
        <v>1286</v>
      </c>
    </row>
    <row r="35" spans="1:11" x14ac:dyDescent="0.25">
      <c r="A35">
        <v>12069</v>
      </c>
      <c r="B35" t="s">
        <v>1302</v>
      </c>
      <c r="C35" t="s">
        <v>1303</v>
      </c>
      <c r="D35" t="s">
        <v>1304</v>
      </c>
      <c r="E35">
        <v>1</v>
      </c>
      <c r="F35">
        <v>18</v>
      </c>
      <c r="G35">
        <v>31</v>
      </c>
      <c r="H35">
        <v>13</v>
      </c>
      <c r="I35" s="1">
        <v>20113077</v>
      </c>
      <c r="J35" s="1">
        <v>24615</v>
      </c>
      <c r="K35" t="s">
        <v>1305</v>
      </c>
    </row>
    <row r="36" spans="1:11" x14ac:dyDescent="0.25">
      <c r="A36">
        <v>12839</v>
      </c>
      <c r="B36" t="s">
        <v>1355</v>
      </c>
      <c r="C36" t="s">
        <v>1356</v>
      </c>
      <c r="D36" t="s">
        <v>1357</v>
      </c>
      <c r="E36">
        <v>1</v>
      </c>
      <c r="F36">
        <v>6</v>
      </c>
      <c r="G36">
        <v>6</v>
      </c>
      <c r="H36">
        <v>7</v>
      </c>
      <c r="I36" s="1">
        <v>20148571</v>
      </c>
      <c r="J36">
        <v>4</v>
      </c>
      <c r="K36" t="s">
        <v>1358</v>
      </c>
    </row>
    <row r="37" spans="1:11" x14ac:dyDescent="0.25">
      <c r="A37">
        <v>13437</v>
      </c>
      <c r="B37" t="s">
        <v>1385</v>
      </c>
      <c r="C37" t="s">
        <v>1386</v>
      </c>
      <c r="D37" t="s">
        <v>1387</v>
      </c>
      <c r="E37">
        <v>1</v>
      </c>
      <c r="F37">
        <v>15</v>
      </c>
      <c r="G37">
        <v>18</v>
      </c>
      <c r="H37">
        <v>15</v>
      </c>
      <c r="I37" t="s">
        <v>991</v>
      </c>
      <c r="J37" t="s">
        <v>1388</v>
      </c>
      <c r="K37" t="s">
        <v>1389</v>
      </c>
    </row>
    <row r="38" spans="1:11" x14ac:dyDescent="0.25">
      <c r="A38">
        <v>13445</v>
      </c>
      <c r="B38" t="s">
        <v>1390</v>
      </c>
      <c r="C38" t="s">
        <v>1391</v>
      </c>
      <c r="D38" t="s">
        <v>1392</v>
      </c>
      <c r="E38">
        <v>1</v>
      </c>
      <c r="F38">
        <v>5</v>
      </c>
      <c r="G38">
        <v>8</v>
      </c>
      <c r="H38">
        <v>8</v>
      </c>
      <c r="I38" s="1">
        <v>2013375</v>
      </c>
      <c r="J38" s="1">
        <v>2375</v>
      </c>
      <c r="K38" t="s">
        <v>1393</v>
      </c>
    </row>
    <row r="39" spans="1:11" x14ac:dyDescent="0.25">
      <c r="A39">
        <v>13930</v>
      </c>
      <c r="B39" t="s">
        <v>1403</v>
      </c>
      <c r="C39" t="s">
        <v>915</v>
      </c>
      <c r="D39" t="s">
        <v>1404</v>
      </c>
      <c r="E39">
        <v>1</v>
      </c>
      <c r="F39">
        <v>12</v>
      </c>
      <c r="G39">
        <v>14</v>
      </c>
      <c r="H39">
        <v>13</v>
      </c>
      <c r="I39" s="1">
        <v>20147692</v>
      </c>
      <c r="J39" s="1">
        <v>34615</v>
      </c>
      <c r="K39" t="s">
        <v>1405</v>
      </c>
    </row>
    <row r="40" spans="1:11" x14ac:dyDescent="0.25">
      <c r="A40">
        <v>13932</v>
      </c>
      <c r="B40" t="s">
        <v>1406</v>
      </c>
      <c r="C40" t="s">
        <v>1407</v>
      </c>
      <c r="D40" t="s">
        <v>1408</v>
      </c>
      <c r="E40">
        <v>1</v>
      </c>
      <c r="F40">
        <v>4</v>
      </c>
      <c r="G40">
        <v>5</v>
      </c>
      <c r="H40">
        <v>6</v>
      </c>
      <c r="I40" t="s">
        <v>662</v>
      </c>
      <c r="J40" s="1">
        <v>31667</v>
      </c>
      <c r="K40" t="s">
        <v>1409</v>
      </c>
    </row>
    <row r="41" spans="1:11" x14ac:dyDescent="0.25">
      <c r="A41">
        <v>14229</v>
      </c>
      <c r="B41" t="s">
        <v>1457</v>
      </c>
      <c r="C41" t="s">
        <v>1458</v>
      </c>
      <c r="D41" t="s">
        <v>1459</v>
      </c>
      <c r="E41">
        <v>1</v>
      </c>
      <c r="F41">
        <v>17</v>
      </c>
      <c r="G41">
        <v>24</v>
      </c>
      <c r="H41">
        <v>24</v>
      </c>
      <c r="I41" s="1">
        <v>20131667</v>
      </c>
      <c r="J41" t="s">
        <v>1297</v>
      </c>
      <c r="K41" t="s">
        <v>1460</v>
      </c>
    </row>
    <row r="42" spans="1:11" x14ac:dyDescent="0.25">
      <c r="A42">
        <v>14262</v>
      </c>
      <c r="B42" t="s">
        <v>1473</v>
      </c>
      <c r="C42" t="s">
        <v>1474</v>
      </c>
      <c r="D42" t="s">
        <v>1475</v>
      </c>
      <c r="E42">
        <v>1</v>
      </c>
      <c r="F42">
        <v>11</v>
      </c>
      <c r="G42">
        <v>15</v>
      </c>
      <c r="H42">
        <v>13</v>
      </c>
      <c r="I42" s="1">
        <v>20134615</v>
      </c>
      <c r="J42" s="1">
        <v>16154</v>
      </c>
      <c r="K42" t="s">
        <v>1476</v>
      </c>
    </row>
    <row r="43" spans="1:11" x14ac:dyDescent="0.25">
      <c r="A43">
        <v>14268</v>
      </c>
      <c r="B43" t="s">
        <v>1477</v>
      </c>
      <c r="C43" t="s">
        <v>1478</v>
      </c>
      <c r="D43" t="s">
        <v>1479</v>
      </c>
      <c r="E43">
        <v>1</v>
      </c>
      <c r="F43">
        <v>3</v>
      </c>
      <c r="G43">
        <v>3</v>
      </c>
      <c r="H43">
        <v>5</v>
      </c>
      <c r="I43" t="s">
        <v>38</v>
      </c>
      <c r="J43" t="s">
        <v>127</v>
      </c>
      <c r="K43" t="s">
        <v>1480</v>
      </c>
    </row>
    <row r="44" spans="1:11" x14ac:dyDescent="0.25">
      <c r="A44">
        <v>777</v>
      </c>
      <c r="B44" t="s">
        <v>88</v>
      </c>
      <c r="C44" t="s">
        <v>81</v>
      </c>
      <c r="D44" t="s">
        <v>89</v>
      </c>
      <c r="E44">
        <v>2</v>
      </c>
      <c r="F44">
        <v>6</v>
      </c>
      <c r="G44">
        <v>6</v>
      </c>
      <c r="H44">
        <v>7</v>
      </c>
      <c r="I44" s="1">
        <v>20075714</v>
      </c>
      <c r="J44" s="1">
        <v>112857</v>
      </c>
      <c r="K44" t="s">
        <v>90</v>
      </c>
    </row>
    <row r="45" spans="1:11" x14ac:dyDescent="0.25">
      <c r="A45">
        <v>1834</v>
      </c>
      <c r="B45" t="s">
        <v>164</v>
      </c>
      <c r="C45" t="s">
        <v>165</v>
      </c>
      <c r="D45" t="s">
        <v>166</v>
      </c>
      <c r="E45">
        <v>2</v>
      </c>
      <c r="F45">
        <v>52</v>
      </c>
      <c r="G45">
        <v>116</v>
      </c>
      <c r="H45">
        <v>92</v>
      </c>
      <c r="I45" s="1">
        <v>20092391</v>
      </c>
      <c r="J45">
        <v>7</v>
      </c>
      <c r="K45" t="s">
        <v>167</v>
      </c>
    </row>
    <row r="46" spans="1:11" x14ac:dyDescent="0.25">
      <c r="A46">
        <v>1846</v>
      </c>
      <c r="B46" t="s">
        <v>168</v>
      </c>
      <c r="C46" t="s">
        <v>169</v>
      </c>
      <c r="D46" t="s">
        <v>170</v>
      </c>
      <c r="E46">
        <v>2</v>
      </c>
      <c r="F46">
        <v>5</v>
      </c>
      <c r="G46">
        <v>7</v>
      </c>
      <c r="H46">
        <v>6</v>
      </c>
      <c r="I46">
        <v>2009</v>
      </c>
      <c r="J46" t="s">
        <v>171</v>
      </c>
      <c r="K46" t="s">
        <v>172</v>
      </c>
    </row>
    <row r="47" spans="1:11" x14ac:dyDescent="0.25">
      <c r="A47">
        <v>1847</v>
      </c>
      <c r="B47" t="s">
        <v>173</v>
      </c>
      <c r="C47" t="s">
        <v>174</v>
      </c>
      <c r="D47" t="s">
        <v>175</v>
      </c>
      <c r="E47">
        <v>2</v>
      </c>
      <c r="F47">
        <v>9</v>
      </c>
      <c r="G47">
        <v>11</v>
      </c>
      <c r="H47">
        <v>9</v>
      </c>
      <c r="I47" s="1">
        <v>20118889</v>
      </c>
      <c r="J47" s="1">
        <v>35556</v>
      </c>
      <c r="K47" t="s">
        <v>176</v>
      </c>
    </row>
    <row r="48" spans="1:11" x14ac:dyDescent="0.25">
      <c r="A48">
        <v>1850</v>
      </c>
      <c r="B48" t="s">
        <v>183</v>
      </c>
      <c r="C48" t="s">
        <v>184</v>
      </c>
      <c r="D48" t="s">
        <v>185</v>
      </c>
      <c r="E48">
        <v>2</v>
      </c>
      <c r="F48">
        <v>3</v>
      </c>
      <c r="G48">
        <v>7</v>
      </c>
      <c r="H48">
        <v>6</v>
      </c>
      <c r="I48" s="1">
        <v>20168333</v>
      </c>
      <c r="J48" t="s">
        <v>186</v>
      </c>
      <c r="K48" t="s">
        <v>187</v>
      </c>
    </row>
    <row r="49" spans="1:11" x14ac:dyDescent="0.25">
      <c r="A49">
        <v>1866</v>
      </c>
      <c r="B49" t="s">
        <v>192</v>
      </c>
      <c r="C49" t="s">
        <v>193</v>
      </c>
      <c r="D49" t="s">
        <v>194</v>
      </c>
      <c r="E49">
        <v>2</v>
      </c>
      <c r="F49">
        <v>25</v>
      </c>
      <c r="G49">
        <v>39</v>
      </c>
      <c r="H49">
        <v>27</v>
      </c>
      <c r="I49" s="1">
        <v>20095556</v>
      </c>
      <c r="J49">
        <v>7</v>
      </c>
      <c r="K49" t="s">
        <v>195</v>
      </c>
    </row>
    <row r="50" spans="1:11" x14ac:dyDescent="0.25">
      <c r="A50">
        <v>1877</v>
      </c>
      <c r="B50" t="s">
        <v>196</v>
      </c>
      <c r="C50" t="s">
        <v>197</v>
      </c>
      <c r="D50" t="s">
        <v>198</v>
      </c>
      <c r="E50">
        <v>2</v>
      </c>
      <c r="F50">
        <v>16</v>
      </c>
      <c r="G50">
        <v>19</v>
      </c>
      <c r="H50">
        <v>12</v>
      </c>
      <c r="I50" t="s">
        <v>199</v>
      </c>
      <c r="J50" s="1">
        <v>29167</v>
      </c>
      <c r="K50" t="s">
        <v>200</v>
      </c>
    </row>
    <row r="51" spans="1:11" x14ac:dyDescent="0.25">
      <c r="A51">
        <v>2988</v>
      </c>
      <c r="B51" t="s">
        <v>346</v>
      </c>
      <c r="C51" t="s">
        <v>347</v>
      </c>
      <c r="D51" t="s">
        <v>348</v>
      </c>
      <c r="E51">
        <v>2</v>
      </c>
      <c r="F51">
        <v>33</v>
      </c>
      <c r="G51">
        <v>45</v>
      </c>
      <c r="H51">
        <v>42</v>
      </c>
      <c r="I51" s="1">
        <v>20090476</v>
      </c>
      <c r="J51" s="1">
        <v>73571</v>
      </c>
      <c r="K51" t="s">
        <v>349</v>
      </c>
    </row>
    <row r="52" spans="1:11" x14ac:dyDescent="0.25">
      <c r="A52">
        <v>3178</v>
      </c>
      <c r="B52" t="s">
        <v>368</v>
      </c>
      <c r="C52" t="s">
        <v>369</v>
      </c>
      <c r="D52" t="s">
        <v>370</v>
      </c>
      <c r="E52">
        <v>2</v>
      </c>
      <c r="F52">
        <v>6</v>
      </c>
      <c r="G52">
        <v>6</v>
      </c>
      <c r="H52">
        <v>6</v>
      </c>
      <c r="I52" s="1">
        <v>20116667</v>
      </c>
      <c r="J52">
        <v>3</v>
      </c>
      <c r="K52" t="s">
        <v>371</v>
      </c>
    </row>
    <row r="53" spans="1:11" x14ac:dyDescent="0.25">
      <c r="A53">
        <v>3537</v>
      </c>
      <c r="B53" t="s">
        <v>397</v>
      </c>
      <c r="C53" t="s">
        <v>398</v>
      </c>
      <c r="D53" t="s">
        <v>399</v>
      </c>
      <c r="E53">
        <v>2</v>
      </c>
      <c r="F53">
        <v>8</v>
      </c>
      <c r="G53">
        <v>8</v>
      </c>
      <c r="H53">
        <v>7</v>
      </c>
      <c r="I53" s="1">
        <v>20135714</v>
      </c>
      <c r="J53" s="1">
        <v>57143</v>
      </c>
      <c r="K53" t="s">
        <v>400</v>
      </c>
    </row>
    <row r="54" spans="1:11" x14ac:dyDescent="0.25">
      <c r="A54">
        <v>3540</v>
      </c>
      <c r="B54" t="s">
        <v>401</v>
      </c>
      <c r="C54" t="s">
        <v>402</v>
      </c>
      <c r="D54" t="s">
        <v>403</v>
      </c>
      <c r="E54">
        <v>2</v>
      </c>
      <c r="F54">
        <v>6</v>
      </c>
      <c r="G54">
        <v>6</v>
      </c>
      <c r="H54">
        <v>5</v>
      </c>
      <c r="I54" t="s">
        <v>390</v>
      </c>
      <c r="J54" t="s">
        <v>404</v>
      </c>
      <c r="K54" t="s">
        <v>405</v>
      </c>
    </row>
    <row r="55" spans="1:11" x14ac:dyDescent="0.25">
      <c r="A55">
        <v>3545</v>
      </c>
      <c r="B55" t="s">
        <v>409</v>
      </c>
      <c r="C55" t="s">
        <v>410</v>
      </c>
      <c r="D55" t="s">
        <v>411</v>
      </c>
      <c r="E55">
        <v>2</v>
      </c>
      <c r="F55">
        <v>55</v>
      </c>
      <c r="G55">
        <v>111</v>
      </c>
      <c r="H55">
        <v>88</v>
      </c>
      <c r="I55" s="1">
        <v>20127273</v>
      </c>
      <c r="J55" s="1">
        <v>41705</v>
      </c>
      <c r="K55" t="s">
        <v>412</v>
      </c>
    </row>
    <row r="56" spans="1:11" x14ac:dyDescent="0.25">
      <c r="A56">
        <v>3551</v>
      </c>
      <c r="B56" t="s">
        <v>413</v>
      </c>
      <c r="C56" t="s">
        <v>414</v>
      </c>
      <c r="D56" t="s">
        <v>415</v>
      </c>
      <c r="E56">
        <v>2</v>
      </c>
      <c r="F56">
        <v>14</v>
      </c>
      <c r="G56">
        <v>20</v>
      </c>
      <c r="H56">
        <v>15</v>
      </c>
      <c r="I56" s="1">
        <v>20131333</v>
      </c>
      <c r="J56">
        <v>2</v>
      </c>
      <c r="K56" t="s">
        <v>416</v>
      </c>
    </row>
    <row r="57" spans="1:11" x14ac:dyDescent="0.25">
      <c r="A57">
        <v>3874</v>
      </c>
      <c r="B57" t="s">
        <v>454</v>
      </c>
      <c r="C57" t="s">
        <v>455</v>
      </c>
      <c r="D57" t="s">
        <v>456</v>
      </c>
      <c r="E57">
        <v>2</v>
      </c>
      <c r="F57">
        <v>1</v>
      </c>
      <c r="G57">
        <v>1</v>
      </c>
      <c r="H57">
        <v>5</v>
      </c>
      <c r="I57" t="s">
        <v>457</v>
      </c>
      <c r="J57">
        <v>9</v>
      </c>
      <c r="K57" t="s">
        <v>458</v>
      </c>
    </row>
    <row r="58" spans="1:11" x14ac:dyDescent="0.25">
      <c r="A58">
        <v>4097</v>
      </c>
      <c r="B58" t="s">
        <v>491</v>
      </c>
      <c r="C58" t="s">
        <v>492</v>
      </c>
      <c r="D58" t="s">
        <v>396</v>
      </c>
      <c r="E58">
        <v>2</v>
      </c>
      <c r="F58">
        <v>13</v>
      </c>
      <c r="G58">
        <v>20</v>
      </c>
      <c r="H58">
        <v>10</v>
      </c>
      <c r="I58" t="s">
        <v>462</v>
      </c>
      <c r="J58" t="s">
        <v>493</v>
      </c>
      <c r="K58" t="s">
        <v>494</v>
      </c>
    </row>
    <row r="59" spans="1:11" x14ac:dyDescent="0.25">
      <c r="A59">
        <v>4742</v>
      </c>
      <c r="B59" t="s">
        <v>555</v>
      </c>
      <c r="C59" t="s">
        <v>556</v>
      </c>
      <c r="D59" t="s">
        <v>557</v>
      </c>
      <c r="E59">
        <v>2</v>
      </c>
      <c r="F59">
        <v>8</v>
      </c>
      <c r="G59">
        <v>9</v>
      </c>
      <c r="H59">
        <v>6</v>
      </c>
      <c r="I59" s="1">
        <v>20123333</v>
      </c>
      <c r="J59" t="s">
        <v>186</v>
      </c>
      <c r="K59" t="s">
        <v>558</v>
      </c>
    </row>
    <row r="60" spans="1:11" x14ac:dyDescent="0.25">
      <c r="A60">
        <v>4754</v>
      </c>
      <c r="B60" t="s">
        <v>559</v>
      </c>
      <c r="C60" t="s">
        <v>560</v>
      </c>
      <c r="D60" t="s">
        <v>561</v>
      </c>
      <c r="E60">
        <v>2</v>
      </c>
      <c r="F60">
        <v>7</v>
      </c>
      <c r="G60">
        <v>8</v>
      </c>
      <c r="H60">
        <v>5</v>
      </c>
      <c r="I60" t="s">
        <v>343</v>
      </c>
      <c r="J60" t="s">
        <v>39</v>
      </c>
      <c r="K60" t="s">
        <v>562</v>
      </c>
    </row>
    <row r="61" spans="1:11" x14ac:dyDescent="0.25">
      <c r="A61">
        <v>5572</v>
      </c>
      <c r="B61" t="s">
        <v>651</v>
      </c>
      <c r="C61" t="s">
        <v>652</v>
      </c>
      <c r="D61" t="s">
        <v>653</v>
      </c>
      <c r="E61">
        <v>2</v>
      </c>
      <c r="F61">
        <v>4</v>
      </c>
      <c r="G61">
        <v>6</v>
      </c>
      <c r="H61">
        <v>5</v>
      </c>
      <c r="I61" t="s">
        <v>360</v>
      </c>
      <c r="J61" t="s">
        <v>391</v>
      </c>
      <c r="K61" t="s">
        <v>654</v>
      </c>
    </row>
    <row r="62" spans="1:11" x14ac:dyDescent="0.25">
      <c r="A62">
        <v>5579</v>
      </c>
      <c r="B62" t="s">
        <v>655</v>
      </c>
      <c r="C62" t="s">
        <v>656</v>
      </c>
      <c r="D62" t="s">
        <v>657</v>
      </c>
      <c r="E62">
        <v>2</v>
      </c>
      <c r="F62">
        <v>4</v>
      </c>
      <c r="G62">
        <v>5</v>
      </c>
      <c r="H62">
        <v>8</v>
      </c>
      <c r="I62">
        <v>2012</v>
      </c>
      <c r="J62" s="1">
        <v>4625</v>
      </c>
      <c r="K62" t="s">
        <v>658</v>
      </c>
    </row>
    <row r="63" spans="1:11" x14ac:dyDescent="0.25">
      <c r="A63">
        <v>6324</v>
      </c>
      <c r="B63" t="s">
        <v>776</v>
      </c>
      <c r="C63" t="s">
        <v>290</v>
      </c>
      <c r="D63" t="s">
        <v>777</v>
      </c>
      <c r="E63">
        <v>2</v>
      </c>
      <c r="F63">
        <v>10</v>
      </c>
      <c r="G63">
        <v>10</v>
      </c>
      <c r="H63">
        <v>7</v>
      </c>
      <c r="I63" s="1">
        <v>20075714</v>
      </c>
      <c r="J63" s="1">
        <v>41429</v>
      </c>
      <c r="K63" t="s">
        <v>778</v>
      </c>
    </row>
    <row r="64" spans="1:11" x14ac:dyDescent="0.25">
      <c r="A64">
        <v>6353</v>
      </c>
      <c r="B64" t="s">
        <v>797</v>
      </c>
      <c r="C64" t="s">
        <v>798</v>
      </c>
      <c r="D64" t="s">
        <v>799</v>
      </c>
      <c r="E64">
        <v>2</v>
      </c>
      <c r="F64">
        <v>12</v>
      </c>
      <c r="G64">
        <v>23</v>
      </c>
      <c r="H64">
        <v>14</v>
      </c>
      <c r="I64" s="1">
        <v>20099286</v>
      </c>
      <c r="J64" s="1">
        <v>64286</v>
      </c>
      <c r="K64" t="s">
        <v>800</v>
      </c>
    </row>
    <row r="65" spans="1:11" x14ac:dyDescent="0.25">
      <c r="A65">
        <v>6649</v>
      </c>
      <c r="B65" t="s">
        <v>813</v>
      </c>
      <c r="C65" t="s">
        <v>814</v>
      </c>
      <c r="D65" t="s">
        <v>815</v>
      </c>
      <c r="E65">
        <v>2</v>
      </c>
      <c r="F65">
        <v>12</v>
      </c>
      <c r="G65">
        <v>16</v>
      </c>
      <c r="H65">
        <v>16</v>
      </c>
      <c r="I65" s="1">
        <v>20111875</v>
      </c>
      <c r="J65" t="s">
        <v>816</v>
      </c>
      <c r="K65" t="s">
        <v>817</v>
      </c>
    </row>
    <row r="66" spans="1:11" x14ac:dyDescent="0.25">
      <c r="A66">
        <v>7223</v>
      </c>
      <c r="B66" t="s">
        <v>856</v>
      </c>
      <c r="C66" t="s">
        <v>857</v>
      </c>
      <c r="D66" t="s">
        <v>858</v>
      </c>
      <c r="E66">
        <v>2</v>
      </c>
      <c r="F66">
        <v>10</v>
      </c>
      <c r="G66">
        <v>13</v>
      </c>
      <c r="H66">
        <v>12</v>
      </c>
      <c r="I66" t="s">
        <v>148</v>
      </c>
      <c r="J66">
        <v>5</v>
      </c>
      <c r="K66" t="s">
        <v>859</v>
      </c>
    </row>
    <row r="67" spans="1:11" x14ac:dyDescent="0.25">
      <c r="A67">
        <v>7652</v>
      </c>
      <c r="B67" t="s">
        <v>907</v>
      </c>
      <c r="C67" t="s">
        <v>908</v>
      </c>
      <c r="D67" t="s">
        <v>909</v>
      </c>
      <c r="E67">
        <v>2</v>
      </c>
      <c r="F67">
        <v>26</v>
      </c>
      <c r="G67">
        <v>32</v>
      </c>
      <c r="H67">
        <v>20</v>
      </c>
      <c r="I67" t="s">
        <v>910</v>
      </c>
      <c r="J67" t="s">
        <v>911</v>
      </c>
      <c r="K67" t="s">
        <v>912</v>
      </c>
    </row>
    <row r="68" spans="1:11" x14ac:dyDescent="0.25">
      <c r="A68">
        <v>9246</v>
      </c>
      <c r="B68" t="s">
        <v>1053</v>
      </c>
      <c r="C68" t="s">
        <v>1054</v>
      </c>
      <c r="D68" t="s">
        <v>1055</v>
      </c>
      <c r="E68">
        <v>2</v>
      </c>
      <c r="F68">
        <v>5</v>
      </c>
      <c r="G68">
        <v>6</v>
      </c>
      <c r="H68">
        <v>6</v>
      </c>
      <c r="I68">
        <v>2011</v>
      </c>
      <c r="J68" s="1">
        <v>48333</v>
      </c>
      <c r="K68" t="s">
        <v>14</v>
      </c>
    </row>
    <row r="69" spans="1:11" x14ac:dyDescent="0.25">
      <c r="A69">
        <v>9632</v>
      </c>
      <c r="B69" t="s">
        <v>1103</v>
      </c>
      <c r="C69" t="s">
        <v>1104</v>
      </c>
      <c r="D69" t="s">
        <v>1105</v>
      </c>
      <c r="E69">
        <v>2</v>
      </c>
      <c r="F69">
        <v>2</v>
      </c>
      <c r="G69">
        <v>5</v>
      </c>
      <c r="H69">
        <v>5</v>
      </c>
      <c r="I69" t="s">
        <v>1106</v>
      </c>
      <c r="J69" t="s">
        <v>768</v>
      </c>
      <c r="K69" t="s">
        <v>1107</v>
      </c>
    </row>
    <row r="70" spans="1:11" x14ac:dyDescent="0.25">
      <c r="A70">
        <v>11692</v>
      </c>
      <c r="B70" t="s">
        <v>1227</v>
      </c>
      <c r="C70" t="s">
        <v>1228</v>
      </c>
      <c r="D70" t="s">
        <v>1229</v>
      </c>
      <c r="E70">
        <v>2</v>
      </c>
      <c r="F70">
        <v>11</v>
      </c>
      <c r="G70">
        <v>12</v>
      </c>
      <c r="H70">
        <v>9</v>
      </c>
      <c r="I70" s="1">
        <v>20094444</v>
      </c>
      <c r="J70" s="1">
        <v>14444</v>
      </c>
      <c r="K70" t="s">
        <v>523</v>
      </c>
    </row>
    <row r="71" spans="1:11" x14ac:dyDescent="0.25">
      <c r="A71">
        <v>11720</v>
      </c>
      <c r="B71" t="s">
        <v>1242</v>
      </c>
      <c r="C71" t="s">
        <v>1243</v>
      </c>
      <c r="D71" t="s">
        <v>1244</v>
      </c>
      <c r="E71">
        <v>2</v>
      </c>
      <c r="F71">
        <v>78</v>
      </c>
      <c r="G71">
        <v>140</v>
      </c>
      <c r="H71">
        <v>113</v>
      </c>
      <c r="I71" s="1">
        <v>20101062</v>
      </c>
      <c r="J71" s="1">
        <v>89027</v>
      </c>
      <c r="K71" t="s">
        <v>1245</v>
      </c>
    </row>
    <row r="72" spans="1:11" x14ac:dyDescent="0.25">
      <c r="A72">
        <v>12275</v>
      </c>
      <c r="B72" t="s">
        <v>1315</v>
      </c>
      <c r="C72" t="s">
        <v>1316</v>
      </c>
      <c r="D72" t="s">
        <v>1317</v>
      </c>
      <c r="E72">
        <v>2</v>
      </c>
      <c r="F72">
        <v>4</v>
      </c>
      <c r="G72">
        <v>5</v>
      </c>
      <c r="H72">
        <v>5</v>
      </c>
      <c r="I72">
        <v>2011</v>
      </c>
      <c r="J72" t="s">
        <v>248</v>
      </c>
      <c r="K72" t="s">
        <v>1318</v>
      </c>
    </row>
    <row r="73" spans="1:11" x14ac:dyDescent="0.25">
      <c r="A73">
        <v>12394</v>
      </c>
      <c r="B73" t="s">
        <v>1331</v>
      </c>
      <c r="C73" t="s">
        <v>1332</v>
      </c>
      <c r="D73" t="s">
        <v>106</v>
      </c>
      <c r="E73">
        <v>2</v>
      </c>
      <c r="F73">
        <v>4</v>
      </c>
      <c r="G73">
        <v>5</v>
      </c>
      <c r="H73">
        <v>9</v>
      </c>
      <c r="I73" s="1">
        <v>20103333</v>
      </c>
      <c r="J73" s="1">
        <v>24444</v>
      </c>
      <c r="K73" t="s">
        <v>1333</v>
      </c>
    </row>
    <row r="74" spans="1:11" x14ac:dyDescent="0.25">
      <c r="A74">
        <v>12869</v>
      </c>
      <c r="B74" t="s">
        <v>1359</v>
      </c>
      <c r="C74" t="s">
        <v>1360</v>
      </c>
      <c r="D74" t="s">
        <v>1361</v>
      </c>
      <c r="E74">
        <v>2</v>
      </c>
      <c r="F74">
        <v>10</v>
      </c>
      <c r="G74">
        <v>14</v>
      </c>
      <c r="H74">
        <v>10</v>
      </c>
      <c r="I74" t="s">
        <v>247</v>
      </c>
      <c r="J74" t="s">
        <v>423</v>
      </c>
      <c r="K74" t="s">
        <v>1362</v>
      </c>
    </row>
    <row r="75" spans="1:11" x14ac:dyDescent="0.25">
      <c r="A75">
        <v>13896</v>
      </c>
      <c r="B75" t="s">
        <v>1399</v>
      </c>
      <c r="C75" t="s">
        <v>1400</v>
      </c>
      <c r="D75" t="s">
        <v>1401</v>
      </c>
      <c r="E75">
        <v>2</v>
      </c>
      <c r="F75">
        <v>9</v>
      </c>
      <c r="G75">
        <v>10</v>
      </c>
      <c r="H75">
        <v>6</v>
      </c>
      <c r="I75" s="1">
        <v>20131667</v>
      </c>
      <c r="J75" s="1">
        <v>18333</v>
      </c>
      <c r="K75" t="s">
        <v>1402</v>
      </c>
    </row>
    <row r="76" spans="1:11" x14ac:dyDescent="0.25">
      <c r="A76">
        <v>14002</v>
      </c>
      <c r="B76" t="s">
        <v>1418</v>
      </c>
      <c r="C76" t="s">
        <v>1419</v>
      </c>
      <c r="D76" t="s">
        <v>1420</v>
      </c>
      <c r="E76">
        <v>2</v>
      </c>
      <c r="F76">
        <v>11</v>
      </c>
      <c r="G76">
        <v>17</v>
      </c>
      <c r="H76">
        <v>12</v>
      </c>
      <c r="I76" t="s">
        <v>844</v>
      </c>
      <c r="J76" t="s">
        <v>1421</v>
      </c>
      <c r="K76" t="s">
        <v>1422</v>
      </c>
    </row>
    <row r="77" spans="1:11" x14ac:dyDescent="0.25">
      <c r="A77">
        <v>14245</v>
      </c>
      <c r="B77" t="s">
        <v>1461</v>
      </c>
      <c r="C77" t="s">
        <v>1462</v>
      </c>
      <c r="D77" t="s">
        <v>1463</v>
      </c>
      <c r="E77">
        <v>2</v>
      </c>
      <c r="F77">
        <v>9</v>
      </c>
      <c r="G77">
        <v>11</v>
      </c>
      <c r="H77">
        <v>9</v>
      </c>
      <c r="I77" s="1">
        <v>20081111</v>
      </c>
      <c r="J77" s="1">
        <v>17778</v>
      </c>
      <c r="K77" t="s">
        <v>1464</v>
      </c>
    </row>
    <row r="78" spans="1:11" x14ac:dyDescent="0.25">
      <c r="A78">
        <v>710</v>
      </c>
      <c r="B78" t="s">
        <v>76</v>
      </c>
      <c r="C78" t="s">
        <v>77</v>
      </c>
      <c r="D78" t="s">
        <v>78</v>
      </c>
      <c r="E78">
        <v>3</v>
      </c>
      <c r="F78">
        <v>9</v>
      </c>
      <c r="G78">
        <v>11</v>
      </c>
      <c r="H78">
        <v>8</v>
      </c>
      <c r="I78">
        <v>2012</v>
      </c>
      <c r="J78" s="1">
        <v>2625</v>
      </c>
      <c r="K78" t="s">
        <v>79</v>
      </c>
    </row>
    <row r="79" spans="1:11" x14ac:dyDescent="0.25">
      <c r="A79">
        <v>989</v>
      </c>
      <c r="B79" t="s">
        <v>103</v>
      </c>
      <c r="C79" t="s">
        <v>104</v>
      </c>
      <c r="D79" t="s">
        <v>105</v>
      </c>
      <c r="E79">
        <v>3</v>
      </c>
      <c r="F79">
        <v>8</v>
      </c>
      <c r="G79">
        <v>11</v>
      </c>
      <c r="H79">
        <v>9</v>
      </c>
      <c r="I79" s="1">
        <v>20068889</v>
      </c>
      <c r="J79" s="1">
        <v>26667</v>
      </c>
      <c r="K79" t="s">
        <v>106</v>
      </c>
    </row>
    <row r="80" spans="1:11" x14ac:dyDescent="0.25">
      <c r="A80">
        <v>1712</v>
      </c>
      <c r="B80" t="s">
        <v>159</v>
      </c>
      <c r="C80" t="s">
        <v>160</v>
      </c>
      <c r="D80" t="s">
        <v>161</v>
      </c>
      <c r="E80">
        <v>3</v>
      </c>
      <c r="F80">
        <v>6</v>
      </c>
      <c r="G80">
        <v>8</v>
      </c>
      <c r="H80">
        <v>8</v>
      </c>
      <c r="I80" s="1">
        <v>2007625</v>
      </c>
      <c r="J80" t="s">
        <v>162</v>
      </c>
      <c r="K80" t="s">
        <v>163</v>
      </c>
    </row>
    <row r="81" spans="1:11" x14ac:dyDescent="0.25">
      <c r="A81">
        <v>2797</v>
      </c>
      <c r="B81" t="s">
        <v>289</v>
      </c>
      <c r="C81" t="s">
        <v>290</v>
      </c>
      <c r="D81" t="s">
        <v>291</v>
      </c>
      <c r="E81">
        <v>3</v>
      </c>
      <c r="F81">
        <v>13</v>
      </c>
      <c r="G81">
        <v>13</v>
      </c>
      <c r="H81">
        <v>20</v>
      </c>
      <c r="I81" t="s">
        <v>292</v>
      </c>
      <c r="J81" t="s">
        <v>293</v>
      </c>
      <c r="K81" t="s">
        <v>294</v>
      </c>
    </row>
    <row r="82" spans="1:11" x14ac:dyDescent="0.25">
      <c r="A82">
        <v>2820</v>
      </c>
      <c r="B82" t="s">
        <v>303</v>
      </c>
      <c r="C82" t="s">
        <v>304</v>
      </c>
      <c r="D82" t="s">
        <v>305</v>
      </c>
      <c r="E82">
        <v>3</v>
      </c>
      <c r="F82">
        <v>4</v>
      </c>
      <c r="G82">
        <v>5</v>
      </c>
      <c r="H82">
        <v>5</v>
      </c>
      <c r="I82" t="s">
        <v>306</v>
      </c>
      <c r="J82" t="s">
        <v>307</v>
      </c>
      <c r="K82" t="s">
        <v>308</v>
      </c>
    </row>
    <row r="83" spans="1:11" x14ac:dyDescent="0.25">
      <c r="A83">
        <v>3014</v>
      </c>
      <c r="B83" t="s">
        <v>350</v>
      </c>
      <c r="C83" t="s">
        <v>133</v>
      </c>
      <c r="D83" t="s">
        <v>351</v>
      </c>
      <c r="E83">
        <v>3</v>
      </c>
      <c r="F83">
        <v>10</v>
      </c>
      <c r="G83">
        <v>12</v>
      </c>
      <c r="H83">
        <v>8</v>
      </c>
      <c r="I83">
        <v>2008</v>
      </c>
      <c r="J83">
        <v>11</v>
      </c>
      <c r="K83" t="s">
        <v>352</v>
      </c>
    </row>
    <row r="84" spans="1:11" x14ac:dyDescent="0.25">
      <c r="A84">
        <v>3032</v>
      </c>
      <c r="B84" t="s">
        <v>357</v>
      </c>
      <c r="C84" t="s">
        <v>358</v>
      </c>
      <c r="D84" t="s">
        <v>359</v>
      </c>
      <c r="E84">
        <v>3</v>
      </c>
      <c r="F84">
        <v>11</v>
      </c>
      <c r="G84">
        <v>11</v>
      </c>
      <c r="H84">
        <v>10</v>
      </c>
      <c r="I84" t="s">
        <v>360</v>
      </c>
      <c r="J84" t="s">
        <v>361</v>
      </c>
      <c r="K84" s="1">
        <v>10176</v>
      </c>
    </row>
    <row r="85" spans="1:11" x14ac:dyDescent="0.25">
      <c r="A85">
        <v>3193</v>
      </c>
      <c r="B85" t="s">
        <v>372</v>
      </c>
      <c r="C85" t="s">
        <v>145</v>
      </c>
      <c r="D85" t="s">
        <v>373</v>
      </c>
      <c r="E85">
        <v>3</v>
      </c>
      <c r="F85">
        <v>9</v>
      </c>
      <c r="G85">
        <v>11</v>
      </c>
      <c r="H85">
        <v>9</v>
      </c>
      <c r="I85" s="1">
        <v>20107778</v>
      </c>
      <c r="J85">
        <v>5</v>
      </c>
      <c r="K85" s="1">
        <v>9841</v>
      </c>
    </row>
    <row r="86" spans="1:11" x14ac:dyDescent="0.25">
      <c r="A86">
        <v>3582</v>
      </c>
      <c r="B86" t="s">
        <v>417</v>
      </c>
      <c r="C86" t="s">
        <v>418</v>
      </c>
      <c r="D86" t="s">
        <v>124</v>
      </c>
      <c r="E86">
        <v>3</v>
      </c>
      <c r="F86">
        <v>9</v>
      </c>
      <c r="G86">
        <v>10</v>
      </c>
      <c r="H86">
        <v>12</v>
      </c>
      <c r="I86" s="1">
        <v>20090833</v>
      </c>
      <c r="J86" s="1">
        <v>20833</v>
      </c>
      <c r="K86" t="s">
        <v>419</v>
      </c>
    </row>
    <row r="87" spans="1:11" x14ac:dyDescent="0.25">
      <c r="A87">
        <v>3629</v>
      </c>
      <c r="B87" t="s">
        <v>434</v>
      </c>
      <c r="C87" t="s">
        <v>435</v>
      </c>
      <c r="D87" t="s">
        <v>436</v>
      </c>
      <c r="E87">
        <v>3</v>
      </c>
      <c r="F87">
        <v>4</v>
      </c>
      <c r="G87">
        <v>5</v>
      </c>
      <c r="H87">
        <v>6</v>
      </c>
      <c r="I87" s="1">
        <v>20148333</v>
      </c>
      <c r="J87">
        <v>0</v>
      </c>
      <c r="K87">
        <v>0</v>
      </c>
    </row>
    <row r="88" spans="1:11" x14ac:dyDescent="0.25">
      <c r="A88">
        <v>3897</v>
      </c>
      <c r="B88" t="s">
        <v>459</v>
      </c>
      <c r="C88" t="s">
        <v>460</v>
      </c>
      <c r="D88" t="s">
        <v>461</v>
      </c>
      <c r="E88">
        <v>3</v>
      </c>
      <c r="F88">
        <v>5</v>
      </c>
      <c r="G88">
        <v>6</v>
      </c>
      <c r="H88">
        <v>5</v>
      </c>
      <c r="I88" t="s">
        <v>462</v>
      </c>
      <c r="J88" t="s">
        <v>463</v>
      </c>
      <c r="K88" t="s">
        <v>464</v>
      </c>
    </row>
    <row r="89" spans="1:11" x14ac:dyDescent="0.25">
      <c r="A89">
        <v>4578</v>
      </c>
      <c r="B89" t="s">
        <v>528</v>
      </c>
      <c r="C89" t="s">
        <v>529</v>
      </c>
      <c r="D89" t="s">
        <v>530</v>
      </c>
      <c r="E89">
        <v>3</v>
      </c>
      <c r="F89">
        <v>3</v>
      </c>
      <c r="G89">
        <v>4</v>
      </c>
      <c r="H89">
        <v>13</v>
      </c>
      <c r="I89" s="1">
        <v>20090769</v>
      </c>
      <c r="J89" s="1">
        <v>57692</v>
      </c>
      <c r="K89" t="s">
        <v>531</v>
      </c>
    </row>
    <row r="90" spans="1:11" x14ac:dyDescent="0.25">
      <c r="A90">
        <v>4908</v>
      </c>
      <c r="B90" t="s">
        <v>579</v>
      </c>
      <c r="C90" t="s">
        <v>580</v>
      </c>
      <c r="D90" t="s">
        <v>581</v>
      </c>
      <c r="E90">
        <v>3</v>
      </c>
      <c r="F90">
        <v>5</v>
      </c>
      <c r="G90">
        <v>5</v>
      </c>
      <c r="H90">
        <v>7</v>
      </c>
      <c r="I90" s="1">
        <v>20088571</v>
      </c>
      <c r="J90" s="1">
        <v>18571</v>
      </c>
      <c r="K90" t="s">
        <v>582</v>
      </c>
    </row>
    <row r="91" spans="1:11" x14ac:dyDescent="0.25">
      <c r="A91">
        <v>4969</v>
      </c>
      <c r="B91" t="s">
        <v>583</v>
      </c>
      <c r="C91" t="s">
        <v>584</v>
      </c>
      <c r="D91" t="s">
        <v>585</v>
      </c>
      <c r="E91">
        <v>3</v>
      </c>
      <c r="F91">
        <v>3</v>
      </c>
      <c r="G91">
        <v>3</v>
      </c>
      <c r="H91">
        <v>5</v>
      </c>
      <c r="I91" t="s">
        <v>390</v>
      </c>
      <c r="J91" t="s">
        <v>39</v>
      </c>
      <c r="K91" t="s">
        <v>586</v>
      </c>
    </row>
    <row r="92" spans="1:11" x14ac:dyDescent="0.25">
      <c r="A92">
        <v>6145</v>
      </c>
      <c r="B92" t="s">
        <v>744</v>
      </c>
      <c r="C92" t="s">
        <v>745</v>
      </c>
      <c r="D92" t="s">
        <v>746</v>
      </c>
      <c r="E92">
        <v>3</v>
      </c>
      <c r="F92">
        <v>11</v>
      </c>
      <c r="G92">
        <v>13</v>
      </c>
      <c r="H92">
        <v>14</v>
      </c>
      <c r="I92">
        <v>2009</v>
      </c>
      <c r="J92" t="s">
        <v>747</v>
      </c>
      <c r="K92" t="s">
        <v>748</v>
      </c>
    </row>
    <row r="93" spans="1:11" x14ac:dyDescent="0.25">
      <c r="A93">
        <v>6162</v>
      </c>
      <c r="B93" t="s">
        <v>749</v>
      </c>
      <c r="C93" t="s">
        <v>750</v>
      </c>
      <c r="D93" t="s">
        <v>751</v>
      </c>
      <c r="E93">
        <v>3</v>
      </c>
      <c r="F93">
        <v>8</v>
      </c>
      <c r="G93">
        <v>8</v>
      </c>
      <c r="H93">
        <v>7</v>
      </c>
      <c r="I93">
        <v>2013</v>
      </c>
      <c r="J93" s="1">
        <v>31429</v>
      </c>
      <c r="K93" t="s">
        <v>752</v>
      </c>
    </row>
    <row r="94" spans="1:11" x14ac:dyDescent="0.25">
      <c r="A94">
        <v>6722</v>
      </c>
      <c r="B94" t="s">
        <v>823</v>
      </c>
      <c r="C94" t="s">
        <v>824</v>
      </c>
      <c r="D94" t="s">
        <v>825</v>
      </c>
      <c r="E94">
        <v>3</v>
      </c>
      <c r="F94">
        <v>6</v>
      </c>
      <c r="G94">
        <v>8</v>
      </c>
      <c r="H94">
        <v>5</v>
      </c>
      <c r="I94" t="s">
        <v>306</v>
      </c>
      <c r="J94">
        <v>3</v>
      </c>
      <c r="K94" t="s">
        <v>826</v>
      </c>
    </row>
    <row r="95" spans="1:11" x14ac:dyDescent="0.25">
      <c r="A95">
        <v>7505</v>
      </c>
      <c r="B95" t="s">
        <v>880</v>
      </c>
      <c r="C95" t="s">
        <v>881</v>
      </c>
      <c r="D95" t="s">
        <v>882</v>
      </c>
      <c r="E95">
        <v>3</v>
      </c>
      <c r="F95">
        <v>11</v>
      </c>
      <c r="G95">
        <v>11</v>
      </c>
      <c r="H95">
        <v>15</v>
      </c>
      <c r="I95" s="1">
        <v>20105333</v>
      </c>
      <c r="J95" s="1">
        <v>24667</v>
      </c>
      <c r="K95" t="s">
        <v>883</v>
      </c>
    </row>
    <row r="96" spans="1:11" x14ac:dyDescent="0.25">
      <c r="A96">
        <v>7512</v>
      </c>
      <c r="B96" t="s">
        <v>884</v>
      </c>
      <c r="C96" t="s">
        <v>885</v>
      </c>
      <c r="D96" t="s">
        <v>886</v>
      </c>
      <c r="E96">
        <v>3</v>
      </c>
      <c r="F96">
        <v>4</v>
      </c>
      <c r="G96">
        <v>5</v>
      </c>
      <c r="H96">
        <v>5</v>
      </c>
      <c r="I96" t="s">
        <v>247</v>
      </c>
      <c r="J96" t="s">
        <v>774</v>
      </c>
      <c r="K96" t="s">
        <v>887</v>
      </c>
    </row>
    <row r="97" spans="1:11" x14ac:dyDescent="0.25">
      <c r="A97">
        <v>8616</v>
      </c>
      <c r="B97" t="s">
        <v>993</v>
      </c>
      <c r="C97" t="s">
        <v>994</v>
      </c>
      <c r="D97" t="s">
        <v>995</v>
      </c>
      <c r="E97">
        <v>3</v>
      </c>
      <c r="F97">
        <v>10</v>
      </c>
      <c r="G97">
        <v>13</v>
      </c>
      <c r="H97">
        <v>7</v>
      </c>
      <c r="I97">
        <v>2008</v>
      </c>
      <c r="J97">
        <v>7</v>
      </c>
      <c r="K97" t="s">
        <v>996</v>
      </c>
    </row>
    <row r="98" spans="1:11" x14ac:dyDescent="0.25">
      <c r="A98">
        <v>8628</v>
      </c>
      <c r="B98" t="s">
        <v>997</v>
      </c>
      <c r="C98" t="s">
        <v>998</v>
      </c>
      <c r="D98" t="s">
        <v>999</v>
      </c>
      <c r="E98">
        <v>3</v>
      </c>
      <c r="F98">
        <v>4</v>
      </c>
      <c r="G98">
        <v>4</v>
      </c>
      <c r="H98">
        <v>6</v>
      </c>
      <c r="I98">
        <v>2009</v>
      </c>
      <c r="J98" s="1">
        <v>41667</v>
      </c>
      <c r="K98" t="s">
        <v>1000</v>
      </c>
    </row>
    <row r="99" spans="1:11" x14ac:dyDescent="0.25">
      <c r="A99">
        <v>9064</v>
      </c>
      <c r="B99" t="s">
        <v>1040</v>
      </c>
      <c r="C99" t="s">
        <v>1041</v>
      </c>
      <c r="D99" t="s">
        <v>1042</v>
      </c>
      <c r="E99">
        <v>3</v>
      </c>
      <c r="F99">
        <v>4</v>
      </c>
      <c r="G99">
        <v>4</v>
      </c>
      <c r="H99">
        <v>5</v>
      </c>
      <c r="I99" t="s">
        <v>1043</v>
      </c>
      <c r="J99" t="s">
        <v>768</v>
      </c>
      <c r="K99" t="s">
        <v>1044</v>
      </c>
    </row>
    <row r="100" spans="1:11" x14ac:dyDescent="0.25">
      <c r="A100">
        <v>10096</v>
      </c>
      <c r="B100" t="s">
        <v>1121</v>
      </c>
      <c r="C100" t="s">
        <v>1122</v>
      </c>
      <c r="D100" t="s">
        <v>1123</v>
      </c>
      <c r="E100">
        <v>3</v>
      </c>
      <c r="F100">
        <v>8</v>
      </c>
      <c r="G100">
        <v>9</v>
      </c>
      <c r="H100">
        <v>9</v>
      </c>
      <c r="I100" s="1">
        <v>20118889</v>
      </c>
      <c r="J100" s="1">
        <v>34444</v>
      </c>
      <c r="K100" t="s">
        <v>1124</v>
      </c>
    </row>
    <row r="101" spans="1:11" x14ac:dyDescent="0.25">
      <c r="A101">
        <v>10103</v>
      </c>
      <c r="B101" t="s">
        <v>1125</v>
      </c>
      <c r="C101" t="s">
        <v>1126</v>
      </c>
      <c r="D101" t="s">
        <v>1127</v>
      </c>
      <c r="E101">
        <v>3</v>
      </c>
      <c r="F101">
        <v>4</v>
      </c>
      <c r="G101">
        <v>5</v>
      </c>
      <c r="H101">
        <v>6</v>
      </c>
      <c r="I101" t="s">
        <v>148</v>
      </c>
      <c r="J101" t="s">
        <v>211</v>
      </c>
      <c r="K101" t="s">
        <v>1128</v>
      </c>
    </row>
    <row r="102" spans="1:11" x14ac:dyDescent="0.25">
      <c r="A102">
        <v>10159</v>
      </c>
      <c r="B102" t="s">
        <v>1129</v>
      </c>
      <c r="C102" t="s">
        <v>1130</v>
      </c>
      <c r="D102" t="s">
        <v>1131</v>
      </c>
      <c r="E102">
        <v>3</v>
      </c>
      <c r="F102">
        <v>7</v>
      </c>
      <c r="G102">
        <v>7</v>
      </c>
      <c r="H102">
        <v>6</v>
      </c>
      <c r="I102" s="1">
        <v>20116667</v>
      </c>
      <c r="J102" t="s">
        <v>1132</v>
      </c>
      <c r="K102" t="s">
        <v>1133</v>
      </c>
    </row>
    <row r="103" spans="1:11" x14ac:dyDescent="0.25">
      <c r="A103">
        <v>10783</v>
      </c>
      <c r="B103" t="s">
        <v>1162</v>
      </c>
      <c r="C103" t="s">
        <v>1163</v>
      </c>
      <c r="D103" t="s">
        <v>1164</v>
      </c>
      <c r="E103">
        <v>3</v>
      </c>
      <c r="F103">
        <v>10</v>
      </c>
      <c r="G103">
        <v>10</v>
      </c>
      <c r="H103">
        <v>5</v>
      </c>
      <c r="I103">
        <v>1999</v>
      </c>
      <c r="J103" t="s">
        <v>1165</v>
      </c>
      <c r="K103" s="1">
        <v>14188</v>
      </c>
    </row>
    <row r="104" spans="1:11" x14ac:dyDescent="0.25">
      <c r="A104">
        <v>10950</v>
      </c>
      <c r="B104" t="s">
        <v>1172</v>
      </c>
      <c r="C104" t="s">
        <v>1173</v>
      </c>
      <c r="D104" t="s">
        <v>1174</v>
      </c>
      <c r="E104">
        <v>3</v>
      </c>
      <c r="F104">
        <v>4</v>
      </c>
      <c r="G104">
        <v>4</v>
      </c>
      <c r="H104">
        <v>7</v>
      </c>
      <c r="I104" s="1">
        <v>20081429</v>
      </c>
      <c r="J104" s="1">
        <v>287143</v>
      </c>
      <c r="K104" s="1">
        <v>14004</v>
      </c>
    </row>
    <row r="105" spans="1:11" x14ac:dyDescent="0.25">
      <c r="A105">
        <v>11556</v>
      </c>
      <c r="B105" t="s">
        <v>1221</v>
      </c>
      <c r="C105" t="s">
        <v>1222</v>
      </c>
      <c r="D105" t="s">
        <v>1223</v>
      </c>
      <c r="E105">
        <v>3</v>
      </c>
      <c r="F105">
        <v>9</v>
      </c>
      <c r="G105">
        <v>9</v>
      </c>
      <c r="H105">
        <v>11</v>
      </c>
      <c r="I105" s="1">
        <v>20135455</v>
      </c>
      <c r="J105">
        <v>12</v>
      </c>
      <c r="K105" s="1">
        <v>15065</v>
      </c>
    </row>
    <row r="106" spans="1:11" x14ac:dyDescent="0.25">
      <c r="A106">
        <v>11748</v>
      </c>
      <c r="B106" t="s">
        <v>1254</v>
      </c>
      <c r="C106" t="s">
        <v>1255</v>
      </c>
      <c r="D106" t="s">
        <v>1256</v>
      </c>
      <c r="E106">
        <v>3</v>
      </c>
      <c r="F106">
        <v>55</v>
      </c>
      <c r="G106">
        <v>78</v>
      </c>
      <c r="H106">
        <v>77</v>
      </c>
      <c r="I106" s="1">
        <v>20097792</v>
      </c>
      <c r="J106" s="1">
        <v>81948</v>
      </c>
      <c r="K106" t="s">
        <v>1257</v>
      </c>
    </row>
    <row r="107" spans="1:11" x14ac:dyDescent="0.25">
      <c r="A107">
        <v>12014</v>
      </c>
      <c r="B107" t="s">
        <v>1294</v>
      </c>
      <c r="C107" t="s">
        <v>1295</v>
      </c>
      <c r="D107" t="s">
        <v>1296</v>
      </c>
      <c r="E107">
        <v>3</v>
      </c>
      <c r="F107">
        <v>26</v>
      </c>
      <c r="G107">
        <v>33</v>
      </c>
      <c r="H107">
        <v>36</v>
      </c>
      <c r="I107" s="1">
        <v>20122778</v>
      </c>
      <c r="J107" t="s">
        <v>1297</v>
      </c>
      <c r="K107" t="s">
        <v>1298</v>
      </c>
    </row>
    <row r="108" spans="1:11" x14ac:dyDescent="0.25">
      <c r="A108">
        <v>13976</v>
      </c>
      <c r="B108" t="s">
        <v>1413</v>
      </c>
      <c r="C108" t="s">
        <v>1414</v>
      </c>
      <c r="D108" t="s">
        <v>1415</v>
      </c>
      <c r="E108">
        <v>3</v>
      </c>
      <c r="F108">
        <v>3</v>
      </c>
      <c r="G108">
        <v>4</v>
      </c>
      <c r="H108">
        <v>5</v>
      </c>
      <c r="I108" t="s">
        <v>38</v>
      </c>
      <c r="J108" t="s">
        <v>768</v>
      </c>
      <c r="K108" t="s">
        <v>1109</v>
      </c>
    </row>
    <row r="109" spans="1:11" x14ac:dyDescent="0.25">
      <c r="A109">
        <v>329</v>
      </c>
      <c r="B109" t="s">
        <v>35</v>
      </c>
      <c r="C109" t="s">
        <v>36</v>
      </c>
      <c r="D109" t="s">
        <v>37</v>
      </c>
      <c r="E109">
        <v>4</v>
      </c>
      <c r="F109">
        <v>4</v>
      </c>
      <c r="G109">
        <v>4</v>
      </c>
      <c r="H109">
        <v>5</v>
      </c>
      <c r="I109" t="s">
        <v>38</v>
      </c>
      <c r="J109" t="s">
        <v>39</v>
      </c>
      <c r="K109" t="s">
        <v>40</v>
      </c>
    </row>
    <row r="110" spans="1:11" x14ac:dyDescent="0.25">
      <c r="A110">
        <v>1301</v>
      </c>
      <c r="B110" t="s">
        <v>123</v>
      </c>
      <c r="C110" t="s">
        <v>124</v>
      </c>
      <c r="D110" t="s">
        <v>125</v>
      </c>
      <c r="E110">
        <v>4</v>
      </c>
      <c r="F110">
        <v>5</v>
      </c>
      <c r="G110">
        <v>6</v>
      </c>
      <c r="H110">
        <v>5</v>
      </c>
      <c r="I110" t="s">
        <v>126</v>
      </c>
      <c r="J110" t="s">
        <v>127</v>
      </c>
      <c r="K110" t="s">
        <v>128</v>
      </c>
    </row>
    <row r="111" spans="1:11" x14ac:dyDescent="0.25">
      <c r="A111">
        <v>2021</v>
      </c>
      <c r="B111" t="s">
        <v>207</v>
      </c>
      <c r="C111" t="s">
        <v>208</v>
      </c>
      <c r="D111" t="s">
        <v>209</v>
      </c>
      <c r="E111">
        <v>4</v>
      </c>
      <c r="F111">
        <v>8</v>
      </c>
      <c r="G111">
        <v>11</v>
      </c>
      <c r="H111">
        <v>10</v>
      </c>
      <c r="I111" t="s">
        <v>210</v>
      </c>
      <c r="J111" t="s">
        <v>211</v>
      </c>
      <c r="K111" t="s">
        <v>212</v>
      </c>
    </row>
    <row r="112" spans="1:11" x14ac:dyDescent="0.25">
      <c r="A112">
        <v>2929</v>
      </c>
      <c r="B112" t="s">
        <v>332</v>
      </c>
      <c r="C112" t="s">
        <v>333</v>
      </c>
      <c r="D112" t="s">
        <v>334</v>
      </c>
      <c r="E112">
        <v>4</v>
      </c>
      <c r="F112">
        <v>5</v>
      </c>
      <c r="G112">
        <v>7</v>
      </c>
      <c r="H112">
        <v>8</v>
      </c>
      <c r="I112">
        <v>2008</v>
      </c>
      <c r="J112" t="s">
        <v>242</v>
      </c>
      <c r="K112" t="s">
        <v>335</v>
      </c>
    </row>
    <row r="113" spans="1:11" x14ac:dyDescent="0.25">
      <c r="A113">
        <v>3657</v>
      </c>
      <c r="B113" t="s">
        <v>437</v>
      </c>
      <c r="C113" t="s">
        <v>438</v>
      </c>
      <c r="D113" t="s">
        <v>439</v>
      </c>
      <c r="E113">
        <v>4</v>
      </c>
      <c r="F113">
        <v>9</v>
      </c>
      <c r="G113">
        <v>13</v>
      </c>
      <c r="H113">
        <v>8</v>
      </c>
      <c r="I113" s="1">
        <v>2010625</v>
      </c>
      <c r="J113" t="s">
        <v>440</v>
      </c>
      <c r="K113" t="s">
        <v>441</v>
      </c>
    </row>
    <row r="114" spans="1:11" x14ac:dyDescent="0.25">
      <c r="A114">
        <v>3851</v>
      </c>
      <c r="B114" t="s">
        <v>449</v>
      </c>
      <c r="C114" t="s">
        <v>450</v>
      </c>
      <c r="D114" t="s">
        <v>451</v>
      </c>
      <c r="E114">
        <v>4</v>
      </c>
      <c r="F114">
        <v>8</v>
      </c>
      <c r="G114">
        <v>9</v>
      </c>
      <c r="H114">
        <v>7</v>
      </c>
      <c r="I114" s="1">
        <v>20144286</v>
      </c>
      <c r="J114" t="s">
        <v>452</v>
      </c>
      <c r="K114" t="s">
        <v>453</v>
      </c>
    </row>
    <row r="115" spans="1:11" x14ac:dyDescent="0.25">
      <c r="A115">
        <v>4471</v>
      </c>
      <c r="B115" t="s">
        <v>519</v>
      </c>
      <c r="C115" t="s">
        <v>520</v>
      </c>
      <c r="D115" t="s">
        <v>521</v>
      </c>
      <c r="E115">
        <v>4</v>
      </c>
      <c r="F115">
        <v>8</v>
      </c>
      <c r="G115">
        <v>14</v>
      </c>
      <c r="H115">
        <v>6</v>
      </c>
      <c r="I115">
        <v>2008</v>
      </c>
      <c r="J115" t="s">
        <v>522</v>
      </c>
      <c r="K115" t="s">
        <v>523</v>
      </c>
    </row>
    <row r="116" spans="1:11" x14ac:dyDescent="0.25">
      <c r="A116">
        <v>5342</v>
      </c>
      <c r="B116" t="s">
        <v>635</v>
      </c>
      <c r="C116" t="s">
        <v>636</v>
      </c>
      <c r="D116" t="s">
        <v>637</v>
      </c>
      <c r="E116">
        <v>4</v>
      </c>
      <c r="F116">
        <v>7</v>
      </c>
      <c r="G116">
        <v>9</v>
      </c>
      <c r="H116">
        <v>6</v>
      </c>
      <c r="I116" s="1">
        <v>20098333</v>
      </c>
      <c r="J116" s="1">
        <v>38333</v>
      </c>
      <c r="K116" t="s">
        <v>638</v>
      </c>
    </row>
    <row r="117" spans="1:11" x14ac:dyDescent="0.25">
      <c r="A117">
        <v>5931</v>
      </c>
      <c r="B117" t="s">
        <v>702</v>
      </c>
      <c r="C117" t="s">
        <v>703</v>
      </c>
      <c r="D117" t="s">
        <v>704</v>
      </c>
      <c r="E117">
        <v>4</v>
      </c>
      <c r="F117">
        <v>8</v>
      </c>
      <c r="G117">
        <v>12</v>
      </c>
      <c r="H117">
        <v>15</v>
      </c>
      <c r="I117" t="s">
        <v>343</v>
      </c>
      <c r="J117" t="s">
        <v>705</v>
      </c>
      <c r="K117" t="s">
        <v>706</v>
      </c>
    </row>
    <row r="118" spans="1:11" x14ac:dyDescent="0.25">
      <c r="A118">
        <v>6233</v>
      </c>
      <c r="B118" t="s">
        <v>761</v>
      </c>
      <c r="C118" t="s">
        <v>762</v>
      </c>
      <c r="D118" t="s">
        <v>763</v>
      </c>
      <c r="E118">
        <v>4</v>
      </c>
      <c r="F118">
        <v>3</v>
      </c>
      <c r="G118">
        <v>4</v>
      </c>
      <c r="H118">
        <v>5</v>
      </c>
      <c r="I118" t="s">
        <v>126</v>
      </c>
      <c r="J118" t="s">
        <v>764</v>
      </c>
      <c r="K118" s="1">
        <v>17696</v>
      </c>
    </row>
    <row r="119" spans="1:11" x14ac:dyDescent="0.25">
      <c r="A119">
        <v>6327</v>
      </c>
      <c r="B119" t="s">
        <v>779</v>
      </c>
      <c r="C119" t="s">
        <v>780</v>
      </c>
      <c r="D119" t="s">
        <v>781</v>
      </c>
      <c r="E119">
        <v>4</v>
      </c>
      <c r="F119">
        <v>10</v>
      </c>
      <c r="G119">
        <v>11</v>
      </c>
      <c r="H119">
        <v>10</v>
      </c>
      <c r="I119" t="s">
        <v>782</v>
      </c>
      <c r="J119" t="s">
        <v>783</v>
      </c>
      <c r="K119" t="s">
        <v>784</v>
      </c>
    </row>
    <row r="120" spans="1:11" x14ac:dyDescent="0.25">
      <c r="A120">
        <v>6332</v>
      </c>
      <c r="B120" t="s">
        <v>785</v>
      </c>
      <c r="C120" t="s">
        <v>786</v>
      </c>
      <c r="D120" t="s">
        <v>787</v>
      </c>
      <c r="E120">
        <v>4</v>
      </c>
      <c r="F120">
        <v>5</v>
      </c>
      <c r="G120">
        <v>6</v>
      </c>
      <c r="H120">
        <v>7</v>
      </c>
      <c r="I120" s="1">
        <v>20137143</v>
      </c>
      <c r="J120" s="1">
        <v>17143</v>
      </c>
      <c r="K120" t="s">
        <v>788</v>
      </c>
    </row>
    <row r="121" spans="1:11" x14ac:dyDescent="0.25">
      <c r="A121">
        <v>7914</v>
      </c>
      <c r="B121" t="s">
        <v>929</v>
      </c>
      <c r="C121" t="s">
        <v>930</v>
      </c>
      <c r="D121" t="s">
        <v>931</v>
      </c>
      <c r="E121">
        <v>4</v>
      </c>
      <c r="F121">
        <v>8</v>
      </c>
      <c r="G121">
        <v>8</v>
      </c>
      <c r="H121">
        <v>6</v>
      </c>
      <c r="I121" s="1">
        <v>20068333</v>
      </c>
      <c r="J121" s="1">
        <v>13333</v>
      </c>
      <c r="K121" t="s">
        <v>932</v>
      </c>
    </row>
    <row r="122" spans="1:11" x14ac:dyDescent="0.25">
      <c r="A122">
        <v>8177</v>
      </c>
      <c r="B122" t="s">
        <v>954</v>
      </c>
      <c r="C122" t="s">
        <v>955</v>
      </c>
      <c r="D122" t="s">
        <v>956</v>
      </c>
      <c r="E122">
        <v>4</v>
      </c>
      <c r="F122">
        <v>3</v>
      </c>
      <c r="G122">
        <v>3</v>
      </c>
      <c r="H122">
        <v>5</v>
      </c>
      <c r="I122" t="s">
        <v>686</v>
      </c>
      <c r="J122" t="s">
        <v>957</v>
      </c>
      <c r="K122" t="s">
        <v>512</v>
      </c>
    </row>
    <row r="123" spans="1:11" x14ac:dyDescent="0.25">
      <c r="A123">
        <v>8460</v>
      </c>
      <c r="B123" t="s">
        <v>968</v>
      </c>
      <c r="C123" t="s">
        <v>969</v>
      </c>
      <c r="D123" t="s">
        <v>970</v>
      </c>
      <c r="E123">
        <v>4</v>
      </c>
      <c r="F123">
        <v>17</v>
      </c>
      <c r="G123">
        <v>18</v>
      </c>
      <c r="H123">
        <v>13</v>
      </c>
      <c r="I123" s="1">
        <v>20106923</v>
      </c>
      <c r="J123" s="1">
        <v>20769</v>
      </c>
      <c r="K123" t="s">
        <v>971</v>
      </c>
    </row>
    <row r="124" spans="1:11" x14ac:dyDescent="0.25">
      <c r="A124">
        <v>8880</v>
      </c>
      <c r="B124" t="s">
        <v>1028</v>
      </c>
      <c r="C124" t="s">
        <v>1029</v>
      </c>
      <c r="D124" t="s">
        <v>1030</v>
      </c>
      <c r="E124">
        <v>4</v>
      </c>
      <c r="F124">
        <v>6</v>
      </c>
      <c r="G124">
        <v>6</v>
      </c>
      <c r="H124">
        <v>8</v>
      </c>
      <c r="I124" s="1">
        <v>2010375</v>
      </c>
      <c r="J124">
        <v>2</v>
      </c>
      <c r="K124" t="s">
        <v>1031</v>
      </c>
    </row>
    <row r="125" spans="1:11" x14ac:dyDescent="0.25">
      <c r="A125">
        <v>9356</v>
      </c>
      <c r="B125" t="s">
        <v>1056</v>
      </c>
      <c r="C125" t="s">
        <v>613</v>
      </c>
      <c r="D125" t="s">
        <v>1057</v>
      </c>
      <c r="E125">
        <v>4</v>
      </c>
      <c r="F125">
        <v>11</v>
      </c>
      <c r="G125">
        <v>16</v>
      </c>
      <c r="H125">
        <v>12</v>
      </c>
      <c r="I125" s="1">
        <v>20098333</v>
      </c>
      <c r="J125" s="1">
        <v>230833</v>
      </c>
      <c r="K125" t="s">
        <v>1058</v>
      </c>
    </row>
    <row r="126" spans="1:11" x14ac:dyDescent="0.25">
      <c r="A126">
        <v>9452</v>
      </c>
      <c r="B126" t="s">
        <v>1069</v>
      </c>
      <c r="C126" t="s">
        <v>1070</v>
      </c>
      <c r="D126" t="s">
        <v>1071</v>
      </c>
      <c r="E126">
        <v>4</v>
      </c>
      <c r="F126">
        <v>10</v>
      </c>
      <c r="G126">
        <v>16</v>
      </c>
      <c r="H126">
        <v>9</v>
      </c>
      <c r="I126" s="1">
        <v>20096667</v>
      </c>
      <c r="J126" s="1">
        <v>28889</v>
      </c>
      <c r="K126" t="s">
        <v>1072</v>
      </c>
    </row>
    <row r="127" spans="1:11" x14ac:dyDescent="0.25">
      <c r="A127">
        <v>10569</v>
      </c>
      <c r="B127" t="s">
        <v>1139</v>
      </c>
      <c r="C127" t="s">
        <v>1140</v>
      </c>
      <c r="D127" t="s">
        <v>1141</v>
      </c>
      <c r="E127">
        <v>4</v>
      </c>
      <c r="F127">
        <v>6</v>
      </c>
      <c r="G127">
        <v>6</v>
      </c>
      <c r="H127">
        <v>5</v>
      </c>
      <c r="I127" t="s">
        <v>863</v>
      </c>
      <c r="J127" t="s">
        <v>1142</v>
      </c>
      <c r="K127" t="s">
        <v>1143</v>
      </c>
    </row>
    <row r="128" spans="1:11" x14ac:dyDescent="0.25">
      <c r="A128">
        <v>10898</v>
      </c>
      <c r="B128" t="s">
        <v>1166</v>
      </c>
      <c r="C128" t="s">
        <v>1167</v>
      </c>
      <c r="D128" t="s">
        <v>1168</v>
      </c>
      <c r="E128">
        <v>4</v>
      </c>
      <c r="F128">
        <v>8</v>
      </c>
      <c r="G128">
        <v>15</v>
      </c>
      <c r="H128">
        <v>17</v>
      </c>
      <c r="I128" s="1">
        <v>20128824</v>
      </c>
      <c r="J128" s="1">
        <v>98235</v>
      </c>
      <c r="K128" s="1">
        <v>10061</v>
      </c>
    </row>
    <row r="129" spans="1:11" x14ac:dyDescent="0.25">
      <c r="A129">
        <v>11509</v>
      </c>
      <c r="B129" t="s">
        <v>1209</v>
      </c>
      <c r="C129" t="s">
        <v>1210</v>
      </c>
      <c r="D129" t="s">
        <v>1211</v>
      </c>
      <c r="E129">
        <v>4</v>
      </c>
      <c r="F129">
        <v>3</v>
      </c>
      <c r="G129">
        <v>4</v>
      </c>
      <c r="H129">
        <v>5</v>
      </c>
      <c r="I129">
        <v>2015</v>
      </c>
      <c r="J129" t="s">
        <v>297</v>
      </c>
      <c r="K129" t="s">
        <v>1212</v>
      </c>
    </row>
    <row r="130" spans="1:11" x14ac:dyDescent="0.25">
      <c r="A130">
        <v>12239</v>
      </c>
      <c r="B130" t="s">
        <v>1309</v>
      </c>
      <c r="C130" t="s">
        <v>1310</v>
      </c>
      <c r="D130" t="s">
        <v>301</v>
      </c>
      <c r="E130">
        <v>4</v>
      </c>
      <c r="F130">
        <v>4</v>
      </c>
      <c r="G130">
        <v>4</v>
      </c>
      <c r="H130">
        <v>6</v>
      </c>
      <c r="I130" s="1">
        <v>20068333</v>
      </c>
      <c r="J130" s="1">
        <v>123333</v>
      </c>
      <c r="K130" s="1">
        <v>10589</v>
      </c>
    </row>
    <row r="131" spans="1:11" x14ac:dyDescent="0.25">
      <c r="A131">
        <v>12673</v>
      </c>
      <c r="B131" t="s">
        <v>1341</v>
      </c>
      <c r="C131" t="s">
        <v>1229</v>
      </c>
      <c r="D131" t="s">
        <v>1342</v>
      </c>
      <c r="E131">
        <v>4</v>
      </c>
      <c r="F131">
        <v>5</v>
      </c>
      <c r="G131">
        <v>6</v>
      </c>
      <c r="H131">
        <v>5</v>
      </c>
      <c r="I131" t="s">
        <v>38</v>
      </c>
      <c r="J131">
        <v>16</v>
      </c>
      <c r="K131" s="1">
        <v>1011</v>
      </c>
    </row>
    <row r="132" spans="1:11" x14ac:dyDescent="0.25">
      <c r="A132">
        <v>13301</v>
      </c>
      <c r="B132" t="s">
        <v>1378</v>
      </c>
      <c r="C132" t="s">
        <v>1379</v>
      </c>
      <c r="D132" t="s">
        <v>1380</v>
      </c>
      <c r="E132">
        <v>4</v>
      </c>
      <c r="F132">
        <v>4</v>
      </c>
      <c r="G132">
        <v>4</v>
      </c>
      <c r="H132">
        <v>5</v>
      </c>
      <c r="I132" t="s">
        <v>38</v>
      </c>
      <c r="J132" t="s">
        <v>1381</v>
      </c>
      <c r="K132" s="1">
        <v>10697</v>
      </c>
    </row>
    <row r="133" spans="1:11" x14ac:dyDescent="0.25">
      <c r="A133">
        <v>13322</v>
      </c>
      <c r="B133" t="s">
        <v>1382</v>
      </c>
      <c r="C133" t="s">
        <v>1383</v>
      </c>
      <c r="D133" t="s">
        <v>1384</v>
      </c>
      <c r="E133">
        <v>4</v>
      </c>
      <c r="F133">
        <v>9</v>
      </c>
      <c r="G133">
        <v>12</v>
      </c>
      <c r="H133">
        <v>14</v>
      </c>
      <c r="I133" t="s">
        <v>844</v>
      </c>
      <c r="J133" s="1">
        <v>90714</v>
      </c>
      <c r="K133" s="1">
        <v>1255</v>
      </c>
    </row>
    <row r="134" spans="1:11" x14ac:dyDescent="0.25">
      <c r="A134">
        <v>14146</v>
      </c>
      <c r="B134" t="s">
        <v>1439</v>
      </c>
      <c r="C134" t="s">
        <v>1440</v>
      </c>
      <c r="D134" t="s">
        <v>1441</v>
      </c>
      <c r="E134">
        <v>4</v>
      </c>
      <c r="F134">
        <v>7</v>
      </c>
      <c r="G134">
        <v>9</v>
      </c>
      <c r="H134">
        <v>6</v>
      </c>
      <c r="I134" s="1">
        <v>20076667</v>
      </c>
      <c r="J134" s="1">
        <v>33333</v>
      </c>
      <c r="K134" t="s">
        <v>1442</v>
      </c>
    </row>
    <row r="135" spans="1:11" x14ac:dyDescent="0.25">
      <c r="A135">
        <v>14159</v>
      </c>
      <c r="B135" t="s">
        <v>1443</v>
      </c>
      <c r="C135" t="s">
        <v>1444</v>
      </c>
      <c r="D135" t="s">
        <v>1445</v>
      </c>
      <c r="E135">
        <v>4</v>
      </c>
      <c r="F135">
        <v>34</v>
      </c>
      <c r="G135">
        <v>54</v>
      </c>
      <c r="H135">
        <v>48</v>
      </c>
      <c r="I135" s="1">
        <v>20091042</v>
      </c>
      <c r="J135" s="1">
        <v>35208</v>
      </c>
      <c r="K135" t="s">
        <v>1446</v>
      </c>
    </row>
    <row r="136" spans="1:11" x14ac:dyDescent="0.25">
      <c r="A136">
        <v>529</v>
      </c>
      <c r="B136" t="s">
        <v>56</v>
      </c>
      <c r="C136" t="s">
        <v>57</v>
      </c>
      <c r="D136" t="s">
        <v>58</v>
      </c>
      <c r="E136">
        <v>5</v>
      </c>
      <c r="F136">
        <v>8</v>
      </c>
      <c r="G136">
        <v>9</v>
      </c>
      <c r="H136">
        <v>8</v>
      </c>
      <c r="I136" t="s">
        <v>59</v>
      </c>
      <c r="J136" s="1">
        <v>20625</v>
      </c>
      <c r="K136" t="s">
        <v>60</v>
      </c>
    </row>
    <row r="137" spans="1:11" x14ac:dyDescent="0.25">
      <c r="A137">
        <v>721</v>
      </c>
      <c r="B137" t="s">
        <v>80</v>
      </c>
      <c r="C137" s="1">
        <v>15597</v>
      </c>
      <c r="D137" t="s">
        <v>81</v>
      </c>
      <c r="E137">
        <v>5</v>
      </c>
      <c r="F137">
        <v>4</v>
      </c>
      <c r="G137">
        <v>4</v>
      </c>
      <c r="H137">
        <v>11</v>
      </c>
      <c r="I137" s="1">
        <v>20077273</v>
      </c>
      <c r="J137" s="1">
        <v>145455</v>
      </c>
      <c r="K137" t="s">
        <v>82</v>
      </c>
    </row>
    <row r="138" spans="1:11" x14ac:dyDescent="0.25">
      <c r="A138">
        <v>833</v>
      </c>
      <c r="B138" t="s">
        <v>97</v>
      </c>
      <c r="C138" s="1">
        <v>1684</v>
      </c>
      <c r="D138" t="s">
        <v>98</v>
      </c>
      <c r="E138">
        <v>5</v>
      </c>
      <c r="F138">
        <v>5</v>
      </c>
      <c r="G138">
        <v>5</v>
      </c>
      <c r="H138">
        <v>6</v>
      </c>
      <c r="I138" s="1">
        <v>20081667</v>
      </c>
      <c r="J138" s="1">
        <v>291667</v>
      </c>
      <c r="K138" s="1">
        <v>1293</v>
      </c>
    </row>
    <row r="139" spans="1:11" x14ac:dyDescent="0.25">
      <c r="A139">
        <v>1421</v>
      </c>
      <c r="B139" t="s">
        <v>144</v>
      </c>
      <c r="C139" s="1">
        <v>17396</v>
      </c>
      <c r="D139" t="s">
        <v>145</v>
      </c>
      <c r="E139">
        <v>5</v>
      </c>
      <c r="F139">
        <v>5</v>
      </c>
      <c r="G139">
        <v>5</v>
      </c>
      <c r="H139">
        <v>7</v>
      </c>
      <c r="I139" s="1">
        <v>20037143</v>
      </c>
      <c r="J139" s="1">
        <v>574286</v>
      </c>
      <c r="K139" s="1">
        <v>24897</v>
      </c>
    </row>
    <row r="140" spans="1:11" x14ac:dyDescent="0.25">
      <c r="A140">
        <v>1440</v>
      </c>
      <c r="B140" t="s">
        <v>146</v>
      </c>
      <c r="C140" s="1">
        <v>13307</v>
      </c>
      <c r="D140" t="s">
        <v>147</v>
      </c>
      <c r="E140">
        <v>5</v>
      </c>
      <c r="F140">
        <v>4</v>
      </c>
      <c r="G140">
        <v>4</v>
      </c>
      <c r="H140">
        <v>8</v>
      </c>
      <c r="I140" t="s">
        <v>148</v>
      </c>
      <c r="J140" s="1">
        <v>22875</v>
      </c>
      <c r="K140" s="1">
        <v>11602</v>
      </c>
    </row>
    <row r="141" spans="1:11" x14ac:dyDescent="0.25">
      <c r="A141">
        <v>4203</v>
      </c>
      <c r="B141" t="s">
        <v>495</v>
      </c>
      <c r="C141" s="1">
        <v>16183</v>
      </c>
      <c r="D141" t="s">
        <v>496</v>
      </c>
      <c r="E141">
        <v>5</v>
      </c>
      <c r="F141">
        <v>6</v>
      </c>
      <c r="G141">
        <v>7</v>
      </c>
      <c r="H141">
        <v>10</v>
      </c>
      <c r="I141" t="s">
        <v>497</v>
      </c>
      <c r="J141" t="s">
        <v>498</v>
      </c>
      <c r="K141" t="s">
        <v>499</v>
      </c>
    </row>
    <row r="142" spans="1:11" x14ac:dyDescent="0.25">
      <c r="A142">
        <v>4513</v>
      </c>
      <c r="B142" t="s">
        <v>524</v>
      </c>
      <c r="C142" s="1">
        <v>15531</v>
      </c>
      <c r="D142" t="s">
        <v>525</v>
      </c>
      <c r="E142">
        <v>5</v>
      </c>
      <c r="F142">
        <v>7</v>
      </c>
      <c r="G142">
        <v>9</v>
      </c>
      <c r="H142">
        <v>23</v>
      </c>
      <c r="I142" s="1">
        <v>20089565</v>
      </c>
      <c r="J142" s="1">
        <v>187391</v>
      </c>
      <c r="K142" s="1">
        <v>12275</v>
      </c>
    </row>
    <row r="143" spans="1:11" x14ac:dyDescent="0.25">
      <c r="A143">
        <v>4584</v>
      </c>
      <c r="B143" t="s">
        <v>532</v>
      </c>
      <c r="C143" s="1">
        <v>14997</v>
      </c>
      <c r="D143" t="s">
        <v>533</v>
      </c>
      <c r="E143">
        <v>5</v>
      </c>
      <c r="F143">
        <v>4</v>
      </c>
      <c r="G143">
        <v>5</v>
      </c>
      <c r="H143">
        <v>7</v>
      </c>
      <c r="I143" s="1">
        <v>20062857</v>
      </c>
      <c r="J143" s="1">
        <v>311429</v>
      </c>
      <c r="K143" s="1">
        <v>16472</v>
      </c>
    </row>
    <row r="144" spans="1:11" x14ac:dyDescent="0.25">
      <c r="A144">
        <v>5036</v>
      </c>
      <c r="B144" t="s">
        <v>587</v>
      </c>
      <c r="C144" s="1">
        <v>13298</v>
      </c>
      <c r="D144" t="s">
        <v>588</v>
      </c>
      <c r="E144">
        <v>5</v>
      </c>
      <c r="F144">
        <v>6</v>
      </c>
      <c r="G144">
        <v>8</v>
      </c>
      <c r="H144">
        <v>19</v>
      </c>
      <c r="I144" s="1">
        <v>20023158</v>
      </c>
      <c r="J144">
        <v>35</v>
      </c>
      <c r="K144" s="1">
        <v>12646</v>
      </c>
    </row>
    <row r="145" spans="1:11" x14ac:dyDescent="0.25">
      <c r="A145">
        <v>5661</v>
      </c>
      <c r="B145" t="s">
        <v>668</v>
      </c>
      <c r="C145" s="1">
        <v>17375</v>
      </c>
      <c r="D145" t="s">
        <v>669</v>
      </c>
      <c r="E145">
        <v>5</v>
      </c>
      <c r="F145">
        <v>4</v>
      </c>
      <c r="G145">
        <v>4</v>
      </c>
      <c r="H145">
        <v>5</v>
      </c>
      <c r="I145" t="s">
        <v>670</v>
      </c>
      <c r="J145" t="s">
        <v>671</v>
      </c>
      <c r="K145" t="s">
        <v>672</v>
      </c>
    </row>
    <row r="146" spans="1:11" x14ac:dyDescent="0.25">
      <c r="A146">
        <v>5757</v>
      </c>
      <c r="B146" t="s">
        <v>679</v>
      </c>
      <c r="C146" s="1">
        <v>17372</v>
      </c>
      <c r="D146" t="s">
        <v>680</v>
      </c>
      <c r="E146">
        <v>5</v>
      </c>
      <c r="F146">
        <v>4</v>
      </c>
      <c r="G146">
        <v>6</v>
      </c>
      <c r="H146">
        <v>10</v>
      </c>
      <c r="I146" t="s">
        <v>681</v>
      </c>
      <c r="J146" t="s">
        <v>682</v>
      </c>
      <c r="K146" s="1">
        <v>1229</v>
      </c>
    </row>
    <row r="147" spans="1:11" x14ac:dyDescent="0.25">
      <c r="A147">
        <v>5968</v>
      </c>
      <c r="B147" t="s">
        <v>710</v>
      </c>
      <c r="C147" s="1">
        <v>16346</v>
      </c>
      <c r="D147" t="s">
        <v>711</v>
      </c>
      <c r="E147">
        <v>5</v>
      </c>
      <c r="F147">
        <v>1</v>
      </c>
      <c r="G147">
        <v>1</v>
      </c>
      <c r="H147">
        <v>6</v>
      </c>
      <c r="I147" t="s">
        <v>712</v>
      </c>
      <c r="J147" t="s">
        <v>713</v>
      </c>
      <c r="K147" t="s">
        <v>714</v>
      </c>
    </row>
    <row r="148" spans="1:11" x14ac:dyDescent="0.25">
      <c r="A148">
        <v>5971</v>
      </c>
      <c r="B148" t="s">
        <v>715</v>
      </c>
      <c r="C148" s="1">
        <v>14965</v>
      </c>
      <c r="D148" t="s">
        <v>716</v>
      </c>
      <c r="E148">
        <v>5</v>
      </c>
      <c r="F148">
        <v>3</v>
      </c>
      <c r="G148">
        <v>3</v>
      </c>
      <c r="H148">
        <v>6</v>
      </c>
      <c r="I148">
        <v>2004</v>
      </c>
      <c r="J148" s="1">
        <v>218333</v>
      </c>
      <c r="K148" t="s">
        <v>717</v>
      </c>
    </row>
    <row r="149" spans="1:11" x14ac:dyDescent="0.25">
      <c r="A149">
        <v>5977</v>
      </c>
      <c r="B149" t="s">
        <v>718</v>
      </c>
      <c r="C149" s="1">
        <v>16623</v>
      </c>
      <c r="D149" t="s">
        <v>719</v>
      </c>
      <c r="E149">
        <v>5</v>
      </c>
      <c r="F149">
        <v>14</v>
      </c>
      <c r="G149">
        <v>23</v>
      </c>
      <c r="H149">
        <v>38</v>
      </c>
      <c r="I149" s="1">
        <v>20044474</v>
      </c>
      <c r="J149" s="1">
        <v>429737</v>
      </c>
      <c r="K149" s="1">
        <v>15376</v>
      </c>
    </row>
    <row r="150" spans="1:11" x14ac:dyDescent="0.25">
      <c r="A150">
        <v>6038</v>
      </c>
      <c r="B150" t="s">
        <v>723</v>
      </c>
      <c r="C150" s="1">
        <v>16467</v>
      </c>
      <c r="D150" t="s">
        <v>724</v>
      </c>
      <c r="E150">
        <v>5</v>
      </c>
      <c r="F150">
        <v>11</v>
      </c>
      <c r="G150">
        <v>19</v>
      </c>
      <c r="H150">
        <v>43</v>
      </c>
      <c r="I150" s="1">
        <v>20005116</v>
      </c>
      <c r="J150" s="1">
        <v>341163</v>
      </c>
      <c r="K150" s="1">
        <v>11677</v>
      </c>
    </row>
    <row r="151" spans="1:11" x14ac:dyDescent="0.25">
      <c r="A151">
        <v>6584</v>
      </c>
      <c r="B151" t="s">
        <v>809</v>
      </c>
      <c r="C151" s="1">
        <v>15799</v>
      </c>
      <c r="D151" t="s">
        <v>810</v>
      </c>
      <c r="E151">
        <v>5</v>
      </c>
      <c r="F151">
        <v>1</v>
      </c>
      <c r="G151">
        <v>2</v>
      </c>
      <c r="H151">
        <v>5</v>
      </c>
      <c r="I151" t="s">
        <v>343</v>
      </c>
      <c r="J151" t="s">
        <v>811</v>
      </c>
      <c r="K151" t="s">
        <v>812</v>
      </c>
    </row>
    <row r="152" spans="1:11" x14ac:dyDescent="0.25">
      <c r="A152">
        <v>8010</v>
      </c>
      <c r="B152" t="s">
        <v>937</v>
      </c>
      <c r="C152" s="1">
        <v>17228</v>
      </c>
      <c r="D152" t="s">
        <v>938</v>
      </c>
      <c r="E152">
        <v>5</v>
      </c>
      <c r="F152">
        <v>10</v>
      </c>
      <c r="G152">
        <v>16</v>
      </c>
      <c r="H152">
        <v>11</v>
      </c>
      <c r="I152" s="1">
        <v>20046364</v>
      </c>
      <c r="J152" s="1">
        <v>225455</v>
      </c>
      <c r="K152" s="1">
        <v>10038</v>
      </c>
    </row>
    <row r="153" spans="1:11" x14ac:dyDescent="0.25">
      <c r="A153">
        <v>8033</v>
      </c>
      <c r="B153" t="s">
        <v>943</v>
      </c>
      <c r="C153" s="1">
        <v>17646</v>
      </c>
      <c r="D153" t="s">
        <v>944</v>
      </c>
      <c r="E153">
        <v>5</v>
      </c>
      <c r="F153">
        <v>5</v>
      </c>
      <c r="G153">
        <v>9</v>
      </c>
      <c r="H153">
        <v>12</v>
      </c>
      <c r="I153" s="1">
        <v>19981667</v>
      </c>
      <c r="J153">
        <v>101</v>
      </c>
      <c r="K153" s="1">
        <v>31043</v>
      </c>
    </row>
    <row r="154" spans="1:11" x14ac:dyDescent="0.25">
      <c r="A154">
        <v>8583</v>
      </c>
      <c r="B154" t="s">
        <v>980</v>
      </c>
      <c r="C154" s="1">
        <v>15711</v>
      </c>
      <c r="D154" t="s">
        <v>981</v>
      </c>
      <c r="E154">
        <v>5</v>
      </c>
      <c r="F154">
        <v>1</v>
      </c>
      <c r="G154">
        <v>1</v>
      </c>
      <c r="H154">
        <v>10</v>
      </c>
      <c r="I154" t="s">
        <v>573</v>
      </c>
      <c r="J154" t="s">
        <v>982</v>
      </c>
      <c r="K154" t="s">
        <v>983</v>
      </c>
    </row>
    <row r="155" spans="1:11" x14ac:dyDescent="0.25">
      <c r="A155">
        <v>9467</v>
      </c>
      <c r="B155" t="s">
        <v>1073</v>
      </c>
      <c r="C155" s="1">
        <v>17141</v>
      </c>
      <c r="D155" t="s">
        <v>1074</v>
      </c>
      <c r="E155">
        <v>5</v>
      </c>
      <c r="F155">
        <v>4</v>
      </c>
      <c r="G155">
        <v>4</v>
      </c>
      <c r="H155">
        <v>5</v>
      </c>
      <c r="I155" t="s">
        <v>1075</v>
      </c>
      <c r="J155" t="s">
        <v>1076</v>
      </c>
      <c r="K155" s="1">
        <v>11361</v>
      </c>
    </row>
    <row r="156" spans="1:11" x14ac:dyDescent="0.25">
      <c r="A156">
        <v>9981</v>
      </c>
      <c r="B156" t="s">
        <v>1114</v>
      </c>
      <c r="C156" s="1">
        <v>17274</v>
      </c>
      <c r="D156" t="s">
        <v>1115</v>
      </c>
      <c r="E156">
        <v>5</v>
      </c>
      <c r="F156">
        <v>2</v>
      </c>
      <c r="G156">
        <v>2</v>
      </c>
      <c r="H156">
        <v>7</v>
      </c>
      <c r="I156" s="1">
        <v>19954286</v>
      </c>
      <c r="J156" s="1">
        <v>267143</v>
      </c>
      <c r="K156" t="s">
        <v>1116</v>
      </c>
    </row>
    <row r="157" spans="1:11" x14ac:dyDescent="0.25">
      <c r="A157">
        <v>10693</v>
      </c>
      <c r="B157" t="s">
        <v>1150</v>
      </c>
      <c r="C157" s="1">
        <v>14852</v>
      </c>
      <c r="D157" t="s">
        <v>1151</v>
      </c>
      <c r="E157">
        <v>5</v>
      </c>
      <c r="F157">
        <v>9</v>
      </c>
      <c r="G157">
        <v>10</v>
      </c>
      <c r="H157">
        <v>10</v>
      </c>
      <c r="I157" t="s">
        <v>1152</v>
      </c>
      <c r="J157" t="s">
        <v>1153</v>
      </c>
      <c r="K157" s="1">
        <v>17372</v>
      </c>
    </row>
    <row r="158" spans="1:11" x14ac:dyDescent="0.25">
      <c r="A158">
        <v>11169</v>
      </c>
      <c r="B158" t="s">
        <v>1183</v>
      </c>
      <c r="C158" s="1">
        <v>17834</v>
      </c>
      <c r="D158" t="s">
        <v>1184</v>
      </c>
      <c r="E158">
        <v>5</v>
      </c>
      <c r="F158">
        <v>2</v>
      </c>
      <c r="G158">
        <v>4</v>
      </c>
      <c r="H158">
        <v>9</v>
      </c>
      <c r="I158" s="1">
        <v>20064444</v>
      </c>
      <c r="J158" s="1">
        <v>125556</v>
      </c>
      <c r="K158" t="s">
        <v>1185</v>
      </c>
    </row>
    <row r="159" spans="1:11" x14ac:dyDescent="0.25">
      <c r="A159">
        <v>11324</v>
      </c>
      <c r="B159" t="s">
        <v>1203</v>
      </c>
      <c r="C159" s="1">
        <v>13508</v>
      </c>
      <c r="D159" t="s">
        <v>1204</v>
      </c>
      <c r="E159">
        <v>5</v>
      </c>
      <c r="F159">
        <v>1</v>
      </c>
      <c r="G159">
        <v>1</v>
      </c>
      <c r="H159">
        <v>7</v>
      </c>
      <c r="I159" s="1">
        <v>20067143</v>
      </c>
      <c r="J159">
        <v>60</v>
      </c>
      <c r="K159" s="1">
        <v>27696</v>
      </c>
    </row>
    <row r="160" spans="1:11" x14ac:dyDescent="0.25">
      <c r="A160">
        <v>11609</v>
      </c>
      <c r="B160" t="s">
        <v>1224</v>
      </c>
      <c r="C160" s="1">
        <v>15308</v>
      </c>
      <c r="D160" t="s">
        <v>1225</v>
      </c>
      <c r="E160">
        <v>5</v>
      </c>
      <c r="F160">
        <v>2</v>
      </c>
      <c r="G160">
        <v>2</v>
      </c>
      <c r="H160">
        <v>5</v>
      </c>
      <c r="I160" t="s">
        <v>306</v>
      </c>
      <c r="J160">
        <v>5</v>
      </c>
      <c r="K160" t="s">
        <v>1226</v>
      </c>
    </row>
    <row r="161" spans="1:11" x14ac:dyDescent="0.25">
      <c r="A161">
        <v>12301</v>
      </c>
      <c r="B161" t="s">
        <v>1327</v>
      </c>
      <c r="C161" s="1">
        <v>16704</v>
      </c>
      <c r="D161" t="s">
        <v>1328</v>
      </c>
      <c r="E161">
        <v>5</v>
      </c>
      <c r="F161">
        <v>6</v>
      </c>
      <c r="G161">
        <v>8</v>
      </c>
      <c r="H161">
        <v>8</v>
      </c>
      <c r="I161">
        <v>2010</v>
      </c>
      <c r="J161" t="s">
        <v>1329</v>
      </c>
      <c r="K161" t="s">
        <v>1330</v>
      </c>
    </row>
    <row r="162" spans="1:11" x14ac:dyDescent="0.25">
      <c r="A162">
        <v>13109</v>
      </c>
      <c r="B162" t="s">
        <v>1363</v>
      </c>
      <c r="C162" s="1">
        <v>16928</v>
      </c>
      <c r="D162" t="s">
        <v>1364</v>
      </c>
      <c r="E162">
        <v>5</v>
      </c>
      <c r="F162">
        <v>4</v>
      </c>
      <c r="G162">
        <v>7</v>
      </c>
      <c r="H162">
        <v>7</v>
      </c>
      <c r="I162" s="1">
        <v>20075714</v>
      </c>
      <c r="J162" s="1">
        <v>237143</v>
      </c>
      <c r="K162" s="1">
        <v>17194</v>
      </c>
    </row>
    <row r="163" spans="1:11" x14ac:dyDescent="0.25">
      <c r="A163">
        <v>1202</v>
      </c>
      <c r="B163" t="s">
        <v>119</v>
      </c>
      <c r="C163" t="s">
        <v>120</v>
      </c>
      <c r="D163" t="s">
        <v>121</v>
      </c>
      <c r="E163">
        <v>6</v>
      </c>
      <c r="F163">
        <v>6</v>
      </c>
      <c r="G163">
        <v>6</v>
      </c>
      <c r="H163">
        <v>6</v>
      </c>
      <c r="I163" s="1">
        <v>20166667</v>
      </c>
      <c r="J163" s="1">
        <v>16667</v>
      </c>
      <c r="K163" t="s">
        <v>122</v>
      </c>
    </row>
    <row r="164" spans="1:11" x14ac:dyDescent="0.25">
      <c r="A164">
        <v>2029</v>
      </c>
      <c r="B164" t="s">
        <v>213</v>
      </c>
      <c r="C164" t="s">
        <v>214</v>
      </c>
      <c r="D164" t="s">
        <v>215</v>
      </c>
      <c r="E164">
        <v>6</v>
      </c>
      <c r="F164">
        <v>1</v>
      </c>
      <c r="G164">
        <v>1</v>
      </c>
      <c r="H164">
        <v>8</v>
      </c>
      <c r="I164" t="s">
        <v>216</v>
      </c>
      <c r="J164" t="s">
        <v>217</v>
      </c>
      <c r="K164" s="1">
        <v>30576</v>
      </c>
    </row>
    <row r="165" spans="1:11" x14ac:dyDescent="0.25">
      <c r="A165">
        <v>2256</v>
      </c>
      <c r="B165" t="s">
        <v>239</v>
      </c>
      <c r="C165" t="s">
        <v>240</v>
      </c>
      <c r="D165" t="s">
        <v>241</v>
      </c>
      <c r="E165">
        <v>6</v>
      </c>
      <c r="F165">
        <v>4</v>
      </c>
      <c r="G165">
        <v>4</v>
      </c>
      <c r="H165">
        <v>6</v>
      </c>
      <c r="I165" s="1">
        <v>20136667</v>
      </c>
      <c r="J165" t="s">
        <v>242</v>
      </c>
      <c r="K165" t="s">
        <v>243</v>
      </c>
    </row>
    <row r="166" spans="1:11" x14ac:dyDescent="0.25">
      <c r="A166">
        <v>2468</v>
      </c>
      <c r="B166" t="s">
        <v>263</v>
      </c>
      <c r="C166" t="s">
        <v>264</v>
      </c>
      <c r="D166" t="s">
        <v>265</v>
      </c>
      <c r="E166">
        <v>6</v>
      </c>
      <c r="F166">
        <v>6</v>
      </c>
      <c r="G166">
        <v>7</v>
      </c>
      <c r="H166">
        <v>8</v>
      </c>
      <c r="I166" t="s">
        <v>266</v>
      </c>
      <c r="J166" t="s">
        <v>267</v>
      </c>
      <c r="K166" s="1">
        <v>19093</v>
      </c>
    </row>
    <row r="167" spans="1:11" x14ac:dyDescent="0.25">
      <c r="A167">
        <v>2816</v>
      </c>
      <c r="B167" t="s">
        <v>299</v>
      </c>
      <c r="C167" t="s">
        <v>300</v>
      </c>
      <c r="D167" t="s">
        <v>301</v>
      </c>
      <c r="E167">
        <v>6</v>
      </c>
      <c r="F167">
        <v>5</v>
      </c>
      <c r="G167">
        <v>5</v>
      </c>
      <c r="H167">
        <v>6</v>
      </c>
      <c r="I167" s="1">
        <v>20133333</v>
      </c>
      <c r="J167" s="1">
        <v>18333</v>
      </c>
      <c r="K167" t="s">
        <v>302</v>
      </c>
    </row>
    <row r="168" spans="1:11" x14ac:dyDescent="0.25">
      <c r="A168">
        <v>2870</v>
      </c>
      <c r="B168" t="s">
        <v>315</v>
      </c>
      <c r="C168" t="s">
        <v>316</v>
      </c>
      <c r="D168" t="s">
        <v>317</v>
      </c>
      <c r="E168">
        <v>6</v>
      </c>
      <c r="F168">
        <v>4</v>
      </c>
      <c r="G168">
        <v>5</v>
      </c>
      <c r="H168">
        <v>6</v>
      </c>
      <c r="I168">
        <v>2015</v>
      </c>
      <c r="J168" s="1">
        <v>48333</v>
      </c>
      <c r="K168" t="s">
        <v>318</v>
      </c>
    </row>
    <row r="169" spans="1:11" x14ac:dyDescent="0.25">
      <c r="A169">
        <v>3039</v>
      </c>
      <c r="B169" t="s">
        <v>366</v>
      </c>
      <c r="C169" s="1">
        <v>13037</v>
      </c>
      <c r="D169" t="s">
        <v>367</v>
      </c>
      <c r="E169">
        <v>6</v>
      </c>
      <c r="F169">
        <v>5</v>
      </c>
      <c r="G169">
        <v>6</v>
      </c>
      <c r="H169">
        <v>9</v>
      </c>
      <c r="I169" s="1">
        <v>20026667</v>
      </c>
      <c r="J169" s="1">
        <v>383333</v>
      </c>
      <c r="K169" s="1">
        <v>1002</v>
      </c>
    </row>
    <row r="170" spans="1:11" x14ac:dyDescent="0.25">
      <c r="A170">
        <v>3610</v>
      </c>
      <c r="B170" t="s">
        <v>420</v>
      </c>
      <c r="C170" t="s">
        <v>421</v>
      </c>
      <c r="D170" t="s">
        <v>422</v>
      </c>
      <c r="E170">
        <v>6</v>
      </c>
      <c r="F170">
        <v>2</v>
      </c>
      <c r="G170">
        <v>2</v>
      </c>
      <c r="H170">
        <v>5</v>
      </c>
      <c r="I170" t="s">
        <v>180</v>
      </c>
      <c r="J170" t="s">
        <v>423</v>
      </c>
      <c r="K170" t="s">
        <v>424</v>
      </c>
    </row>
    <row r="171" spans="1:11" x14ac:dyDescent="0.25">
      <c r="A171">
        <v>3617</v>
      </c>
      <c r="B171" t="s">
        <v>425</v>
      </c>
      <c r="C171" t="s">
        <v>426</v>
      </c>
      <c r="D171" t="s">
        <v>427</v>
      </c>
      <c r="E171">
        <v>6</v>
      </c>
      <c r="F171">
        <v>8</v>
      </c>
      <c r="G171">
        <v>8</v>
      </c>
      <c r="H171">
        <v>7</v>
      </c>
      <c r="I171">
        <v>2006</v>
      </c>
      <c r="J171" s="1">
        <v>138571</v>
      </c>
      <c r="K171" t="s">
        <v>428</v>
      </c>
    </row>
    <row r="172" spans="1:11" x14ac:dyDescent="0.25">
      <c r="A172">
        <v>3620</v>
      </c>
      <c r="B172" t="s">
        <v>429</v>
      </c>
      <c r="C172" t="s">
        <v>430</v>
      </c>
      <c r="D172" t="s">
        <v>431</v>
      </c>
      <c r="E172">
        <v>6</v>
      </c>
      <c r="F172">
        <v>1</v>
      </c>
      <c r="G172">
        <v>1</v>
      </c>
      <c r="H172">
        <v>6</v>
      </c>
      <c r="I172" s="1">
        <v>20136667</v>
      </c>
      <c r="J172" t="s">
        <v>432</v>
      </c>
      <c r="K172" t="s">
        <v>433</v>
      </c>
    </row>
    <row r="173" spans="1:11" x14ac:dyDescent="0.25">
      <c r="A173">
        <v>4018</v>
      </c>
      <c r="B173" t="s">
        <v>481</v>
      </c>
      <c r="C173" t="s">
        <v>482</v>
      </c>
      <c r="D173" t="s">
        <v>483</v>
      </c>
      <c r="E173">
        <v>6</v>
      </c>
      <c r="F173">
        <v>4</v>
      </c>
      <c r="G173">
        <v>4</v>
      </c>
      <c r="H173">
        <v>5</v>
      </c>
      <c r="I173" t="s">
        <v>484</v>
      </c>
      <c r="J173" t="s">
        <v>404</v>
      </c>
      <c r="K173" t="s">
        <v>485</v>
      </c>
    </row>
    <row r="174" spans="1:11" x14ac:dyDescent="0.25">
      <c r="A174">
        <v>4649</v>
      </c>
      <c r="B174" t="s">
        <v>537</v>
      </c>
      <c r="C174" t="s">
        <v>538</v>
      </c>
      <c r="D174" t="s">
        <v>539</v>
      </c>
      <c r="E174">
        <v>6</v>
      </c>
      <c r="F174">
        <v>7</v>
      </c>
      <c r="G174">
        <v>7</v>
      </c>
      <c r="H174">
        <v>16</v>
      </c>
      <c r="I174" t="s">
        <v>216</v>
      </c>
      <c r="J174" s="1">
        <v>17375</v>
      </c>
      <c r="K174" s="1">
        <v>16617</v>
      </c>
    </row>
    <row r="175" spans="1:11" x14ac:dyDescent="0.25">
      <c r="A175">
        <v>4867</v>
      </c>
      <c r="B175" t="s">
        <v>570</v>
      </c>
      <c r="C175" t="s">
        <v>571</v>
      </c>
      <c r="D175" t="s">
        <v>572</v>
      </c>
      <c r="E175">
        <v>6</v>
      </c>
      <c r="F175">
        <v>1</v>
      </c>
      <c r="G175">
        <v>1</v>
      </c>
      <c r="H175">
        <v>5</v>
      </c>
      <c r="I175" t="s">
        <v>573</v>
      </c>
      <c r="J175">
        <v>21</v>
      </c>
      <c r="K175" s="1">
        <v>19349</v>
      </c>
    </row>
    <row r="176" spans="1:11" x14ac:dyDescent="0.25">
      <c r="A176">
        <v>4871</v>
      </c>
      <c r="B176" t="s">
        <v>574</v>
      </c>
      <c r="C176" t="s">
        <v>575</v>
      </c>
      <c r="D176" t="s">
        <v>576</v>
      </c>
      <c r="E176">
        <v>6</v>
      </c>
      <c r="F176">
        <v>1</v>
      </c>
      <c r="G176">
        <v>2</v>
      </c>
      <c r="H176">
        <v>5</v>
      </c>
      <c r="I176" t="s">
        <v>484</v>
      </c>
      <c r="J176" t="s">
        <v>577</v>
      </c>
      <c r="K176" t="s">
        <v>578</v>
      </c>
    </row>
    <row r="177" spans="1:11" x14ac:dyDescent="0.25">
      <c r="A177">
        <v>5711</v>
      </c>
      <c r="B177" t="s">
        <v>673</v>
      </c>
      <c r="C177" t="s">
        <v>674</v>
      </c>
      <c r="D177" t="s">
        <v>675</v>
      </c>
      <c r="E177">
        <v>6</v>
      </c>
      <c r="F177">
        <v>7</v>
      </c>
      <c r="G177">
        <v>8</v>
      </c>
      <c r="H177">
        <v>8</v>
      </c>
      <c r="I177" s="1">
        <v>2014875</v>
      </c>
      <c r="J177" s="1">
        <v>9625</v>
      </c>
      <c r="K177" s="1">
        <v>17555</v>
      </c>
    </row>
    <row r="178" spans="1:11" x14ac:dyDescent="0.25">
      <c r="A178">
        <v>6205</v>
      </c>
      <c r="B178" t="s">
        <v>753</v>
      </c>
      <c r="C178" t="s">
        <v>754</v>
      </c>
      <c r="D178" t="s">
        <v>755</v>
      </c>
      <c r="E178">
        <v>6</v>
      </c>
      <c r="F178">
        <v>4</v>
      </c>
      <c r="G178">
        <v>5</v>
      </c>
      <c r="H178">
        <v>6</v>
      </c>
      <c r="I178" s="1">
        <v>20116667</v>
      </c>
      <c r="J178" s="1">
        <v>73333</v>
      </c>
      <c r="K178" t="s">
        <v>756</v>
      </c>
    </row>
    <row r="179" spans="1:11" x14ac:dyDescent="0.25">
      <c r="A179">
        <v>7251</v>
      </c>
      <c r="B179" t="s">
        <v>865</v>
      </c>
      <c r="C179" t="s">
        <v>866</v>
      </c>
      <c r="D179" t="s">
        <v>867</v>
      </c>
      <c r="E179">
        <v>6</v>
      </c>
      <c r="F179">
        <v>9</v>
      </c>
      <c r="G179">
        <v>9</v>
      </c>
      <c r="H179">
        <v>5</v>
      </c>
      <c r="I179" t="s">
        <v>868</v>
      </c>
      <c r="J179">
        <v>1</v>
      </c>
      <c r="K179" t="s">
        <v>869</v>
      </c>
    </row>
    <row r="180" spans="1:11" x14ac:dyDescent="0.25">
      <c r="A180">
        <v>11320</v>
      </c>
      <c r="B180" t="s">
        <v>1197</v>
      </c>
      <c r="C180" t="s">
        <v>428</v>
      </c>
      <c r="D180" t="s">
        <v>1198</v>
      </c>
      <c r="E180">
        <v>6</v>
      </c>
      <c r="F180">
        <v>4</v>
      </c>
      <c r="G180">
        <v>6</v>
      </c>
      <c r="H180">
        <v>7</v>
      </c>
      <c r="I180" s="1">
        <v>20134286</v>
      </c>
      <c r="J180" s="1">
        <v>158571</v>
      </c>
      <c r="K180" s="1">
        <v>2169</v>
      </c>
    </row>
    <row r="181" spans="1:11" x14ac:dyDescent="0.25">
      <c r="A181">
        <v>11321</v>
      </c>
      <c r="B181" t="s">
        <v>1199</v>
      </c>
      <c r="C181" s="1">
        <v>10407</v>
      </c>
      <c r="D181" t="s">
        <v>1200</v>
      </c>
      <c r="E181">
        <v>6</v>
      </c>
      <c r="F181">
        <v>4</v>
      </c>
      <c r="G181">
        <v>4</v>
      </c>
      <c r="H181">
        <v>6</v>
      </c>
      <c r="I181" t="s">
        <v>1201</v>
      </c>
      <c r="J181" s="1">
        <v>41667</v>
      </c>
      <c r="K181" t="s">
        <v>1202</v>
      </c>
    </row>
    <row r="182" spans="1:11" x14ac:dyDescent="0.25">
      <c r="A182">
        <v>11407</v>
      </c>
      <c r="B182" t="s">
        <v>1205</v>
      </c>
      <c r="C182" t="s">
        <v>1206</v>
      </c>
      <c r="D182" t="s">
        <v>1207</v>
      </c>
      <c r="E182">
        <v>6</v>
      </c>
      <c r="F182">
        <v>2</v>
      </c>
      <c r="G182">
        <v>2</v>
      </c>
      <c r="H182">
        <v>5</v>
      </c>
      <c r="I182" t="s">
        <v>325</v>
      </c>
      <c r="J182" t="s">
        <v>127</v>
      </c>
      <c r="K182" t="s">
        <v>1208</v>
      </c>
    </row>
    <row r="183" spans="1:11" x14ac:dyDescent="0.25">
      <c r="A183">
        <v>11698</v>
      </c>
      <c r="B183" t="s">
        <v>1234</v>
      </c>
      <c r="C183" t="s">
        <v>1235</v>
      </c>
      <c r="D183" t="s">
        <v>1236</v>
      </c>
      <c r="E183">
        <v>6</v>
      </c>
      <c r="F183">
        <v>3</v>
      </c>
      <c r="G183">
        <v>3</v>
      </c>
      <c r="H183">
        <v>7</v>
      </c>
      <c r="I183">
        <v>2008</v>
      </c>
      <c r="J183" s="1">
        <v>21429</v>
      </c>
      <c r="K183" t="s">
        <v>1237</v>
      </c>
    </row>
    <row r="184" spans="1:11" x14ac:dyDescent="0.25">
      <c r="A184">
        <v>12029</v>
      </c>
      <c r="B184" t="s">
        <v>1299</v>
      </c>
      <c r="C184" t="s">
        <v>1300</v>
      </c>
      <c r="D184" t="s">
        <v>1301</v>
      </c>
      <c r="E184">
        <v>6</v>
      </c>
      <c r="F184">
        <v>3</v>
      </c>
      <c r="G184">
        <v>3</v>
      </c>
      <c r="H184">
        <v>6</v>
      </c>
      <c r="I184" s="1">
        <v>20141667</v>
      </c>
      <c r="J184" s="1">
        <v>73333</v>
      </c>
      <c r="K184" s="1">
        <v>20165</v>
      </c>
    </row>
    <row r="185" spans="1:11" x14ac:dyDescent="0.25">
      <c r="A185">
        <v>13118</v>
      </c>
      <c r="B185" t="s">
        <v>1365</v>
      </c>
      <c r="C185" t="s">
        <v>1366</v>
      </c>
      <c r="D185" t="s">
        <v>1367</v>
      </c>
      <c r="E185">
        <v>6</v>
      </c>
      <c r="F185">
        <v>6</v>
      </c>
      <c r="G185">
        <v>8</v>
      </c>
      <c r="H185">
        <v>11</v>
      </c>
      <c r="I185" s="1">
        <v>20142727</v>
      </c>
      <c r="J185" s="1">
        <v>46364</v>
      </c>
      <c r="K185" t="s">
        <v>1368</v>
      </c>
    </row>
    <row r="186" spans="1:11" x14ac:dyDescent="0.25">
      <c r="A186">
        <v>13300</v>
      </c>
      <c r="B186" t="s">
        <v>1375</v>
      </c>
      <c r="C186" t="s">
        <v>1376</v>
      </c>
      <c r="D186" t="s">
        <v>1377</v>
      </c>
      <c r="E186">
        <v>6</v>
      </c>
      <c r="F186">
        <v>4</v>
      </c>
      <c r="G186">
        <v>4</v>
      </c>
      <c r="H186">
        <v>7</v>
      </c>
      <c r="I186" s="1">
        <v>20125714</v>
      </c>
      <c r="J186" s="1">
        <v>152857</v>
      </c>
      <c r="K186" s="1">
        <v>21944</v>
      </c>
    </row>
    <row r="187" spans="1:11" x14ac:dyDescent="0.25">
      <c r="A187">
        <v>13771</v>
      </c>
      <c r="B187" t="s">
        <v>1394</v>
      </c>
      <c r="C187" t="s">
        <v>1395</v>
      </c>
      <c r="D187" t="s">
        <v>1396</v>
      </c>
      <c r="E187">
        <v>6</v>
      </c>
      <c r="F187">
        <v>8</v>
      </c>
      <c r="G187">
        <v>9</v>
      </c>
      <c r="H187">
        <v>8</v>
      </c>
      <c r="I187" t="s">
        <v>1397</v>
      </c>
      <c r="J187">
        <v>5</v>
      </c>
      <c r="K187" t="s">
        <v>1398</v>
      </c>
    </row>
    <row r="188" spans="1:11" x14ac:dyDescent="0.25">
      <c r="A188">
        <v>14380</v>
      </c>
      <c r="B188" t="s">
        <v>1493</v>
      </c>
      <c r="C188" t="s">
        <v>1494</v>
      </c>
      <c r="D188" t="s">
        <v>1495</v>
      </c>
      <c r="E188">
        <v>6</v>
      </c>
      <c r="F188">
        <v>6</v>
      </c>
      <c r="G188">
        <v>6</v>
      </c>
      <c r="H188">
        <v>5</v>
      </c>
      <c r="I188">
        <v>2013</v>
      </c>
      <c r="J188" t="s">
        <v>1496</v>
      </c>
      <c r="K188" t="s">
        <v>1497</v>
      </c>
    </row>
    <row r="189" spans="1:11" x14ac:dyDescent="0.25">
      <c r="A189">
        <v>184</v>
      </c>
      <c r="B189" t="s">
        <v>15</v>
      </c>
      <c r="C189" t="s">
        <v>16</v>
      </c>
      <c r="D189" t="s">
        <v>17</v>
      </c>
      <c r="E189">
        <v>7</v>
      </c>
      <c r="F189">
        <v>10</v>
      </c>
      <c r="G189">
        <v>11</v>
      </c>
      <c r="H189">
        <v>7</v>
      </c>
      <c r="I189" s="1">
        <v>20142857</v>
      </c>
      <c r="J189" s="1">
        <v>17143</v>
      </c>
      <c r="K189" t="s">
        <v>18</v>
      </c>
    </row>
    <row r="190" spans="1:11" x14ac:dyDescent="0.25">
      <c r="A190">
        <v>289</v>
      </c>
      <c r="B190" t="s">
        <v>31</v>
      </c>
      <c r="C190" t="s">
        <v>32</v>
      </c>
      <c r="D190" t="s">
        <v>33</v>
      </c>
      <c r="E190">
        <v>7</v>
      </c>
      <c r="F190">
        <v>5</v>
      </c>
      <c r="G190">
        <v>5</v>
      </c>
      <c r="H190">
        <v>6</v>
      </c>
      <c r="I190" s="1">
        <v>20096667</v>
      </c>
      <c r="J190" s="1">
        <v>103333</v>
      </c>
      <c r="K190" t="s">
        <v>34</v>
      </c>
    </row>
    <row r="191" spans="1:11" x14ac:dyDescent="0.25">
      <c r="A191">
        <v>1147</v>
      </c>
      <c r="B191" t="s">
        <v>115</v>
      </c>
      <c r="C191" t="s">
        <v>116</v>
      </c>
      <c r="D191" t="s">
        <v>117</v>
      </c>
      <c r="E191">
        <v>7</v>
      </c>
      <c r="F191">
        <v>5</v>
      </c>
      <c r="G191">
        <v>9</v>
      </c>
      <c r="H191">
        <v>10</v>
      </c>
      <c r="I191" t="s">
        <v>118</v>
      </c>
      <c r="J191">
        <v>10</v>
      </c>
      <c r="K191" s="1">
        <v>22033</v>
      </c>
    </row>
    <row r="192" spans="1:11" x14ac:dyDescent="0.25">
      <c r="A192">
        <v>1358</v>
      </c>
      <c r="B192" t="s">
        <v>140</v>
      </c>
      <c r="C192" t="s">
        <v>141</v>
      </c>
      <c r="D192" t="s">
        <v>142</v>
      </c>
      <c r="E192">
        <v>7</v>
      </c>
      <c r="F192">
        <v>3</v>
      </c>
      <c r="G192">
        <v>3</v>
      </c>
      <c r="H192">
        <v>7</v>
      </c>
      <c r="I192" s="1">
        <v>20105714</v>
      </c>
      <c r="J192" s="1">
        <v>55714</v>
      </c>
      <c r="K192" t="s">
        <v>143</v>
      </c>
    </row>
    <row r="193" spans="1:11" x14ac:dyDescent="0.25">
      <c r="A193">
        <v>2813</v>
      </c>
      <c r="B193" t="s">
        <v>295</v>
      </c>
      <c r="C193" t="s">
        <v>296</v>
      </c>
      <c r="D193" s="1">
        <v>-11705</v>
      </c>
      <c r="E193">
        <v>7</v>
      </c>
      <c r="F193">
        <v>1</v>
      </c>
      <c r="G193">
        <v>1</v>
      </c>
      <c r="H193">
        <v>5</v>
      </c>
      <c r="I193">
        <v>2013</v>
      </c>
      <c r="J193" t="s">
        <v>297</v>
      </c>
      <c r="K193" t="s">
        <v>298</v>
      </c>
    </row>
    <row r="194" spans="1:11" x14ac:dyDescent="0.25">
      <c r="A194">
        <v>2975</v>
      </c>
      <c r="B194" t="s">
        <v>340</v>
      </c>
      <c r="C194" t="s">
        <v>341</v>
      </c>
      <c r="D194" t="s">
        <v>342</v>
      </c>
      <c r="E194">
        <v>7</v>
      </c>
      <c r="F194">
        <v>3</v>
      </c>
      <c r="G194">
        <v>4</v>
      </c>
      <c r="H194">
        <v>5</v>
      </c>
      <c r="I194" t="s">
        <v>343</v>
      </c>
      <c r="J194" t="s">
        <v>344</v>
      </c>
      <c r="K194" t="s">
        <v>345</v>
      </c>
    </row>
    <row r="195" spans="1:11" x14ac:dyDescent="0.25">
      <c r="A195">
        <v>5557</v>
      </c>
      <c r="B195" t="s">
        <v>647</v>
      </c>
      <c r="C195" t="s">
        <v>648</v>
      </c>
      <c r="D195" t="s">
        <v>649</v>
      </c>
      <c r="E195">
        <v>7</v>
      </c>
      <c r="F195">
        <v>7</v>
      </c>
      <c r="G195">
        <v>8</v>
      </c>
      <c r="H195">
        <v>6</v>
      </c>
      <c r="I195" s="1">
        <v>20116667</v>
      </c>
      <c r="J195" t="s">
        <v>171</v>
      </c>
      <c r="K195" t="s">
        <v>650</v>
      </c>
    </row>
    <row r="196" spans="1:11" x14ac:dyDescent="0.25">
      <c r="A196">
        <v>6294</v>
      </c>
      <c r="B196" t="s">
        <v>770</v>
      </c>
      <c r="C196" t="s">
        <v>771</v>
      </c>
      <c r="D196" t="s">
        <v>772</v>
      </c>
      <c r="E196">
        <v>7</v>
      </c>
      <c r="F196">
        <v>2</v>
      </c>
      <c r="G196">
        <v>2</v>
      </c>
      <c r="H196">
        <v>5</v>
      </c>
      <c r="I196" t="s">
        <v>773</v>
      </c>
      <c r="J196" t="s">
        <v>774</v>
      </c>
      <c r="K196" t="s">
        <v>775</v>
      </c>
    </row>
    <row r="197" spans="1:11" x14ac:dyDescent="0.25">
      <c r="A197">
        <v>7888</v>
      </c>
      <c r="B197" t="s">
        <v>926</v>
      </c>
      <c r="C197" t="s">
        <v>927</v>
      </c>
      <c r="D197" t="s">
        <v>928</v>
      </c>
      <c r="E197">
        <v>7</v>
      </c>
      <c r="F197">
        <v>4</v>
      </c>
      <c r="G197">
        <v>5</v>
      </c>
      <c r="H197">
        <v>7</v>
      </c>
      <c r="I197" s="1">
        <v>20112857</v>
      </c>
      <c r="J197" s="1">
        <v>684286</v>
      </c>
      <c r="K197" s="1">
        <v>26381</v>
      </c>
    </row>
    <row r="198" spans="1:11" x14ac:dyDescent="0.25">
      <c r="A198">
        <v>7946</v>
      </c>
      <c r="B198" t="s">
        <v>933</v>
      </c>
      <c r="C198" t="s">
        <v>934</v>
      </c>
      <c r="D198" t="s">
        <v>935</v>
      </c>
      <c r="E198">
        <v>7</v>
      </c>
      <c r="F198">
        <v>8</v>
      </c>
      <c r="G198">
        <v>9</v>
      </c>
      <c r="H198">
        <v>7</v>
      </c>
      <c r="I198" s="1">
        <v>20131429</v>
      </c>
      <c r="J198" s="1">
        <v>24286</v>
      </c>
      <c r="K198" t="s">
        <v>936</v>
      </c>
    </row>
    <row r="199" spans="1:11" x14ac:dyDescent="0.25">
      <c r="A199">
        <v>8463</v>
      </c>
      <c r="B199" t="s">
        <v>972</v>
      </c>
      <c r="C199" t="s">
        <v>973</v>
      </c>
      <c r="D199" t="s">
        <v>974</v>
      </c>
      <c r="E199">
        <v>7</v>
      </c>
      <c r="F199">
        <v>12</v>
      </c>
      <c r="G199">
        <v>14</v>
      </c>
      <c r="H199">
        <v>11</v>
      </c>
      <c r="I199">
        <v>2009</v>
      </c>
      <c r="J199" s="1">
        <v>25455</v>
      </c>
      <c r="K199" t="s">
        <v>975</v>
      </c>
    </row>
    <row r="200" spans="1:11" x14ac:dyDescent="0.25">
      <c r="A200">
        <v>8689</v>
      </c>
      <c r="B200" t="s">
        <v>1009</v>
      </c>
      <c r="C200" t="s">
        <v>1010</v>
      </c>
      <c r="D200" t="s">
        <v>1011</v>
      </c>
      <c r="E200">
        <v>7</v>
      </c>
      <c r="F200">
        <v>3</v>
      </c>
      <c r="G200">
        <v>3</v>
      </c>
      <c r="H200">
        <v>5</v>
      </c>
      <c r="I200" t="s">
        <v>247</v>
      </c>
      <c r="J200" t="s">
        <v>764</v>
      </c>
      <c r="K200" s="1">
        <v>1196</v>
      </c>
    </row>
    <row r="201" spans="1:11" x14ac:dyDescent="0.25">
      <c r="A201">
        <v>9065</v>
      </c>
      <c r="B201" t="s">
        <v>1045</v>
      </c>
      <c r="C201" t="s">
        <v>1046</v>
      </c>
      <c r="D201" t="s">
        <v>1047</v>
      </c>
      <c r="E201">
        <v>7</v>
      </c>
      <c r="F201">
        <v>1</v>
      </c>
      <c r="G201">
        <v>1</v>
      </c>
      <c r="H201">
        <v>7</v>
      </c>
      <c r="I201" s="1">
        <v>20055714</v>
      </c>
      <c r="J201" s="1">
        <v>114286</v>
      </c>
      <c r="K201" t="s">
        <v>1048</v>
      </c>
    </row>
    <row r="202" spans="1:11" x14ac:dyDescent="0.25">
      <c r="A202">
        <v>10337</v>
      </c>
      <c r="B202" t="s">
        <v>1134</v>
      </c>
      <c r="C202" t="s">
        <v>1135</v>
      </c>
      <c r="D202" t="s">
        <v>1136</v>
      </c>
      <c r="E202">
        <v>7</v>
      </c>
      <c r="F202">
        <v>1</v>
      </c>
      <c r="G202">
        <v>1</v>
      </c>
      <c r="H202">
        <v>5</v>
      </c>
      <c r="I202" t="s">
        <v>1137</v>
      </c>
      <c r="J202" t="s">
        <v>344</v>
      </c>
      <c r="K202" t="s">
        <v>1138</v>
      </c>
    </row>
    <row r="203" spans="1:11" x14ac:dyDescent="0.25">
      <c r="A203">
        <v>10628</v>
      </c>
      <c r="B203" t="s">
        <v>1144</v>
      </c>
      <c r="C203" t="s">
        <v>1145</v>
      </c>
      <c r="D203" t="s">
        <v>1146</v>
      </c>
      <c r="E203">
        <v>7</v>
      </c>
      <c r="F203">
        <v>4</v>
      </c>
      <c r="G203">
        <v>4</v>
      </c>
      <c r="H203">
        <v>7</v>
      </c>
      <c r="I203">
        <v>2010</v>
      </c>
      <c r="J203" s="1">
        <v>127143</v>
      </c>
      <c r="K203" s="1">
        <v>19096</v>
      </c>
    </row>
    <row r="204" spans="1:11" x14ac:dyDescent="0.25">
      <c r="A204">
        <v>10631</v>
      </c>
      <c r="B204" t="s">
        <v>1147</v>
      </c>
      <c r="C204" t="s">
        <v>1148</v>
      </c>
      <c r="D204" t="s">
        <v>1149</v>
      </c>
      <c r="E204">
        <v>7</v>
      </c>
      <c r="F204">
        <v>7</v>
      </c>
      <c r="G204">
        <v>7</v>
      </c>
      <c r="H204">
        <v>12</v>
      </c>
      <c r="I204">
        <v>2011</v>
      </c>
      <c r="J204" s="1">
        <v>109167</v>
      </c>
      <c r="K204" s="1">
        <v>18142</v>
      </c>
    </row>
    <row r="205" spans="1:11" x14ac:dyDescent="0.25">
      <c r="A205">
        <v>11287</v>
      </c>
      <c r="B205" t="s">
        <v>1190</v>
      </c>
      <c r="C205" t="s">
        <v>1191</v>
      </c>
      <c r="D205" t="s">
        <v>1192</v>
      </c>
      <c r="E205">
        <v>7</v>
      </c>
      <c r="F205">
        <v>7</v>
      </c>
      <c r="G205">
        <v>12</v>
      </c>
      <c r="H205">
        <v>7</v>
      </c>
      <c r="I205" s="1">
        <v>20122857</v>
      </c>
      <c r="J205" s="1">
        <v>31429</v>
      </c>
      <c r="K205" t="s">
        <v>109</v>
      </c>
    </row>
    <row r="206" spans="1:11" x14ac:dyDescent="0.25">
      <c r="A206">
        <v>11728</v>
      </c>
      <c r="B206" t="s">
        <v>1251</v>
      </c>
      <c r="C206" t="s">
        <v>1252</v>
      </c>
      <c r="D206" s="1">
        <v>-11351</v>
      </c>
      <c r="E206">
        <v>7</v>
      </c>
      <c r="F206">
        <v>3</v>
      </c>
      <c r="G206">
        <v>4</v>
      </c>
      <c r="H206">
        <v>7</v>
      </c>
      <c r="I206" s="1">
        <v>20111429</v>
      </c>
      <c r="J206" s="1">
        <v>24286</v>
      </c>
      <c r="K206" t="s">
        <v>1253</v>
      </c>
    </row>
    <row r="207" spans="1:11" x14ac:dyDescent="0.25">
      <c r="A207">
        <v>11759</v>
      </c>
      <c r="B207" t="s">
        <v>1258</v>
      </c>
      <c r="C207" t="s">
        <v>1259</v>
      </c>
      <c r="D207" s="1">
        <v>-11498</v>
      </c>
      <c r="E207">
        <v>7</v>
      </c>
      <c r="F207">
        <v>4</v>
      </c>
      <c r="G207">
        <v>5</v>
      </c>
      <c r="H207">
        <v>6</v>
      </c>
      <c r="I207" s="1">
        <v>20146667</v>
      </c>
      <c r="J207" s="1">
        <v>23333</v>
      </c>
      <c r="K207" t="s">
        <v>1260</v>
      </c>
    </row>
    <row r="208" spans="1:11" x14ac:dyDescent="0.25">
      <c r="A208">
        <v>11850</v>
      </c>
      <c r="B208" t="s">
        <v>1287</v>
      </c>
      <c r="C208" t="s">
        <v>215</v>
      </c>
      <c r="D208" t="s">
        <v>1288</v>
      </c>
      <c r="E208">
        <v>7</v>
      </c>
      <c r="F208">
        <v>15</v>
      </c>
      <c r="G208">
        <v>20</v>
      </c>
      <c r="H208">
        <v>17</v>
      </c>
      <c r="I208" s="1">
        <v>20125882</v>
      </c>
      <c r="J208">
        <v>1</v>
      </c>
      <c r="K208" t="s">
        <v>1289</v>
      </c>
    </row>
    <row r="209" spans="1:11" x14ac:dyDescent="0.25">
      <c r="A209">
        <v>12271</v>
      </c>
      <c r="B209" t="s">
        <v>1311</v>
      </c>
      <c r="C209" t="s">
        <v>1312</v>
      </c>
      <c r="D209" t="s">
        <v>1313</v>
      </c>
      <c r="E209">
        <v>7</v>
      </c>
      <c r="F209">
        <v>4</v>
      </c>
      <c r="G209">
        <v>4</v>
      </c>
      <c r="H209">
        <v>11</v>
      </c>
      <c r="I209" s="1">
        <v>20110909</v>
      </c>
      <c r="J209" s="1">
        <v>40909</v>
      </c>
      <c r="K209" t="s">
        <v>1314</v>
      </c>
    </row>
    <row r="210" spans="1:11" x14ac:dyDescent="0.25">
      <c r="A210">
        <v>12816</v>
      </c>
      <c r="B210" t="s">
        <v>1350</v>
      </c>
      <c r="C210" t="s">
        <v>1351</v>
      </c>
      <c r="D210" t="s">
        <v>1352</v>
      </c>
      <c r="E210">
        <v>7</v>
      </c>
      <c r="F210">
        <v>1</v>
      </c>
      <c r="G210">
        <v>1</v>
      </c>
      <c r="H210">
        <v>5</v>
      </c>
      <c r="I210" t="s">
        <v>484</v>
      </c>
      <c r="J210" t="s">
        <v>1353</v>
      </c>
      <c r="K210" t="s">
        <v>1354</v>
      </c>
    </row>
    <row r="211" spans="1:11" x14ac:dyDescent="0.25">
      <c r="A211">
        <v>14120</v>
      </c>
      <c r="B211" t="s">
        <v>1431</v>
      </c>
      <c r="C211" t="s">
        <v>1432</v>
      </c>
      <c r="D211" t="s">
        <v>1433</v>
      </c>
      <c r="E211">
        <v>7</v>
      </c>
      <c r="F211">
        <v>17</v>
      </c>
      <c r="G211">
        <v>25</v>
      </c>
      <c r="H211">
        <v>26</v>
      </c>
      <c r="I211" s="1">
        <v>20095385</v>
      </c>
      <c r="J211" s="1">
        <v>51923</v>
      </c>
      <c r="K211" t="s">
        <v>1434</v>
      </c>
    </row>
    <row r="212" spans="1:11" x14ac:dyDescent="0.25">
      <c r="A212">
        <v>14448</v>
      </c>
      <c r="B212" t="s">
        <v>1504</v>
      </c>
      <c r="C212" t="s">
        <v>1505</v>
      </c>
      <c r="D212" t="s">
        <v>1506</v>
      </c>
      <c r="E212">
        <v>7</v>
      </c>
      <c r="F212">
        <v>2</v>
      </c>
      <c r="G212">
        <v>2</v>
      </c>
      <c r="H212">
        <v>5</v>
      </c>
      <c r="I212" t="s">
        <v>1043</v>
      </c>
      <c r="J212" t="s">
        <v>1507</v>
      </c>
      <c r="K212" s="1">
        <v>23408</v>
      </c>
    </row>
    <row r="213" spans="1:11" x14ac:dyDescent="0.25">
      <c r="A213">
        <v>287</v>
      </c>
      <c r="B213" t="s">
        <v>26</v>
      </c>
      <c r="C213" t="s">
        <v>27</v>
      </c>
      <c r="D213" t="s">
        <v>28</v>
      </c>
      <c r="E213">
        <v>8</v>
      </c>
      <c r="F213">
        <v>11</v>
      </c>
      <c r="G213">
        <v>11</v>
      </c>
      <c r="H213">
        <v>10</v>
      </c>
      <c r="I213">
        <v>2013</v>
      </c>
      <c r="J213" t="s">
        <v>29</v>
      </c>
      <c r="K213" t="s">
        <v>30</v>
      </c>
    </row>
    <row r="214" spans="1:11" x14ac:dyDescent="0.25">
      <c r="A214">
        <v>536</v>
      </c>
      <c r="B214" t="s">
        <v>61</v>
      </c>
      <c r="C214" t="s">
        <v>62</v>
      </c>
      <c r="D214" t="s">
        <v>63</v>
      </c>
      <c r="E214">
        <v>8</v>
      </c>
      <c r="F214">
        <v>7</v>
      </c>
      <c r="G214">
        <v>7</v>
      </c>
      <c r="H214">
        <v>12</v>
      </c>
      <c r="I214" s="1">
        <v>20129167</v>
      </c>
      <c r="J214">
        <v>2</v>
      </c>
      <c r="K214" t="s">
        <v>64</v>
      </c>
    </row>
    <row r="215" spans="1:11" x14ac:dyDescent="0.25">
      <c r="A215">
        <v>673</v>
      </c>
      <c r="B215" t="s">
        <v>72</v>
      </c>
      <c r="C215" t="s">
        <v>73</v>
      </c>
      <c r="D215" t="s">
        <v>74</v>
      </c>
      <c r="E215">
        <v>8</v>
      </c>
      <c r="F215">
        <v>7</v>
      </c>
      <c r="G215">
        <v>10</v>
      </c>
      <c r="H215">
        <v>9</v>
      </c>
      <c r="I215" s="1">
        <v>20104444</v>
      </c>
      <c r="J215" s="1">
        <v>12222</v>
      </c>
      <c r="K215" t="s">
        <v>75</v>
      </c>
    </row>
    <row r="216" spans="1:11" x14ac:dyDescent="0.25">
      <c r="A216">
        <v>820</v>
      </c>
      <c r="B216" t="s">
        <v>91</v>
      </c>
      <c r="C216" t="s">
        <v>92</v>
      </c>
      <c r="D216" t="s">
        <v>93</v>
      </c>
      <c r="E216">
        <v>8</v>
      </c>
      <c r="F216">
        <v>5</v>
      </c>
      <c r="G216">
        <v>6</v>
      </c>
      <c r="H216">
        <v>5</v>
      </c>
      <c r="I216" t="s">
        <v>94</v>
      </c>
      <c r="J216" t="s">
        <v>95</v>
      </c>
      <c r="K216" t="s">
        <v>96</v>
      </c>
    </row>
    <row r="217" spans="1:11" x14ac:dyDescent="0.25">
      <c r="A217">
        <v>1132</v>
      </c>
      <c r="B217" t="s">
        <v>107</v>
      </c>
      <c r="C217" t="s">
        <v>108</v>
      </c>
      <c r="D217" t="s">
        <v>109</v>
      </c>
      <c r="E217">
        <v>8</v>
      </c>
      <c r="F217">
        <v>4</v>
      </c>
      <c r="G217">
        <v>6</v>
      </c>
      <c r="H217">
        <v>9</v>
      </c>
      <c r="I217" s="1">
        <v>20112222</v>
      </c>
      <c r="J217" s="1">
        <v>23333</v>
      </c>
      <c r="K217" t="s">
        <v>110</v>
      </c>
    </row>
    <row r="218" spans="1:11" x14ac:dyDescent="0.25">
      <c r="A218">
        <v>2485</v>
      </c>
      <c r="B218" t="s">
        <v>273</v>
      </c>
      <c r="C218" t="s">
        <v>274</v>
      </c>
      <c r="D218" t="s">
        <v>275</v>
      </c>
      <c r="E218">
        <v>8</v>
      </c>
      <c r="F218">
        <v>12</v>
      </c>
      <c r="G218">
        <v>12</v>
      </c>
      <c r="H218">
        <v>8</v>
      </c>
      <c r="I218" t="s">
        <v>276</v>
      </c>
      <c r="J218" s="1">
        <v>1375</v>
      </c>
      <c r="K218" t="s">
        <v>277</v>
      </c>
    </row>
    <row r="219" spans="1:11" x14ac:dyDescent="0.25">
      <c r="A219">
        <v>2875</v>
      </c>
      <c r="B219" t="s">
        <v>319</v>
      </c>
      <c r="C219" t="s">
        <v>320</v>
      </c>
      <c r="D219" t="s">
        <v>321</v>
      </c>
      <c r="E219">
        <v>8</v>
      </c>
      <c r="F219">
        <v>2</v>
      </c>
      <c r="G219">
        <v>2</v>
      </c>
      <c r="H219">
        <v>6</v>
      </c>
      <c r="I219">
        <v>2013</v>
      </c>
      <c r="J219" s="1">
        <v>48333</v>
      </c>
      <c r="K219" s="1">
        <v>18087</v>
      </c>
    </row>
    <row r="220" spans="1:11" x14ac:dyDescent="0.25">
      <c r="A220">
        <v>3390</v>
      </c>
      <c r="B220" t="s">
        <v>383</v>
      </c>
      <c r="C220" t="s">
        <v>384</v>
      </c>
      <c r="D220" t="s">
        <v>385</v>
      </c>
      <c r="E220">
        <v>8</v>
      </c>
      <c r="F220">
        <v>3</v>
      </c>
      <c r="G220">
        <v>6</v>
      </c>
      <c r="H220">
        <v>8</v>
      </c>
      <c r="I220" s="1">
        <v>2010875</v>
      </c>
      <c r="J220" t="s">
        <v>271</v>
      </c>
      <c r="K220" t="s">
        <v>386</v>
      </c>
    </row>
    <row r="221" spans="1:11" x14ac:dyDescent="0.25">
      <c r="A221">
        <v>3500</v>
      </c>
      <c r="B221" t="s">
        <v>393</v>
      </c>
      <c r="C221" t="s">
        <v>394</v>
      </c>
      <c r="D221" t="s">
        <v>395</v>
      </c>
      <c r="E221">
        <v>8</v>
      </c>
      <c r="F221">
        <v>11</v>
      </c>
      <c r="G221">
        <v>12</v>
      </c>
      <c r="H221">
        <v>11</v>
      </c>
      <c r="I221" s="1">
        <v>20102727</v>
      </c>
      <c r="J221" s="1">
        <v>10909</v>
      </c>
      <c r="K221" t="s">
        <v>396</v>
      </c>
    </row>
    <row r="222" spans="1:11" x14ac:dyDescent="0.25">
      <c r="A222">
        <v>4467</v>
      </c>
      <c r="B222" t="s">
        <v>515</v>
      </c>
      <c r="C222" t="s">
        <v>516</v>
      </c>
      <c r="D222" t="s">
        <v>517</v>
      </c>
      <c r="E222">
        <v>8</v>
      </c>
      <c r="F222">
        <v>8</v>
      </c>
      <c r="G222">
        <v>8</v>
      </c>
      <c r="H222">
        <v>15</v>
      </c>
      <c r="I222">
        <v>2013</v>
      </c>
      <c r="J222" s="1">
        <v>16667</v>
      </c>
      <c r="K222" t="s">
        <v>518</v>
      </c>
    </row>
    <row r="223" spans="1:11" x14ac:dyDescent="0.25">
      <c r="A223">
        <v>6061</v>
      </c>
      <c r="B223" t="s">
        <v>729</v>
      </c>
      <c r="C223" t="s">
        <v>730</v>
      </c>
      <c r="D223" t="s">
        <v>731</v>
      </c>
      <c r="E223">
        <v>8</v>
      </c>
      <c r="F223">
        <v>3</v>
      </c>
      <c r="G223">
        <v>4</v>
      </c>
      <c r="H223">
        <v>6</v>
      </c>
      <c r="I223" s="1">
        <v>20156667</v>
      </c>
      <c r="J223" s="1">
        <v>71667</v>
      </c>
      <c r="K223" s="1">
        <v>12871</v>
      </c>
    </row>
    <row r="224" spans="1:11" x14ac:dyDescent="0.25">
      <c r="A224">
        <v>6098</v>
      </c>
      <c r="B224" t="s">
        <v>740</v>
      </c>
      <c r="C224" t="s">
        <v>741</v>
      </c>
      <c r="D224" t="s">
        <v>742</v>
      </c>
      <c r="E224">
        <v>8</v>
      </c>
      <c r="F224">
        <v>6</v>
      </c>
      <c r="G224">
        <v>6</v>
      </c>
      <c r="H224">
        <v>6</v>
      </c>
      <c r="I224">
        <v>2012</v>
      </c>
      <c r="J224" s="1">
        <v>21667</v>
      </c>
      <c r="K224" t="s">
        <v>743</v>
      </c>
    </row>
    <row r="225" spans="1:11" x14ac:dyDescent="0.25">
      <c r="A225">
        <v>6334</v>
      </c>
      <c r="B225" t="s">
        <v>789</v>
      </c>
      <c r="C225" t="s">
        <v>790</v>
      </c>
      <c r="D225" t="s">
        <v>791</v>
      </c>
      <c r="E225">
        <v>8</v>
      </c>
      <c r="F225">
        <v>1</v>
      </c>
      <c r="G225">
        <v>1</v>
      </c>
      <c r="H225">
        <v>6</v>
      </c>
      <c r="I225" s="1">
        <v>20076667</v>
      </c>
      <c r="J225">
        <v>4</v>
      </c>
      <c r="K225" t="s">
        <v>792</v>
      </c>
    </row>
    <row r="226" spans="1:11" x14ac:dyDescent="0.25">
      <c r="A226">
        <v>7874</v>
      </c>
      <c r="B226" t="s">
        <v>922</v>
      </c>
      <c r="C226" t="s">
        <v>901</v>
      </c>
      <c r="D226" t="s">
        <v>923</v>
      </c>
      <c r="E226">
        <v>8</v>
      </c>
      <c r="F226">
        <v>5</v>
      </c>
      <c r="G226">
        <v>5</v>
      </c>
      <c r="H226">
        <v>5</v>
      </c>
      <c r="I226" t="s">
        <v>924</v>
      </c>
      <c r="J226" t="s">
        <v>925</v>
      </c>
      <c r="K226" s="1">
        <v>15261</v>
      </c>
    </row>
    <row r="227" spans="1:11" x14ac:dyDescent="0.25">
      <c r="A227">
        <v>9618</v>
      </c>
      <c r="B227" t="s">
        <v>1090</v>
      </c>
      <c r="C227" t="s">
        <v>1091</v>
      </c>
      <c r="D227" t="s">
        <v>1092</v>
      </c>
      <c r="E227">
        <v>8</v>
      </c>
      <c r="F227">
        <v>4</v>
      </c>
      <c r="G227">
        <v>4</v>
      </c>
      <c r="H227">
        <v>5</v>
      </c>
      <c r="I227" t="s">
        <v>1093</v>
      </c>
      <c r="J227" t="s">
        <v>153</v>
      </c>
      <c r="K227" t="s">
        <v>1094</v>
      </c>
    </row>
    <row r="228" spans="1:11" x14ac:dyDescent="0.25">
      <c r="A228">
        <v>11009</v>
      </c>
      <c r="B228" t="s">
        <v>1175</v>
      </c>
      <c r="C228" t="s">
        <v>1176</v>
      </c>
      <c r="D228" t="s">
        <v>1177</v>
      </c>
      <c r="E228">
        <v>8</v>
      </c>
      <c r="F228">
        <v>3</v>
      </c>
      <c r="G228">
        <v>3</v>
      </c>
      <c r="H228">
        <v>5</v>
      </c>
      <c r="I228" t="s">
        <v>948</v>
      </c>
      <c r="J228" t="s">
        <v>836</v>
      </c>
      <c r="K228" t="s">
        <v>1178</v>
      </c>
    </row>
    <row r="229" spans="1:11" x14ac:dyDescent="0.25">
      <c r="A229">
        <v>11926</v>
      </c>
      <c r="B229" t="s">
        <v>1290</v>
      </c>
      <c r="C229" t="s">
        <v>1291</v>
      </c>
      <c r="D229" t="s">
        <v>1292</v>
      </c>
      <c r="E229">
        <v>8</v>
      </c>
      <c r="F229">
        <v>7</v>
      </c>
      <c r="G229">
        <v>7</v>
      </c>
      <c r="H229">
        <v>8</v>
      </c>
      <c r="I229" s="1">
        <v>2013875</v>
      </c>
      <c r="J229" t="s">
        <v>747</v>
      </c>
      <c r="K229" t="s">
        <v>1293</v>
      </c>
    </row>
    <row r="230" spans="1:11" x14ac:dyDescent="0.25">
      <c r="A230">
        <v>12778</v>
      </c>
      <c r="B230" t="s">
        <v>1347</v>
      </c>
      <c r="C230" t="s">
        <v>1348</v>
      </c>
      <c r="D230" t="s">
        <v>1349</v>
      </c>
      <c r="E230">
        <v>8</v>
      </c>
      <c r="F230">
        <v>3</v>
      </c>
      <c r="G230">
        <v>3</v>
      </c>
      <c r="H230">
        <v>5</v>
      </c>
      <c r="I230" t="s">
        <v>924</v>
      </c>
      <c r="J230" t="s">
        <v>498</v>
      </c>
      <c r="K230" s="1">
        <v>11354</v>
      </c>
    </row>
    <row r="231" spans="1:11" x14ac:dyDescent="0.25">
      <c r="A231">
        <v>13970</v>
      </c>
      <c r="B231" t="s">
        <v>1410</v>
      </c>
      <c r="C231" t="s">
        <v>1411</v>
      </c>
      <c r="D231" t="s">
        <v>1412</v>
      </c>
      <c r="E231">
        <v>8</v>
      </c>
      <c r="F231">
        <v>8</v>
      </c>
      <c r="G231">
        <v>10</v>
      </c>
      <c r="H231">
        <v>9</v>
      </c>
      <c r="I231" s="1">
        <v>20124444</v>
      </c>
      <c r="J231" s="1">
        <v>103333</v>
      </c>
      <c r="K231" s="1">
        <v>15134</v>
      </c>
    </row>
    <row r="232" spans="1:11" x14ac:dyDescent="0.25">
      <c r="A232">
        <v>14276</v>
      </c>
      <c r="B232" t="s">
        <v>1481</v>
      </c>
      <c r="C232" t="s">
        <v>1482</v>
      </c>
      <c r="D232" t="s">
        <v>1483</v>
      </c>
      <c r="E232">
        <v>8</v>
      </c>
      <c r="F232">
        <v>7</v>
      </c>
      <c r="G232">
        <v>12</v>
      </c>
      <c r="H232">
        <v>14</v>
      </c>
      <c r="I232" s="1">
        <v>20148571</v>
      </c>
      <c r="J232" s="1">
        <v>51429</v>
      </c>
      <c r="K232" t="s">
        <v>1484</v>
      </c>
    </row>
    <row r="233" spans="1:11" x14ac:dyDescent="0.25">
      <c r="A233">
        <v>14349</v>
      </c>
      <c r="B233" t="s">
        <v>1489</v>
      </c>
      <c r="C233" t="s">
        <v>1490</v>
      </c>
      <c r="D233" t="s">
        <v>1491</v>
      </c>
      <c r="E233">
        <v>8</v>
      </c>
      <c r="F233">
        <v>2</v>
      </c>
      <c r="G233">
        <v>2</v>
      </c>
      <c r="H233">
        <v>6</v>
      </c>
      <c r="I233" s="1">
        <v>20151667</v>
      </c>
      <c r="J233" s="1">
        <v>33333</v>
      </c>
      <c r="K233" t="s">
        <v>1492</v>
      </c>
    </row>
    <row r="234" spans="1:11" x14ac:dyDescent="0.25">
      <c r="A234">
        <v>14395</v>
      </c>
      <c r="B234" t="s">
        <v>1498</v>
      </c>
      <c r="C234" t="s">
        <v>74</v>
      </c>
      <c r="D234" t="s">
        <v>1499</v>
      </c>
      <c r="E234">
        <v>8</v>
      </c>
      <c r="F234">
        <v>5</v>
      </c>
      <c r="G234">
        <v>5</v>
      </c>
      <c r="H234">
        <v>5</v>
      </c>
      <c r="I234">
        <v>2014</v>
      </c>
      <c r="J234" t="s">
        <v>1429</v>
      </c>
      <c r="K234" s="1">
        <v>12621</v>
      </c>
    </row>
    <row r="235" spans="1:11" x14ac:dyDescent="0.25">
      <c r="A235">
        <v>156</v>
      </c>
      <c r="B235" t="s">
        <v>11</v>
      </c>
      <c r="C235" t="s">
        <v>12</v>
      </c>
      <c r="D235" t="s">
        <v>13</v>
      </c>
      <c r="E235">
        <v>9</v>
      </c>
      <c r="F235">
        <v>7</v>
      </c>
      <c r="G235">
        <v>8</v>
      </c>
      <c r="H235">
        <v>7</v>
      </c>
      <c r="I235">
        <v>2010</v>
      </c>
      <c r="J235">
        <v>3</v>
      </c>
      <c r="K235" t="s">
        <v>14</v>
      </c>
    </row>
    <row r="236" spans="1:11" x14ac:dyDescent="0.25">
      <c r="A236">
        <v>1848</v>
      </c>
      <c r="B236" t="s">
        <v>177</v>
      </c>
      <c r="C236" t="s">
        <v>178</v>
      </c>
      <c r="D236" t="s">
        <v>179</v>
      </c>
      <c r="E236">
        <v>9</v>
      </c>
      <c r="F236">
        <v>5</v>
      </c>
      <c r="G236">
        <v>5</v>
      </c>
      <c r="H236">
        <v>5</v>
      </c>
      <c r="I236" t="s">
        <v>180</v>
      </c>
      <c r="J236" t="s">
        <v>181</v>
      </c>
      <c r="K236" t="s">
        <v>182</v>
      </c>
    </row>
    <row r="237" spans="1:11" x14ac:dyDescent="0.25">
      <c r="A237">
        <v>1852</v>
      </c>
      <c r="B237" t="s">
        <v>188</v>
      </c>
      <c r="C237" t="s">
        <v>189</v>
      </c>
      <c r="D237" t="s">
        <v>190</v>
      </c>
      <c r="E237">
        <v>9</v>
      </c>
      <c r="F237">
        <v>5</v>
      </c>
      <c r="G237">
        <v>5</v>
      </c>
      <c r="H237">
        <v>6</v>
      </c>
      <c r="I237">
        <v>2013</v>
      </c>
      <c r="J237" s="1">
        <v>41667</v>
      </c>
      <c r="K237" t="s">
        <v>191</v>
      </c>
    </row>
    <row r="238" spans="1:11" x14ac:dyDescent="0.25">
      <c r="A238">
        <v>2608</v>
      </c>
      <c r="B238" t="s">
        <v>284</v>
      </c>
      <c r="C238" t="s">
        <v>285</v>
      </c>
      <c r="D238" t="s">
        <v>286</v>
      </c>
      <c r="E238">
        <v>9</v>
      </c>
      <c r="F238">
        <v>22</v>
      </c>
      <c r="G238">
        <v>27</v>
      </c>
      <c r="H238">
        <v>20</v>
      </c>
      <c r="I238" t="s">
        <v>216</v>
      </c>
      <c r="J238" t="s">
        <v>287</v>
      </c>
      <c r="K238" t="s">
        <v>288</v>
      </c>
    </row>
    <row r="239" spans="1:11" x14ac:dyDescent="0.25">
      <c r="A239">
        <v>3542</v>
      </c>
      <c r="B239" t="s">
        <v>406</v>
      </c>
      <c r="C239" t="s">
        <v>407</v>
      </c>
      <c r="D239" t="s">
        <v>408</v>
      </c>
      <c r="E239">
        <v>9</v>
      </c>
      <c r="F239">
        <v>22</v>
      </c>
      <c r="G239">
        <v>37</v>
      </c>
      <c r="H239">
        <v>21</v>
      </c>
      <c r="I239" s="1">
        <v>20088571</v>
      </c>
      <c r="J239" s="1">
        <v>197619</v>
      </c>
      <c r="K239" s="1">
        <v>10408</v>
      </c>
    </row>
    <row r="240" spans="1:11" x14ac:dyDescent="0.25">
      <c r="A240">
        <v>3799</v>
      </c>
      <c r="B240" t="s">
        <v>442</v>
      </c>
      <c r="C240" t="s">
        <v>443</v>
      </c>
      <c r="D240" t="s">
        <v>444</v>
      </c>
      <c r="E240">
        <v>9</v>
      </c>
      <c r="F240">
        <v>3</v>
      </c>
      <c r="G240">
        <v>3</v>
      </c>
      <c r="H240">
        <v>6</v>
      </c>
      <c r="I240">
        <v>2014</v>
      </c>
      <c r="J240">
        <v>2</v>
      </c>
      <c r="K240" t="s">
        <v>445</v>
      </c>
    </row>
    <row r="241" spans="1:11" x14ac:dyDescent="0.25">
      <c r="A241">
        <v>3921</v>
      </c>
      <c r="B241" t="s">
        <v>469</v>
      </c>
      <c r="C241" t="s">
        <v>470</v>
      </c>
      <c r="D241" t="s">
        <v>471</v>
      </c>
      <c r="E241">
        <v>9</v>
      </c>
      <c r="F241">
        <v>10</v>
      </c>
      <c r="G241">
        <v>11</v>
      </c>
      <c r="H241">
        <v>11</v>
      </c>
      <c r="I241" s="1">
        <v>20118182</v>
      </c>
      <c r="J241" s="1">
        <v>47273</v>
      </c>
      <c r="K241" t="s">
        <v>472</v>
      </c>
    </row>
    <row r="242" spans="1:11" x14ac:dyDescent="0.25">
      <c r="A242">
        <v>5255</v>
      </c>
      <c r="B242" t="s">
        <v>628</v>
      </c>
      <c r="C242" t="s">
        <v>629</v>
      </c>
      <c r="D242" t="s">
        <v>630</v>
      </c>
      <c r="E242">
        <v>9</v>
      </c>
      <c r="F242">
        <v>5</v>
      </c>
      <c r="G242">
        <v>5</v>
      </c>
      <c r="H242">
        <v>7</v>
      </c>
      <c r="I242" s="1">
        <v>20145714</v>
      </c>
      <c r="J242" s="1">
        <v>21429</v>
      </c>
      <c r="K242" t="s">
        <v>631</v>
      </c>
    </row>
    <row r="243" spans="1:11" x14ac:dyDescent="0.25">
      <c r="A243">
        <v>5656</v>
      </c>
      <c r="B243" t="s">
        <v>664</v>
      </c>
      <c r="C243" t="s">
        <v>665</v>
      </c>
      <c r="D243" t="s">
        <v>666</v>
      </c>
      <c r="E243">
        <v>9</v>
      </c>
      <c r="F243">
        <v>6</v>
      </c>
      <c r="G243">
        <v>8</v>
      </c>
      <c r="H243">
        <v>7</v>
      </c>
      <c r="I243" s="1">
        <v>20135714</v>
      </c>
      <c r="J243">
        <v>3</v>
      </c>
      <c r="K243" t="s">
        <v>667</v>
      </c>
    </row>
    <row r="244" spans="1:11" x14ac:dyDescent="0.25">
      <c r="A244">
        <v>6027</v>
      </c>
      <c r="B244" t="s">
        <v>720</v>
      </c>
      <c r="C244" t="s">
        <v>721</v>
      </c>
      <c r="D244" t="s">
        <v>722</v>
      </c>
      <c r="E244">
        <v>9</v>
      </c>
      <c r="F244">
        <v>2</v>
      </c>
      <c r="G244">
        <v>2</v>
      </c>
      <c r="H244">
        <v>5</v>
      </c>
      <c r="I244" t="s">
        <v>686</v>
      </c>
      <c r="J244">
        <v>10</v>
      </c>
      <c r="K244" s="1">
        <v>15686</v>
      </c>
    </row>
    <row r="245" spans="1:11" x14ac:dyDescent="0.25">
      <c r="A245">
        <v>6742</v>
      </c>
      <c r="B245" t="s">
        <v>830</v>
      </c>
      <c r="C245" t="s">
        <v>831</v>
      </c>
      <c r="D245" t="s">
        <v>832</v>
      </c>
      <c r="E245">
        <v>9</v>
      </c>
      <c r="F245">
        <v>8</v>
      </c>
      <c r="G245">
        <v>10</v>
      </c>
      <c r="H245">
        <v>8</v>
      </c>
      <c r="I245">
        <v>2013</v>
      </c>
      <c r="J245" t="s">
        <v>816</v>
      </c>
      <c r="K245" t="s">
        <v>630</v>
      </c>
    </row>
    <row r="246" spans="1:11" x14ac:dyDescent="0.25">
      <c r="A246">
        <v>7224</v>
      </c>
      <c r="B246" t="s">
        <v>860</v>
      </c>
      <c r="C246" t="s">
        <v>861</v>
      </c>
      <c r="D246" t="s">
        <v>862</v>
      </c>
      <c r="E246">
        <v>9</v>
      </c>
      <c r="F246">
        <v>10</v>
      </c>
      <c r="G246">
        <v>12</v>
      </c>
      <c r="H246">
        <v>5</v>
      </c>
      <c r="I246" t="s">
        <v>863</v>
      </c>
      <c r="J246" t="s">
        <v>864</v>
      </c>
      <c r="K246" t="s">
        <v>385</v>
      </c>
    </row>
    <row r="247" spans="1:11" x14ac:dyDescent="0.25">
      <c r="A247">
        <v>8082</v>
      </c>
      <c r="B247" t="s">
        <v>945</v>
      </c>
      <c r="C247" t="s">
        <v>946</v>
      </c>
      <c r="D247" t="s">
        <v>947</v>
      </c>
      <c r="E247">
        <v>9</v>
      </c>
      <c r="F247">
        <v>6</v>
      </c>
      <c r="G247">
        <v>7</v>
      </c>
      <c r="H247">
        <v>5</v>
      </c>
      <c r="I247" t="s">
        <v>948</v>
      </c>
      <c r="J247" t="s">
        <v>783</v>
      </c>
      <c r="K247" s="1">
        <v>12573</v>
      </c>
    </row>
    <row r="248" spans="1:11" x14ac:dyDescent="0.25">
      <c r="A248">
        <v>8791</v>
      </c>
      <c r="B248" t="s">
        <v>1024</v>
      </c>
      <c r="C248" t="s">
        <v>1025</v>
      </c>
      <c r="D248" t="s">
        <v>1026</v>
      </c>
      <c r="E248">
        <v>9</v>
      </c>
      <c r="F248">
        <v>7</v>
      </c>
      <c r="G248">
        <v>7</v>
      </c>
      <c r="H248">
        <v>6</v>
      </c>
      <c r="I248" s="1">
        <v>20073333</v>
      </c>
      <c r="J248" s="1">
        <v>43333</v>
      </c>
      <c r="K248" t="s">
        <v>1027</v>
      </c>
    </row>
    <row r="249" spans="1:11" x14ac:dyDescent="0.25">
      <c r="A249">
        <v>9393</v>
      </c>
      <c r="B249" t="s">
        <v>1062</v>
      </c>
      <c r="C249" t="s">
        <v>1063</v>
      </c>
      <c r="D249" t="s">
        <v>1064</v>
      </c>
      <c r="E249">
        <v>9</v>
      </c>
      <c r="F249">
        <v>3</v>
      </c>
      <c r="G249">
        <v>3</v>
      </c>
      <c r="H249">
        <v>6</v>
      </c>
      <c r="I249" s="1">
        <v>20168333</v>
      </c>
      <c r="J249">
        <v>1</v>
      </c>
      <c r="K249" t="s">
        <v>1065</v>
      </c>
    </row>
    <row r="250" spans="1:11" x14ac:dyDescent="0.25">
      <c r="A250">
        <v>10743</v>
      </c>
      <c r="B250" t="s">
        <v>1154</v>
      </c>
      <c r="C250" t="s">
        <v>1155</v>
      </c>
      <c r="D250" t="s">
        <v>1156</v>
      </c>
      <c r="E250">
        <v>9</v>
      </c>
      <c r="F250">
        <v>9</v>
      </c>
      <c r="G250">
        <v>9</v>
      </c>
      <c r="H250">
        <v>7</v>
      </c>
      <c r="I250" s="1">
        <v>20144286</v>
      </c>
      <c r="J250" s="1">
        <v>52857</v>
      </c>
      <c r="K250" t="s">
        <v>1157</v>
      </c>
    </row>
    <row r="251" spans="1:11" x14ac:dyDescent="0.25">
      <c r="A251">
        <v>13273</v>
      </c>
      <c r="B251" t="s">
        <v>1373</v>
      </c>
      <c r="C251" t="s">
        <v>799</v>
      </c>
      <c r="D251" t="s">
        <v>901</v>
      </c>
      <c r="E251">
        <v>9</v>
      </c>
      <c r="F251">
        <v>5</v>
      </c>
      <c r="G251">
        <v>5</v>
      </c>
      <c r="H251">
        <v>6</v>
      </c>
      <c r="I251" s="1">
        <v>20131667</v>
      </c>
      <c r="J251" t="s">
        <v>271</v>
      </c>
      <c r="K251" t="s">
        <v>1374</v>
      </c>
    </row>
    <row r="252" spans="1:11" x14ac:dyDescent="0.25">
      <c r="A252">
        <v>14526</v>
      </c>
      <c r="B252" t="s">
        <v>1508</v>
      </c>
      <c r="C252" t="s">
        <v>1509</v>
      </c>
      <c r="D252" t="s">
        <v>1510</v>
      </c>
      <c r="E252">
        <v>9</v>
      </c>
      <c r="F252">
        <v>2</v>
      </c>
      <c r="G252">
        <v>5</v>
      </c>
      <c r="H252">
        <v>5</v>
      </c>
      <c r="I252" t="s">
        <v>905</v>
      </c>
      <c r="J252">
        <v>12</v>
      </c>
      <c r="K252" s="1">
        <v>17697</v>
      </c>
    </row>
    <row r="253" spans="1:11" x14ac:dyDescent="0.25">
      <c r="A253">
        <v>455</v>
      </c>
      <c r="B253" t="s">
        <v>52</v>
      </c>
      <c r="C253" t="s">
        <v>53</v>
      </c>
      <c r="D253" t="s">
        <v>54</v>
      </c>
      <c r="E253">
        <v>10</v>
      </c>
      <c r="F253">
        <v>13</v>
      </c>
      <c r="G253">
        <v>14</v>
      </c>
      <c r="H253">
        <v>6</v>
      </c>
      <c r="I253">
        <v>2011</v>
      </c>
      <c r="J253" s="1">
        <v>31667</v>
      </c>
      <c r="K253" t="s">
        <v>55</v>
      </c>
    </row>
    <row r="254" spans="1:11" x14ac:dyDescent="0.25">
      <c r="A254">
        <v>945</v>
      </c>
      <c r="B254" t="s">
        <v>99</v>
      </c>
      <c r="C254" t="s">
        <v>100</v>
      </c>
      <c r="D254" t="s">
        <v>101</v>
      </c>
      <c r="E254">
        <v>10</v>
      </c>
      <c r="F254">
        <v>13</v>
      </c>
      <c r="G254">
        <v>18</v>
      </c>
      <c r="H254">
        <v>9</v>
      </c>
      <c r="I254" s="1">
        <v>20124444</v>
      </c>
      <c r="J254" s="1">
        <v>54444</v>
      </c>
      <c r="K254" t="s">
        <v>102</v>
      </c>
    </row>
    <row r="255" spans="1:11" x14ac:dyDescent="0.25">
      <c r="A255">
        <v>1572</v>
      </c>
      <c r="B255" t="s">
        <v>149</v>
      </c>
      <c r="C255" t="s">
        <v>150</v>
      </c>
      <c r="D255" t="s">
        <v>151</v>
      </c>
      <c r="E255">
        <v>10</v>
      </c>
      <c r="F255">
        <v>2</v>
      </c>
      <c r="G255">
        <v>2</v>
      </c>
      <c r="H255">
        <v>5</v>
      </c>
      <c r="I255" t="s">
        <v>152</v>
      </c>
      <c r="J255" t="s">
        <v>153</v>
      </c>
      <c r="K255" t="s">
        <v>154</v>
      </c>
    </row>
    <row r="256" spans="1:11" x14ac:dyDescent="0.25">
      <c r="A256">
        <v>2600</v>
      </c>
      <c r="B256" t="s">
        <v>280</v>
      </c>
      <c r="C256" t="s">
        <v>281</v>
      </c>
      <c r="D256" t="s">
        <v>282</v>
      </c>
      <c r="E256">
        <v>10</v>
      </c>
      <c r="F256">
        <v>6</v>
      </c>
      <c r="G256">
        <v>7</v>
      </c>
      <c r="H256">
        <v>9</v>
      </c>
      <c r="I256" s="1">
        <v>20128889</v>
      </c>
      <c r="J256" s="1">
        <v>26667</v>
      </c>
      <c r="K256" t="s">
        <v>283</v>
      </c>
    </row>
    <row r="257" spans="1:11" x14ac:dyDescent="0.25">
      <c r="A257">
        <v>3290</v>
      </c>
      <c r="B257" t="s">
        <v>377</v>
      </c>
      <c r="C257" t="s">
        <v>378</v>
      </c>
      <c r="D257" t="s">
        <v>379</v>
      </c>
      <c r="E257">
        <v>10</v>
      </c>
      <c r="F257">
        <v>7</v>
      </c>
      <c r="G257">
        <v>11</v>
      </c>
      <c r="H257">
        <v>7</v>
      </c>
      <c r="I257" s="1">
        <v>20107143</v>
      </c>
      <c r="J257" s="1">
        <v>255714</v>
      </c>
      <c r="K257" s="1">
        <v>24962</v>
      </c>
    </row>
    <row r="258" spans="1:11" x14ac:dyDescent="0.25">
      <c r="A258">
        <v>5942</v>
      </c>
      <c r="B258" t="s">
        <v>707</v>
      </c>
      <c r="C258" t="s">
        <v>708</v>
      </c>
      <c r="D258" t="s">
        <v>709</v>
      </c>
      <c r="E258">
        <v>10</v>
      </c>
      <c r="F258">
        <v>3</v>
      </c>
      <c r="G258">
        <v>6</v>
      </c>
      <c r="H258">
        <v>6</v>
      </c>
      <c r="I258" s="1">
        <v>20083333</v>
      </c>
      <c r="J258" s="1">
        <v>198333</v>
      </c>
      <c r="K258" s="1">
        <v>13024</v>
      </c>
    </row>
    <row r="259" spans="1:11" x14ac:dyDescent="0.25">
      <c r="A259">
        <v>6337</v>
      </c>
      <c r="B259" t="s">
        <v>793</v>
      </c>
      <c r="C259" t="s">
        <v>794</v>
      </c>
      <c r="D259" t="s">
        <v>795</v>
      </c>
      <c r="E259">
        <v>10</v>
      </c>
      <c r="F259">
        <v>7</v>
      </c>
      <c r="G259">
        <v>7</v>
      </c>
      <c r="H259">
        <v>6</v>
      </c>
      <c r="I259" t="s">
        <v>662</v>
      </c>
      <c r="J259" s="1">
        <v>16667</v>
      </c>
      <c r="K259" t="s">
        <v>796</v>
      </c>
    </row>
    <row r="260" spans="1:11" x14ac:dyDescent="0.25">
      <c r="A260">
        <v>6865</v>
      </c>
      <c r="B260" t="s">
        <v>841</v>
      </c>
      <c r="C260" t="s">
        <v>842</v>
      </c>
      <c r="D260" t="s">
        <v>843</v>
      </c>
      <c r="E260">
        <v>10</v>
      </c>
      <c r="F260">
        <v>11</v>
      </c>
      <c r="G260">
        <v>19</v>
      </c>
      <c r="H260">
        <v>18</v>
      </c>
      <c r="I260" t="s">
        <v>844</v>
      </c>
      <c r="J260" s="1">
        <v>104444</v>
      </c>
      <c r="K260" t="s">
        <v>845</v>
      </c>
    </row>
    <row r="261" spans="1:11" x14ac:dyDescent="0.25">
      <c r="A261">
        <v>7584</v>
      </c>
      <c r="B261" t="s">
        <v>893</v>
      </c>
      <c r="C261" t="s">
        <v>894</v>
      </c>
      <c r="D261" t="s">
        <v>895</v>
      </c>
      <c r="E261">
        <v>10</v>
      </c>
      <c r="F261">
        <v>16</v>
      </c>
      <c r="G261">
        <v>16</v>
      </c>
      <c r="H261">
        <v>17</v>
      </c>
      <c r="I261" s="1">
        <v>20115882</v>
      </c>
      <c r="J261" t="s">
        <v>896</v>
      </c>
      <c r="K261" t="s">
        <v>897</v>
      </c>
    </row>
    <row r="262" spans="1:11" x14ac:dyDescent="0.25">
      <c r="A262">
        <v>7695</v>
      </c>
      <c r="B262" t="s">
        <v>913</v>
      </c>
      <c r="C262" t="s">
        <v>914</v>
      </c>
      <c r="D262" t="s">
        <v>915</v>
      </c>
      <c r="E262">
        <v>10</v>
      </c>
      <c r="F262">
        <v>6</v>
      </c>
      <c r="G262">
        <v>7</v>
      </c>
      <c r="H262">
        <v>5</v>
      </c>
      <c r="I262" t="s">
        <v>916</v>
      </c>
      <c r="J262" t="s">
        <v>917</v>
      </c>
      <c r="K262" s="1">
        <v>18031</v>
      </c>
    </row>
    <row r="263" spans="1:11" x14ac:dyDescent="0.25">
      <c r="A263">
        <v>8225</v>
      </c>
      <c r="B263" t="s">
        <v>961</v>
      </c>
      <c r="C263" t="s">
        <v>962</v>
      </c>
      <c r="D263" t="s">
        <v>963</v>
      </c>
      <c r="E263">
        <v>10</v>
      </c>
      <c r="F263">
        <v>4</v>
      </c>
      <c r="G263">
        <v>9</v>
      </c>
      <c r="H263">
        <v>6</v>
      </c>
      <c r="I263" t="s">
        <v>662</v>
      </c>
      <c r="J263" s="1">
        <v>216667</v>
      </c>
      <c r="K263" s="1">
        <v>51787</v>
      </c>
    </row>
    <row r="264" spans="1:11" x14ac:dyDescent="0.25">
      <c r="A264">
        <v>8604</v>
      </c>
      <c r="B264" t="s">
        <v>988</v>
      </c>
      <c r="C264" t="s">
        <v>989</v>
      </c>
      <c r="D264" t="s">
        <v>990</v>
      </c>
      <c r="E264">
        <v>10</v>
      </c>
      <c r="F264">
        <v>4</v>
      </c>
      <c r="G264">
        <v>4</v>
      </c>
      <c r="H264">
        <v>5</v>
      </c>
      <c r="I264" t="s">
        <v>991</v>
      </c>
      <c r="J264">
        <v>2</v>
      </c>
      <c r="K264" t="s">
        <v>992</v>
      </c>
    </row>
    <row r="265" spans="1:11" x14ac:dyDescent="0.25">
      <c r="A265">
        <v>8780</v>
      </c>
      <c r="B265" t="s">
        <v>1017</v>
      </c>
      <c r="C265" t="s">
        <v>1018</v>
      </c>
      <c r="D265" t="s">
        <v>1019</v>
      </c>
      <c r="E265">
        <v>10</v>
      </c>
      <c r="F265">
        <v>6</v>
      </c>
      <c r="G265">
        <v>13</v>
      </c>
      <c r="H265">
        <v>10</v>
      </c>
      <c r="I265" t="s">
        <v>1020</v>
      </c>
      <c r="J265">
        <v>8</v>
      </c>
      <c r="K265" s="1">
        <v>11419</v>
      </c>
    </row>
    <row r="266" spans="1:11" x14ac:dyDescent="0.25">
      <c r="A266">
        <v>9729</v>
      </c>
      <c r="B266" t="s">
        <v>1108</v>
      </c>
      <c r="C266" t="s">
        <v>1109</v>
      </c>
      <c r="D266" t="s">
        <v>1110</v>
      </c>
      <c r="E266">
        <v>10</v>
      </c>
      <c r="F266">
        <v>11</v>
      </c>
      <c r="G266">
        <v>19</v>
      </c>
      <c r="H266">
        <v>13</v>
      </c>
      <c r="I266" s="1">
        <v>20135385</v>
      </c>
      <c r="J266">
        <v>3</v>
      </c>
      <c r="K266" t="s">
        <v>1111</v>
      </c>
    </row>
    <row r="267" spans="1:11" x14ac:dyDescent="0.25">
      <c r="A267">
        <v>10766</v>
      </c>
      <c r="B267" t="s">
        <v>1158</v>
      </c>
      <c r="C267" t="s">
        <v>1159</v>
      </c>
      <c r="D267" t="s">
        <v>1160</v>
      </c>
      <c r="E267">
        <v>10</v>
      </c>
      <c r="F267">
        <v>11</v>
      </c>
      <c r="G267">
        <v>13</v>
      </c>
      <c r="H267">
        <v>11</v>
      </c>
      <c r="I267" s="1">
        <v>20112727</v>
      </c>
      <c r="J267" s="1">
        <v>14545</v>
      </c>
      <c r="K267" t="s">
        <v>1161</v>
      </c>
    </row>
    <row r="268" spans="1:11" x14ac:dyDescent="0.25">
      <c r="A268">
        <v>11257</v>
      </c>
      <c r="B268" t="s">
        <v>1186</v>
      </c>
      <c r="C268" t="s">
        <v>1187</v>
      </c>
      <c r="D268" t="s">
        <v>1188</v>
      </c>
      <c r="E268">
        <v>10</v>
      </c>
      <c r="F268">
        <v>4</v>
      </c>
      <c r="G268">
        <v>4</v>
      </c>
      <c r="H268">
        <v>6</v>
      </c>
      <c r="I268" s="1">
        <v>20133333</v>
      </c>
      <c r="J268" t="s">
        <v>522</v>
      </c>
      <c r="K268" t="s">
        <v>1189</v>
      </c>
    </row>
    <row r="269" spans="1:11" x14ac:dyDescent="0.25">
      <c r="A269">
        <v>11544</v>
      </c>
      <c r="B269" t="s">
        <v>1217</v>
      </c>
      <c r="C269" t="s">
        <v>1218</v>
      </c>
      <c r="D269" t="s">
        <v>1219</v>
      </c>
      <c r="E269">
        <v>10</v>
      </c>
      <c r="F269">
        <v>19</v>
      </c>
      <c r="G269">
        <v>25</v>
      </c>
      <c r="H269">
        <v>21</v>
      </c>
      <c r="I269" s="1">
        <v>20098095</v>
      </c>
      <c r="J269" s="1">
        <v>18571</v>
      </c>
      <c r="K269" t="s">
        <v>1220</v>
      </c>
    </row>
    <row r="270" spans="1:11" x14ac:dyDescent="0.25">
      <c r="A270">
        <v>11800</v>
      </c>
      <c r="B270" t="s">
        <v>1276</v>
      </c>
      <c r="C270" t="s">
        <v>1277</v>
      </c>
      <c r="D270" t="s">
        <v>1278</v>
      </c>
      <c r="E270">
        <v>10</v>
      </c>
      <c r="F270">
        <v>28</v>
      </c>
      <c r="G270">
        <v>43</v>
      </c>
      <c r="H270">
        <v>44</v>
      </c>
      <c r="I270" s="1">
        <v>20122273</v>
      </c>
      <c r="J270" s="1">
        <v>71136</v>
      </c>
      <c r="K270" s="1">
        <v>11007</v>
      </c>
    </row>
    <row r="271" spans="1:11" x14ac:dyDescent="0.25">
      <c r="A271">
        <v>631</v>
      </c>
      <c r="B271" t="s">
        <v>65</v>
      </c>
      <c r="C271" t="s">
        <v>66</v>
      </c>
      <c r="D271" t="s">
        <v>67</v>
      </c>
      <c r="E271">
        <v>11</v>
      </c>
      <c r="F271">
        <v>5</v>
      </c>
      <c r="G271">
        <v>7</v>
      </c>
      <c r="H271">
        <v>6</v>
      </c>
      <c r="I271">
        <v>2014</v>
      </c>
      <c r="J271">
        <v>27</v>
      </c>
      <c r="K271" s="1">
        <v>34791</v>
      </c>
    </row>
    <row r="272" spans="1:11" x14ac:dyDescent="0.25">
      <c r="A272">
        <v>2057</v>
      </c>
      <c r="B272" t="s">
        <v>218</v>
      </c>
      <c r="C272" t="s">
        <v>219</v>
      </c>
      <c r="D272" t="s">
        <v>220</v>
      </c>
      <c r="E272">
        <v>11</v>
      </c>
      <c r="F272">
        <v>6</v>
      </c>
      <c r="G272">
        <v>6</v>
      </c>
      <c r="H272">
        <v>5</v>
      </c>
      <c r="I272" t="s">
        <v>221</v>
      </c>
      <c r="J272">
        <v>12</v>
      </c>
      <c r="K272" t="s">
        <v>222</v>
      </c>
    </row>
    <row r="273" spans="1:11" x14ac:dyDescent="0.25">
      <c r="A273">
        <v>2521</v>
      </c>
      <c r="B273" t="s">
        <v>278</v>
      </c>
      <c r="C273" t="s">
        <v>279</v>
      </c>
      <c r="D273" s="1">
        <v>-14778</v>
      </c>
      <c r="E273">
        <v>11</v>
      </c>
      <c r="F273">
        <v>2</v>
      </c>
      <c r="G273">
        <v>3</v>
      </c>
      <c r="H273">
        <v>6</v>
      </c>
      <c r="I273" s="1">
        <v>20066667</v>
      </c>
      <c r="J273" s="1">
        <v>238333</v>
      </c>
      <c r="K273" s="1">
        <v>12967</v>
      </c>
    </row>
    <row r="274" spans="1:11" x14ac:dyDescent="0.25">
      <c r="A274">
        <v>4621</v>
      </c>
      <c r="B274" t="s">
        <v>534</v>
      </c>
      <c r="C274" t="s">
        <v>535</v>
      </c>
      <c r="D274" t="s">
        <v>536</v>
      </c>
      <c r="E274">
        <v>11</v>
      </c>
      <c r="F274">
        <v>5</v>
      </c>
      <c r="G274">
        <v>7</v>
      </c>
      <c r="H274">
        <v>5</v>
      </c>
      <c r="I274" t="s">
        <v>126</v>
      </c>
      <c r="J274" t="s">
        <v>205</v>
      </c>
      <c r="K274" t="s">
        <v>206</v>
      </c>
    </row>
    <row r="275" spans="1:11" x14ac:dyDescent="0.25">
      <c r="A275">
        <v>5074</v>
      </c>
      <c r="B275" t="s">
        <v>594</v>
      </c>
      <c r="C275" t="s">
        <v>595</v>
      </c>
      <c r="D275" t="s">
        <v>596</v>
      </c>
      <c r="E275">
        <v>11</v>
      </c>
      <c r="F275">
        <v>13</v>
      </c>
      <c r="G275">
        <v>20</v>
      </c>
      <c r="H275">
        <v>19</v>
      </c>
      <c r="I275" s="1">
        <v>20130526</v>
      </c>
      <c r="J275" s="1">
        <v>58421</v>
      </c>
      <c r="K275" t="s">
        <v>597</v>
      </c>
    </row>
    <row r="276" spans="1:11" x14ac:dyDescent="0.25">
      <c r="A276">
        <v>5849</v>
      </c>
      <c r="B276" t="s">
        <v>683</v>
      </c>
      <c r="C276" t="s">
        <v>684</v>
      </c>
      <c r="D276" t="s">
        <v>685</v>
      </c>
      <c r="E276">
        <v>11</v>
      </c>
      <c r="F276">
        <v>7</v>
      </c>
      <c r="G276">
        <v>8</v>
      </c>
      <c r="H276">
        <v>5</v>
      </c>
      <c r="I276" t="s">
        <v>686</v>
      </c>
      <c r="J276" t="s">
        <v>687</v>
      </c>
      <c r="K276" s="1">
        <v>12141</v>
      </c>
    </row>
    <row r="277" spans="1:11" x14ac:dyDescent="0.25">
      <c r="A277">
        <v>5852</v>
      </c>
      <c r="B277" t="s">
        <v>688</v>
      </c>
      <c r="C277" t="s">
        <v>689</v>
      </c>
      <c r="D277" t="s">
        <v>690</v>
      </c>
      <c r="E277">
        <v>11</v>
      </c>
      <c r="F277">
        <v>3</v>
      </c>
      <c r="G277">
        <v>8</v>
      </c>
      <c r="H277">
        <v>5</v>
      </c>
      <c r="I277" t="s">
        <v>94</v>
      </c>
      <c r="J277" t="s">
        <v>691</v>
      </c>
      <c r="K277" s="1">
        <v>34254</v>
      </c>
    </row>
    <row r="278" spans="1:11" x14ac:dyDescent="0.25">
      <c r="A278">
        <v>6698</v>
      </c>
      <c r="B278" t="s">
        <v>818</v>
      </c>
      <c r="C278" t="s">
        <v>819</v>
      </c>
      <c r="D278" s="1">
        <v>-14879</v>
      </c>
      <c r="E278">
        <v>11</v>
      </c>
      <c r="F278">
        <v>2</v>
      </c>
      <c r="G278">
        <v>3</v>
      </c>
      <c r="H278">
        <v>5</v>
      </c>
      <c r="I278" t="s">
        <v>820</v>
      </c>
      <c r="J278" t="s">
        <v>821</v>
      </c>
      <c r="K278" t="s">
        <v>822</v>
      </c>
    </row>
    <row r="279" spans="1:11" x14ac:dyDescent="0.25">
      <c r="A279">
        <v>7303</v>
      </c>
      <c r="B279" t="s">
        <v>870</v>
      </c>
      <c r="C279" t="s">
        <v>871</v>
      </c>
      <c r="D279" t="s">
        <v>872</v>
      </c>
      <c r="E279">
        <v>11</v>
      </c>
      <c r="F279">
        <v>1</v>
      </c>
      <c r="G279">
        <v>2</v>
      </c>
      <c r="H279">
        <v>7</v>
      </c>
      <c r="I279" s="1">
        <v>20101429</v>
      </c>
      <c r="J279" s="1">
        <v>195714</v>
      </c>
      <c r="K279" s="1">
        <v>10343</v>
      </c>
    </row>
    <row r="280" spans="1:11" x14ac:dyDescent="0.25">
      <c r="A280">
        <v>7427</v>
      </c>
      <c r="B280" t="s">
        <v>873</v>
      </c>
      <c r="C280" t="s">
        <v>874</v>
      </c>
      <c r="D280" t="s">
        <v>875</v>
      </c>
      <c r="E280">
        <v>11</v>
      </c>
      <c r="F280">
        <v>11</v>
      </c>
      <c r="G280">
        <v>19</v>
      </c>
      <c r="H280">
        <v>12</v>
      </c>
      <c r="I280" s="1">
        <v>20096667</v>
      </c>
      <c r="J280" t="s">
        <v>876</v>
      </c>
      <c r="K280" s="1">
        <v>11255</v>
      </c>
    </row>
    <row r="281" spans="1:11" x14ac:dyDescent="0.25">
      <c r="A281">
        <v>7641</v>
      </c>
      <c r="B281" t="s">
        <v>898</v>
      </c>
      <c r="C281" t="s">
        <v>899</v>
      </c>
      <c r="D281" s="1">
        <v>-13833</v>
      </c>
      <c r="E281">
        <v>11</v>
      </c>
      <c r="F281">
        <v>4</v>
      </c>
      <c r="G281">
        <v>7</v>
      </c>
      <c r="H281">
        <v>13</v>
      </c>
      <c r="I281" s="1">
        <v>20142308</v>
      </c>
      <c r="J281" s="1">
        <v>243846</v>
      </c>
      <c r="K281" s="1">
        <v>25849</v>
      </c>
    </row>
    <row r="282" spans="1:11" x14ac:dyDescent="0.25">
      <c r="A282">
        <v>7644</v>
      </c>
      <c r="B282" t="s">
        <v>900</v>
      </c>
      <c r="C282" t="s">
        <v>901</v>
      </c>
      <c r="D282" s="1">
        <v>-14498</v>
      </c>
      <c r="E282">
        <v>11</v>
      </c>
      <c r="F282">
        <v>2</v>
      </c>
      <c r="G282">
        <v>4</v>
      </c>
      <c r="H282">
        <v>6</v>
      </c>
      <c r="I282">
        <v>2015</v>
      </c>
      <c r="J282" t="s">
        <v>902</v>
      </c>
      <c r="K282" s="1">
        <v>46395</v>
      </c>
    </row>
    <row r="283" spans="1:11" x14ac:dyDescent="0.25">
      <c r="A283">
        <v>7646</v>
      </c>
      <c r="B283" t="s">
        <v>903</v>
      </c>
      <c r="C283" t="s">
        <v>904</v>
      </c>
      <c r="D283" s="1">
        <v>-1442</v>
      </c>
      <c r="E283">
        <v>11</v>
      </c>
      <c r="F283">
        <v>3</v>
      </c>
      <c r="G283">
        <v>8</v>
      </c>
      <c r="H283">
        <v>10</v>
      </c>
      <c r="I283" t="s">
        <v>905</v>
      </c>
      <c r="J283" t="s">
        <v>906</v>
      </c>
      <c r="K283" s="1">
        <v>34164</v>
      </c>
    </row>
    <row r="284" spans="1:11" x14ac:dyDescent="0.25">
      <c r="A284">
        <v>9628</v>
      </c>
      <c r="B284" t="s">
        <v>1099</v>
      </c>
      <c r="C284" t="s">
        <v>1100</v>
      </c>
      <c r="D284" t="s">
        <v>1101</v>
      </c>
      <c r="E284">
        <v>11</v>
      </c>
      <c r="F284">
        <v>8</v>
      </c>
      <c r="G284">
        <v>10</v>
      </c>
      <c r="H284">
        <v>6</v>
      </c>
      <c r="I284" t="s">
        <v>844</v>
      </c>
      <c r="J284" t="s">
        <v>747</v>
      </c>
      <c r="K284" t="s">
        <v>1102</v>
      </c>
    </row>
    <row r="285" spans="1:11" x14ac:dyDescent="0.25">
      <c r="A285">
        <v>9947</v>
      </c>
      <c r="B285" t="s">
        <v>1112</v>
      </c>
      <c r="C285" t="s">
        <v>1054</v>
      </c>
      <c r="D285" t="s">
        <v>1113</v>
      </c>
      <c r="E285">
        <v>11</v>
      </c>
      <c r="F285">
        <v>4</v>
      </c>
      <c r="G285">
        <v>5</v>
      </c>
      <c r="H285">
        <v>9</v>
      </c>
      <c r="I285" s="1">
        <v>20102222</v>
      </c>
      <c r="J285" s="1">
        <v>192222</v>
      </c>
      <c r="K285" s="1">
        <v>13106</v>
      </c>
    </row>
    <row r="286" spans="1:11" x14ac:dyDescent="0.25">
      <c r="A286">
        <v>11726</v>
      </c>
      <c r="B286" t="s">
        <v>1246</v>
      </c>
      <c r="C286" t="s">
        <v>1247</v>
      </c>
      <c r="D286" t="s">
        <v>1248</v>
      </c>
      <c r="E286">
        <v>11</v>
      </c>
      <c r="F286">
        <v>4</v>
      </c>
      <c r="G286">
        <v>7</v>
      </c>
      <c r="H286">
        <v>8</v>
      </c>
      <c r="I286" s="1">
        <v>2013375</v>
      </c>
      <c r="J286" t="s">
        <v>1249</v>
      </c>
      <c r="K286" t="s">
        <v>1250</v>
      </c>
    </row>
    <row r="287" spans="1:11" x14ac:dyDescent="0.25">
      <c r="A287">
        <v>12775</v>
      </c>
      <c r="B287" t="s">
        <v>1343</v>
      </c>
      <c r="C287" t="s">
        <v>1344</v>
      </c>
      <c r="D287" t="s">
        <v>1345</v>
      </c>
      <c r="E287">
        <v>11</v>
      </c>
      <c r="F287">
        <v>7</v>
      </c>
      <c r="G287">
        <v>7</v>
      </c>
      <c r="H287">
        <v>6</v>
      </c>
      <c r="I287">
        <v>2016</v>
      </c>
      <c r="J287" s="1">
        <v>31667</v>
      </c>
      <c r="K287" t="s">
        <v>1346</v>
      </c>
    </row>
    <row r="288" spans="1:11" x14ac:dyDescent="0.25">
      <c r="A288">
        <v>338</v>
      </c>
      <c r="B288" t="s">
        <v>44</v>
      </c>
      <c r="C288" t="s">
        <v>45</v>
      </c>
      <c r="D288" t="s">
        <v>46</v>
      </c>
      <c r="E288">
        <v>12</v>
      </c>
      <c r="F288">
        <v>3</v>
      </c>
      <c r="G288">
        <v>3</v>
      </c>
      <c r="H288">
        <v>7</v>
      </c>
      <c r="I288" s="1">
        <v>20122857</v>
      </c>
      <c r="J288" s="1">
        <v>14286</v>
      </c>
      <c r="K288" t="s">
        <v>47</v>
      </c>
    </row>
    <row r="289" spans="1:11" x14ac:dyDescent="0.25">
      <c r="A289">
        <v>2062</v>
      </c>
      <c r="B289" t="s">
        <v>223</v>
      </c>
      <c r="C289" t="s">
        <v>224</v>
      </c>
      <c r="D289" t="s">
        <v>225</v>
      </c>
      <c r="E289">
        <v>12</v>
      </c>
      <c r="F289">
        <v>3</v>
      </c>
      <c r="G289">
        <v>3</v>
      </c>
      <c r="H289">
        <v>7</v>
      </c>
      <c r="I289" s="1">
        <v>20138571</v>
      </c>
      <c r="J289" s="1">
        <v>44286</v>
      </c>
      <c r="K289" t="s">
        <v>226</v>
      </c>
    </row>
    <row r="290" spans="1:11" x14ac:dyDescent="0.25">
      <c r="A290">
        <v>2131</v>
      </c>
      <c r="B290" t="s">
        <v>227</v>
      </c>
      <c r="C290" t="s">
        <v>228</v>
      </c>
      <c r="D290" t="s">
        <v>229</v>
      </c>
      <c r="E290">
        <v>12</v>
      </c>
      <c r="F290">
        <v>26</v>
      </c>
      <c r="G290">
        <v>63</v>
      </c>
      <c r="H290">
        <v>44</v>
      </c>
      <c r="I290" s="1">
        <v>20126591</v>
      </c>
      <c r="J290" s="1">
        <v>78182</v>
      </c>
      <c r="K290" t="s">
        <v>230</v>
      </c>
    </row>
    <row r="291" spans="1:11" x14ac:dyDescent="0.25">
      <c r="A291">
        <v>2348</v>
      </c>
      <c r="B291" t="s">
        <v>258</v>
      </c>
      <c r="C291" t="s">
        <v>259</v>
      </c>
      <c r="D291" t="s">
        <v>260</v>
      </c>
      <c r="E291">
        <v>12</v>
      </c>
      <c r="F291">
        <v>2</v>
      </c>
      <c r="G291">
        <v>4</v>
      </c>
      <c r="H291">
        <v>5</v>
      </c>
      <c r="I291" t="s">
        <v>126</v>
      </c>
      <c r="J291" t="s">
        <v>261</v>
      </c>
      <c r="K291" t="s">
        <v>262</v>
      </c>
    </row>
    <row r="292" spans="1:11" x14ac:dyDescent="0.25">
      <c r="A292">
        <v>3019</v>
      </c>
      <c r="B292" t="s">
        <v>353</v>
      </c>
      <c r="C292" t="s">
        <v>354</v>
      </c>
      <c r="D292" t="s">
        <v>355</v>
      </c>
      <c r="E292">
        <v>12</v>
      </c>
      <c r="F292">
        <v>10</v>
      </c>
      <c r="G292">
        <v>12</v>
      </c>
      <c r="H292">
        <v>7</v>
      </c>
      <c r="I292" s="1">
        <v>20075714</v>
      </c>
      <c r="J292" s="1">
        <v>34286</v>
      </c>
      <c r="K292" t="s">
        <v>356</v>
      </c>
    </row>
    <row r="293" spans="1:11" x14ac:dyDescent="0.25">
      <c r="A293">
        <v>3956</v>
      </c>
      <c r="B293" t="s">
        <v>477</v>
      </c>
      <c r="C293" t="s">
        <v>478</v>
      </c>
      <c r="D293" t="s">
        <v>479</v>
      </c>
      <c r="E293">
        <v>12</v>
      </c>
      <c r="F293">
        <v>12</v>
      </c>
      <c r="G293">
        <v>24</v>
      </c>
      <c r="H293">
        <v>15</v>
      </c>
      <c r="I293" s="1">
        <v>20137333</v>
      </c>
      <c r="J293" s="1">
        <v>70667</v>
      </c>
      <c r="K293" t="s">
        <v>480</v>
      </c>
    </row>
    <row r="294" spans="1:11" x14ac:dyDescent="0.25">
      <c r="A294">
        <v>6739</v>
      </c>
      <c r="B294" t="s">
        <v>827</v>
      </c>
      <c r="C294" t="s">
        <v>828</v>
      </c>
      <c r="D294" t="s">
        <v>829</v>
      </c>
      <c r="E294">
        <v>12</v>
      </c>
      <c r="F294">
        <v>17</v>
      </c>
      <c r="G294">
        <v>20</v>
      </c>
      <c r="H294">
        <v>13</v>
      </c>
      <c r="I294" s="1">
        <v>20099231</v>
      </c>
      <c r="J294" s="1">
        <v>92308</v>
      </c>
      <c r="K294" s="1">
        <v>10857</v>
      </c>
    </row>
    <row r="295" spans="1:11" x14ac:dyDescent="0.25">
      <c r="A295">
        <v>8032</v>
      </c>
      <c r="B295" t="s">
        <v>939</v>
      </c>
      <c r="C295" t="s">
        <v>940</v>
      </c>
      <c r="D295" t="s">
        <v>941</v>
      </c>
      <c r="E295">
        <v>12</v>
      </c>
      <c r="F295">
        <v>2</v>
      </c>
      <c r="G295">
        <v>4</v>
      </c>
      <c r="H295">
        <v>5</v>
      </c>
      <c r="I295">
        <v>2013</v>
      </c>
      <c r="J295" t="s">
        <v>942</v>
      </c>
      <c r="K295" s="1">
        <v>10298</v>
      </c>
    </row>
    <row r="296" spans="1:11" x14ac:dyDescent="0.25">
      <c r="A296">
        <v>9143</v>
      </c>
      <c r="B296" t="s">
        <v>1049</v>
      </c>
      <c r="C296" t="s">
        <v>1050</v>
      </c>
      <c r="D296" t="s">
        <v>1051</v>
      </c>
      <c r="E296">
        <v>12</v>
      </c>
      <c r="F296">
        <v>16</v>
      </c>
      <c r="G296">
        <v>22</v>
      </c>
      <c r="H296">
        <v>17</v>
      </c>
      <c r="I296" s="1">
        <v>20099412</v>
      </c>
      <c r="J296" s="1">
        <v>47059</v>
      </c>
      <c r="K296" t="s">
        <v>1052</v>
      </c>
    </row>
    <row r="297" spans="1:11" x14ac:dyDescent="0.25">
      <c r="A297">
        <v>9411</v>
      </c>
      <c r="B297" t="s">
        <v>1066</v>
      </c>
      <c r="C297" t="s">
        <v>1067</v>
      </c>
      <c r="D297" t="s">
        <v>1068</v>
      </c>
      <c r="E297">
        <v>12</v>
      </c>
      <c r="F297">
        <v>9</v>
      </c>
      <c r="G297">
        <v>11</v>
      </c>
      <c r="H297">
        <v>9</v>
      </c>
      <c r="I297" s="1">
        <v>20145556</v>
      </c>
      <c r="J297" s="1">
        <v>33333</v>
      </c>
      <c r="K297" s="1">
        <v>12187</v>
      </c>
    </row>
    <row r="298" spans="1:11" x14ac:dyDescent="0.25">
      <c r="A298">
        <v>10947</v>
      </c>
      <c r="B298" t="s">
        <v>1169</v>
      </c>
      <c r="C298" t="s">
        <v>388</v>
      </c>
      <c r="D298" t="s">
        <v>1170</v>
      </c>
      <c r="E298">
        <v>12</v>
      </c>
      <c r="F298">
        <v>2</v>
      </c>
      <c r="G298">
        <v>2</v>
      </c>
      <c r="H298">
        <v>5</v>
      </c>
      <c r="I298" t="s">
        <v>891</v>
      </c>
      <c r="J298" t="s">
        <v>423</v>
      </c>
      <c r="K298" t="s">
        <v>1171</v>
      </c>
    </row>
    <row r="299" spans="1:11" x14ac:dyDescent="0.25">
      <c r="A299">
        <v>11537</v>
      </c>
      <c r="B299" t="s">
        <v>1213</v>
      </c>
      <c r="C299" t="s">
        <v>1214</v>
      </c>
      <c r="D299" t="s">
        <v>1215</v>
      </c>
      <c r="E299">
        <v>12</v>
      </c>
      <c r="F299">
        <v>24</v>
      </c>
      <c r="G299">
        <v>28</v>
      </c>
      <c r="H299">
        <v>26</v>
      </c>
      <c r="I299" s="1">
        <v>20127308</v>
      </c>
      <c r="J299" s="1">
        <v>70769</v>
      </c>
      <c r="K299" t="s">
        <v>1216</v>
      </c>
    </row>
    <row r="300" spans="1:11" x14ac:dyDescent="0.25">
      <c r="A300">
        <v>11773</v>
      </c>
      <c r="B300" t="s">
        <v>1264</v>
      </c>
      <c r="C300" t="s">
        <v>1265</v>
      </c>
      <c r="D300" t="s">
        <v>1266</v>
      </c>
      <c r="E300">
        <v>12</v>
      </c>
      <c r="F300">
        <v>30</v>
      </c>
      <c r="G300">
        <v>36</v>
      </c>
      <c r="H300">
        <v>31</v>
      </c>
      <c r="I300" s="1">
        <v>2011871</v>
      </c>
      <c r="J300" s="1">
        <v>65484</v>
      </c>
      <c r="K300" t="s">
        <v>1267</v>
      </c>
    </row>
    <row r="301" spans="1:11" x14ac:dyDescent="0.25">
      <c r="A301">
        <v>12278</v>
      </c>
      <c r="B301" t="s">
        <v>1319</v>
      </c>
      <c r="C301" t="s">
        <v>1320</v>
      </c>
      <c r="D301" t="s">
        <v>1321</v>
      </c>
      <c r="E301">
        <v>12</v>
      </c>
      <c r="F301">
        <v>4</v>
      </c>
      <c r="G301">
        <v>7</v>
      </c>
      <c r="H301">
        <v>5</v>
      </c>
      <c r="I301" t="s">
        <v>38</v>
      </c>
      <c r="J301" t="s">
        <v>181</v>
      </c>
      <c r="K301" t="s">
        <v>1322</v>
      </c>
    </row>
    <row r="302" spans="1:11" x14ac:dyDescent="0.25">
      <c r="A302">
        <v>12284</v>
      </c>
      <c r="B302" t="s">
        <v>1323</v>
      </c>
      <c r="C302" t="s">
        <v>1324</v>
      </c>
      <c r="D302" t="s">
        <v>1325</v>
      </c>
      <c r="E302">
        <v>12</v>
      </c>
      <c r="F302">
        <v>18</v>
      </c>
      <c r="G302">
        <v>42</v>
      </c>
      <c r="H302">
        <v>27</v>
      </c>
      <c r="I302" s="1">
        <v>20125926</v>
      </c>
      <c r="J302" s="1">
        <v>71481</v>
      </c>
      <c r="K302" t="s">
        <v>1326</v>
      </c>
    </row>
    <row r="303" spans="1:11" x14ac:dyDescent="0.25">
      <c r="A303">
        <v>14127</v>
      </c>
      <c r="B303" t="s">
        <v>1435</v>
      </c>
      <c r="C303" t="s">
        <v>1436</v>
      </c>
      <c r="D303" t="s">
        <v>1437</v>
      </c>
      <c r="E303">
        <v>12</v>
      </c>
      <c r="F303">
        <v>7</v>
      </c>
      <c r="G303">
        <v>8</v>
      </c>
      <c r="H303">
        <v>8</v>
      </c>
      <c r="I303" t="s">
        <v>952</v>
      </c>
      <c r="J303" t="s">
        <v>1438</v>
      </c>
      <c r="K303" s="1">
        <v>13983</v>
      </c>
    </row>
    <row r="304" spans="1:11" x14ac:dyDescent="0.25">
      <c r="A304">
        <v>1338</v>
      </c>
      <c r="B304" t="s">
        <v>136</v>
      </c>
      <c r="C304" t="s">
        <v>137</v>
      </c>
      <c r="D304" t="s">
        <v>138</v>
      </c>
      <c r="E304">
        <v>13</v>
      </c>
      <c r="F304">
        <v>5</v>
      </c>
      <c r="G304">
        <v>6</v>
      </c>
      <c r="H304">
        <v>9</v>
      </c>
      <c r="I304" s="1">
        <v>20138889</v>
      </c>
      <c r="J304" s="1">
        <v>13333</v>
      </c>
      <c r="K304" t="s">
        <v>139</v>
      </c>
    </row>
    <row r="305" spans="1:11" x14ac:dyDescent="0.25">
      <c r="A305">
        <v>2298</v>
      </c>
      <c r="B305" t="s">
        <v>250</v>
      </c>
      <c r="C305" t="s">
        <v>251</v>
      </c>
      <c r="D305" t="s">
        <v>252</v>
      </c>
      <c r="E305">
        <v>13</v>
      </c>
      <c r="F305">
        <v>6</v>
      </c>
      <c r="G305">
        <v>6</v>
      </c>
      <c r="H305">
        <v>6</v>
      </c>
      <c r="I305" s="1">
        <v>20138333</v>
      </c>
      <c r="J305" s="1">
        <v>56667</v>
      </c>
      <c r="K305" t="s">
        <v>253</v>
      </c>
    </row>
    <row r="306" spans="1:11" x14ac:dyDescent="0.25">
      <c r="A306">
        <v>2302</v>
      </c>
      <c r="B306" t="s">
        <v>254</v>
      </c>
      <c r="C306" t="s">
        <v>255</v>
      </c>
      <c r="D306" t="s">
        <v>256</v>
      </c>
      <c r="E306">
        <v>13</v>
      </c>
      <c r="F306">
        <v>8</v>
      </c>
      <c r="G306">
        <v>10</v>
      </c>
      <c r="H306">
        <v>9</v>
      </c>
      <c r="I306" s="1">
        <v>20144444</v>
      </c>
      <c r="J306" s="1">
        <v>48889</v>
      </c>
      <c r="K306" t="s">
        <v>257</v>
      </c>
    </row>
    <row r="307" spans="1:11" x14ac:dyDescent="0.25">
      <c r="A307">
        <v>2937</v>
      </c>
      <c r="B307" t="s">
        <v>336</v>
      </c>
      <c r="C307" t="s">
        <v>337</v>
      </c>
      <c r="D307" t="s">
        <v>338</v>
      </c>
      <c r="E307">
        <v>13</v>
      </c>
      <c r="F307">
        <v>18</v>
      </c>
      <c r="G307">
        <v>23</v>
      </c>
      <c r="H307">
        <v>23</v>
      </c>
      <c r="I307" s="1">
        <v>20121304</v>
      </c>
      <c r="J307" s="1">
        <v>54348</v>
      </c>
      <c r="K307" t="s">
        <v>339</v>
      </c>
    </row>
    <row r="308" spans="1:11" x14ac:dyDescent="0.25">
      <c r="A308">
        <v>4702</v>
      </c>
      <c r="B308" t="s">
        <v>548</v>
      </c>
      <c r="C308" t="s">
        <v>549</v>
      </c>
      <c r="D308" t="s">
        <v>550</v>
      </c>
      <c r="E308">
        <v>13</v>
      </c>
      <c r="F308">
        <v>5</v>
      </c>
      <c r="G308">
        <v>5</v>
      </c>
      <c r="H308">
        <v>6</v>
      </c>
      <c r="I308" t="s">
        <v>210</v>
      </c>
      <c r="J308" t="s">
        <v>211</v>
      </c>
      <c r="K308" t="s">
        <v>551</v>
      </c>
    </row>
    <row r="309" spans="1:11" x14ac:dyDescent="0.25">
      <c r="A309">
        <v>5733</v>
      </c>
      <c r="B309" t="s">
        <v>676</v>
      </c>
      <c r="C309" t="s">
        <v>677</v>
      </c>
      <c r="D309" t="s">
        <v>75</v>
      </c>
      <c r="E309">
        <v>13</v>
      </c>
      <c r="F309">
        <v>3</v>
      </c>
      <c r="G309">
        <v>5</v>
      </c>
      <c r="H309">
        <v>8</v>
      </c>
      <c r="I309" s="1">
        <v>2007875</v>
      </c>
      <c r="J309" s="1">
        <v>3125</v>
      </c>
      <c r="K309" t="s">
        <v>678</v>
      </c>
    </row>
    <row r="310" spans="1:11" x14ac:dyDescent="0.25">
      <c r="A310">
        <v>5878</v>
      </c>
      <c r="B310" t="s">
        <v>692</v>
      </c>
      <c r="C310" t="s">
        <v>693</v>
      </c>
      <c r="D310" t="s">
        <v>694</v>
      </c>
      <c r="E310">
        <v>13</v>
      </c>
      <c r="F310">
        <v>4</v>
      </c>
      <c r="G310">
        <v>5</v>
      </c>
      <c r="H310">
        <v>8</v>
      </c>
      <c r="I310" t="s">
        <v>695</v>
      </c>
      <c r="J310" t="s">
        <v>696</v>
      </c>
      <c r="K310" t="s">
        <v>697</v>
      </c>
    </row>
    <row r="311" spans="1:11" x14ac:dyDescent="0.25">
      <c r="A311">
        <v>5923</v>
      </c>
      <c r="B311" t="s">
        <v>698</v>
      </c>
      <c r="C311" t="s">
        <v>699</v>
      </c>
      <c r="D311" t="s">
        <v>700</v>
      </c>
      <c r="E311">
        <v>13</v>
      </c>
      <c r="F311">
        <v>6</v>
      </c>
      <c r="G311">
        <v>8</v>
      </c>
      <c r="H311">
        <v>6</v>
      </c>
      <c r="I311">
        <v>2010</v>
      </c>
      <c r="J311" s="1">
        <v>71667</v>
      </c>
      <c r="K311" t="s">
        <v>701</v>
      </c>
    </row>
    <row r="312" spans="1:11" x14ac:dyDescent="0.25">
      <c r="A312">
        <v>6073</v>
      </c>
      <c r="B312" t="s">
        <v>732</v>
      </c>
      <c r="C312" t="s">
        <v>733</v>
      </c>
      <c r="D312" t="s">
        <v>734</v>
      </c>
      <c r="E312">
        <v>13</v>
      </c>
      <c r="F312">
        <v>6</v>
      </c>
      <c r="G312">
        <v>10</v>
      </c>
      <c r="H312">
        <v>14</v>
      </c>
      <c r="I312">
        <v>2009</v>
      </c>
      <c r="J312">
        <v>1</v>
      </c>
      <c r="K312" t="s">
        <v>735</v>
      </c>
    </row>
    <row r="313" spans="1:11" x14ac:dyDescent="0.25">
      <c r="A313">
        <v>6855</v>
      </c>
      <c r="B313" t="s">
        <v>837</v>
      </c>
      <c r="C313" t="s">
        <v>838</v>
      </c>
      <c r="D313" t="s">
        <v>839</v>
      </c>
      <c r="E313">
        <v>13</v>
      </c>
      <c r="F313">
        <v>7</v>
      </c>
      <c r="G313">
        <v>8</v>
      </c>
      <c r="H313">
        <v>6</v>
      </c>
      <c r="I313" t="s">
        <v>59</v>
      </c>
      <c r="J313" t="s">
        <v>747</v>
      </c>
      <c r="K313" t="s">
        <v>840</v>
      </c>
    </row>
    <row r="314" spans="1:11" x14ac:dyDescent="0.25">
      <c r="A314">
        <v>11761</v>
      </c>
      <c r="B314" t="s">
        <v>1261</v>
      </c>
      <c r="C314" t="s">
        <v>1068</v>
      </c>
      <c r="D314" t="s">
        <v>154</v>
      </c>
      <c r="E314">
        <v>13</v>
      </c>
      <c r="F314">
        <v>8</v>
      </c>
      <c r="G314">
        <v>10</v>
      </c>
      <c r="H314">
        <v>5</v>
      </c>
      <c r="I314">
        <v>2012</v>
      </c>
      <c r="J314" t="s">
        <v>1262</v>
      </c>
      <c r="K314" t="s">
        <v>1263</v>
      </c>
    </row>
    <row r="315" spans="1:11" x14ac:dyDescent="0.25">
      <c r="A315">
        <v>12193</v>
      </c>
      <c r="B315" t="s">
        <v>1306</v>
      </c>
      <c r="C315" t="s">
        <v>178</v>
      </c>
      <c r="D315" t="s">
        <v>1307</v>
      </c>
      <c r="E315">
        <v>13</v>
      </c>
      <c r="F315">
        <v>1</v>
      </c>
      <c r="G315">
        <v>1</v>
      </c>
      <c r="H315">
        <v>5</v>
      </c>
      <c r="I315" t="s">
        <v>329</v>
      </c>
      <c r="J315" t="s">
        <v>423</v>
      </c>
      <c r="K315" t="s">
        <v>1308</v>
      </c>
    </row>
    <row r="316" spans="1:11" x14ac:dyDescent="0.25">
      <c r="A316">
        <v>14161</v>
      </c>
      <c r="B316" t="s">
        <v>1447</v>
      </c>
      <c r="C316" t="s">
        <v>1448</v>
      </c>
      <c r="D316" t="s">
        <v>1449</v>
      </c>
      <c r="E316">
        <v>13</v>
      </c>
      <c r="F316">
        <v>7</v>
      </c>
      <c r="G316">
        <v>7</v>
      </c>
      <c r="H316">
        <v>6</v>
      </c>
      <c r="I316" s="1">
        <v>20091667</v>
      </c>
      <c r="J316" t="s">
        <v>1421</v>
      </c>
      <c r="K316" t="s">
        <v>501</v>
      </c>
    </row>
    <row r="317" spans="1:11" x14ac:dyDescent="0.25">
      <c r="A317">
        <v>14165</v>
      </c>
      <c r="B317" t="s">
        <v>1450</v>
      </c>
      <c r="C317" t="s">
        <v>1451</v>
      </c>
      <c r="D317" t="s">
        <v>1452</v>
      </c>
      <c r="E317">
        <v>13</v>
      </c>
      <c r="F317">
        <v>4</v>
      </c>
      <c r="G317">
        <v>5</v>
      </c>
      <c r="H317">
        <v>5</v>
      </c>
      <c r="I317" t="s">
        <v>462</v>
      </c>
      <c r="J317" t="s">
        <v>1453</v>
      </c>
      <c r="K317" s="1">
        <v>14678</v>
      </c>
    </row>
    <row r="318" spans="1:11" x14ac:dyDescent="0.25">
      <c r="A318">
        <v>14252</v>
      </c>
      <c r="B318" t="s">
        <v>1465</v>
      </c>
      <c r="C318" t="s">
        <v>1466</v>
      </c>
      <c r="D318" t="s">
        <v>1467</v>
      </c>
      <c r="E318">
        <v>13</v>
      </c>
      <c r="F318">
        <v>13</v>
      </c>
      <c r="G318">
        <v>14</v>
      </c>
      <c r="H318">
        <v>14</v>
      </c>
      <c r="I318" s="1">
        <v>20133571</v>
      </c>
      <c r="J318" s="1">
        <v>56429</v>
      </c>
      <c r="K318" s="1">
        <v>11608</v>
      </c>
    </row>
    <row r="319" spans="1:11" x14ac:dyDescent="0.25">
      <c r="A319">
        <v>332</v>
      </c>
      <c r="B319" t="s">
        <v>41</v>
      </c>
      <c r="C319" t="s">
        <v>42</v>
      </c>
      <c r="D319" t="s">
        <v>43</v>
      </c>
      <c r="E319">
        <v>14</v>
      </c>
      <c r="F319">
        <v>9</v>
      </c>
      <c r="G319">
        <v>13</v>
      </c>
      <c r="H319">
        <v>15</v>
      </c>
      <c r="I319" s="1">
        <v>20151333</v>
      </c>
      <c r="J319" s="1">
        <v>112667</v>
      </c>
      <c r="K319" s="1">
        <v>18629</v>
      </c>
    </row>
    <row r="320" spans="1:11" x14ac:dyDescent="0.25">
      <c r="A320">
        <v>727</v>
      </c>
      <c r="B320" t="s">
        <v>83</v>
      </c>
      <c r="C320" t="s">
        <v>84</v>
      </c>
      <c r="D320" t="s">
        <v>85</v>
      </c>
      <c r="E320">
        <v>14</v>
      </c>
      <c r="F320">
        <v>8</v>
      </c>
      <c r="G320">
        <v>12</v>
      </c>
      <c r="H320">
        <v>5</v>
      </c>
      <c r="I320" t="s">
        <v>86</v>
      </c>
      <c r="J320" t="s">
        <v>87</v>
      </c>
      <c r="K320" s="1">
        <v>16643</v>
      </c>
    </row>
    <row r="321" spans="1:11" x14ac:dyDescent="0.25">
      <c r="A321">
        <v>1146</v>
      </c>
      <c r="B321" t="s">
        <v>111</v>
      </c>
      <c r="C321" t="s">
        <v>112</v>
      </c>
      <c r="D321" t="s">
        <v>113</v>
      </c>
      <c r="E321">
        <v>14</v>
      </c>
      <c r="F321">
        <v>4</v>
      </c>
      <c r="G321">
        <v>4</v>
      </c>
      <c r="H321">
        <v>6</v>
      </c>
      <c r="I321" s="1">
        <v>20171667</v>
      </c>
      <c r="J321">
        <v>2</v>
      </c>
      <c r="K321" t="s">
        <v>114</v>
      </c>
    </row>
    <row r="322" spans="1:11" x14ac:dyDescent="0.25">
      <c r="A322">
        <v>2283</v>
      </c>
      <c r="B322" t="s">
        <v>244</v>
      </c>
      <c r="C322" t="s">
        <v>245</v>
      </c>
      <c r="D322" t="s">
        <v>246</v>
      </c>
      <c r="E322">
        <v>14</v>
      </c>
      <c r="F322">
        <v>4</v>
      </c>
      <c r="G322">
        <v>4</v>
      </c>
      <c r="H322">
        <v>5</v>
      </c>
      <c r="I322" t="s">
        <v>247</v>
      </c>
      <c r="J322" t="s">
        <v>248</v>
      </c>
      <c r="K322" t="s">
        <v>249</v>
      </c>
    </row>
    <row r="323" spans="1:11" x14ac:dyDescent="0.25">
      <c r="A323">
        <v>2848</v>
      </c>
      <c r="B323" t="s">
        <v>309</v>
      </c>
      <c r="C323" t="s">
        <v>310</v>
      </c>
      <c r="D323" t="s">
        <v>311</v>
      </c>
      <c r="E323">
        <v>14</v>
      </c>
      <c r="F323">
        <v>16</v>
      </c>
      <c r="G323">
        <v>27</v>
      </c>
      <c r="H323">
        <v>19</v>
      </c>
      <c r="I323" s="1">
        <v>20112632</v>
      </c>
      <c r="J323" s="1">
        <v>63158</v>
      </c>
      <c r="K323" t="s">
        <v>312</v>
      </c>
    </row>
    <row r="324" spans="1:11" x14ac:dyDescent="0.25">
      <c r="A324">
        <v>3898</v>
      </c>
      <c r="B324" t="s">
        <v>465</v>
      </c>
      <c r="C324" t="s">
        <v>466</v>
      </c>
      <c r="D324" t="s">
        <v>467</v>
      </c>
      <c r="E324">
        <v>14</v>
      </c>
      <c r="F324">
        <v>10</v>
      </c>
      <c r="G324">
        <v>15</v>
      </c>
      <c r="H324">
        <v>8</v>
      </c>
      <c r="I324" s="1">
        <v>2014125</v>
      </c>
      <c r="J324" t="s">
        <v>242</v>
      </c>
      <c r="K324" t="s">
        <v>468</v>
      </c>
    </row>
    <row r="325" spans="1:11" x14ac:dyDescent="0.25">
      <c r="A325">
        <v>4322</v>
      </c>
      <c r="B325" t="s">
        <v>504</v>
      </c>
      <c r="C325" t="s">
        <v>505</v>
      </c>
      <c r="D325" t="s">
        <v>506</v>
      </c>
      <c r="E325">
        <v>14</v>
      </c>
      <c r="F325">
        <v>40</v>
      </c>
      <c r="G325">
        <v>99</v>
      </c>
      <c r="H325">
        <v>75</v>
      </c>
      <c r="I325" s="1">
        <v>20120533</v>
      </c>
      <c r="J325" s="1">
        <v>86133</v>
      </c>
      <c r="K325" s="1">
        <v>12273</v>
      </c>
    </row>
    <row r="326" spans="1:11" x14ac:dyDescent="0.25">
      <c r="A326">
        <v>4351</v>
      </c>
      <c r="B326" t="s">
        <v>507</v>
      </c>
      <c r="C326" t="s">
        <v>508</v>
      </c>
      <c r="D326" t="s">
        <v>509</v>
      </c>
      <c r="E326">
        <v>14</v>
      </c>
      <c r="F326">
        <v>22</v>
      </c>
      <c r="G326">
        <v>39</v>
      </c>
      <c r="H326">
        <v>30</v>
      </c>
      <c r="I326" s="1">
        <v>20116667</v>
      </c>
      <c r="J326" s="1">
        <v>42333</v>
      </c>
      <c r="K326" t="s">
        <v>510</v>
      </c>
    </row>
    <row r="327" spans="1:11" x14ac:dyDescent="0.25">
      <c r="A327">
        <v>6059</v>
      </c>
      <c r="B327" t="s">
        <v>725</v>
      </c>
      <c r="C327" t="s">
        <v>726</v>
      </c>
      <c r="D327" t="s">
        <v>727</v>
      </c>
      <c r="E327">
        <v>14</v>
      </c>
      <c r="F327">
        <v>8</v>
      </c>
      <c r="G327">
        <v>11</v>
      </c>
      <c r="H327">
        <v>5</v>
      </c>
      <c r="I327" t="s">
        <v>94</v>
      </c>
      <c r="J327" t="s">
        <v>728</v>
      </c>
      <c r="K327" s="1">
        <v>22591</v>
      </c>
    </row>
    <row r="328" spans="1:11" x14ac:dyDescent="0.25">
      <c r="A328">
        <v>6074</v>
      </c>
      <c r="B328" t="s">
        <v>736</v>
      </c>
      <c r="C328" t="s">
        <v>737</v>
      </c>
      <c r="D328" t="s">
        <v>738</v>
      </c>
      <c r="E328">
        <v>14</v>
      </c>
      <c r="F328">
        <v>7</v>
      </c>
      <c r="G328">
        <v>13</v>
      </c>
      <c r="H328">
        <v>9</v>
      </c>
      <c r="I328">
        <v>2010</v>
      </c>
      <c r="J328">
        <v>8</v>
      </c>
      <c r="K328" t="s">
        <v>739</v>
      </c>
    </row>
    <row r="329" spans="1:11" x14ac:dyDescent="0.25">
      <c r="A329">
        <v>6851</v>
      </c>
      <c r="B329" t="s">
        <v>833</v>
      </c>
      <c r="C329" t="s">
        <v>834</v>
      </c>
      <c r="D329" t="s">
        <v>835</v>
      </c>
      <c r="E329">
        <v>14</v>
      </c>
      <c r="F329">
        <v>3</v>
      </c>
      <c r="G329">
        <v>6</v>
      </c>
      <c r="H329">
        <v>5</v>
      </c>
      <c r="I329">
        <v>2016</v>
      </c>
      <c r="J329" t="s">
        <v>836</v>
      </c>
      <c r="K329" s="1">
        <v>10215</v>
      </c>
    </row>
    <row r="330" spans="1:11" x14ac:dyDescent="0.25">
      <c r="A330">
        <v>11111</v>
      </c>
      <c r="B330" t="s">
        <v>1179</v>
      </c>
      <c r="C330" t="s">
        <v>1180</v>
      </c>
      <c r="D330" t="s">
        <v>1181</v>
      </c>
      <c r="E330">
        <v>14</v>
      </c>
      <c r="F330">
        <v>18</v>
      </c>
      <c r="G330">
        <v>36</v>
      </c>
      <c r="H330">
        <v>16</v>
      </c>
      <c r="I330" s="1">
        <v>2012375</v>
      </c>
      <c r="J330" s="1">
        <v>88125</v>
      </c>
      <c r="K330" t="s">
        <v>1182</v>
      </c>
    </row>
    <row r="331" spans="1:11" x14ac:dyDescent="0.25">
      <c r="A331">
        <v>13224</v>
      </c>
      <c r="B331" t="s">
        <v>1369</v>
      </c>
      <c r="C331" t="s">
        <v>1370</v>
      </c>
      <c r="D331" t="s">
        <v>1371</v>
      </c>
      <c r="E331">
        <v>14</v>
      </c>
      <c r="F331">
        <v>12</v>
      </c>
      <c r="G331">
        <v>16</v>
      </c>
      <c r="H331">
        <v>12</v>
      </c>
      <c r="I331" s="1">
        <v>20091667</v>
      </c>
      <c r="J331" t="s">
        <v>602</v>
      </c>
      <c r="K331" t="s">
        <v>1372</v>
      </c>
    </row>
    <row r="332" spans="1:11" x14ac:dyDescent="0.25">
      <c r="A332">
        <v>14119</v>
      </c>
      <c r="B332" t="s">
        <v>1426</v>
      </c>
      <c r="C332" t="s">
        <v>1427</v>
      </c>
      <c r="D332" t="s">
        <v>1428</v>
      </c>
      <c r="E332">
        <v>14</v>
      </c>
      <c r="F332">
        <v>7</v>
      </c>
      <c r="G332">
        <v>11</v>
      </c>
      <c r="H332">
        <v>10</v>
      </c>
      <c r="I332">
        <v>2010</v>
      </c>
      <c r="J332" t="s">
        <v>1429</v>
      </c>
      <c r="K332" t="s">
        <v>1430</v>
      </c>
    </row>
    <row r="333" spans="1:11" x14ac:dyDescent="0.25">
      <c r="A333">
        <v>14188</v>
      </c>
      <c r="B333" t="s">
        <v>1454</v>
      </c>
      <c r="C333" t="s">
        <v>1455</v>
      </c>
      <c r="D333" t="s">
        <v>1456</v>
      </c>
      <c r="E333">
        <v>14</v>
      </c>
      <c r="F333">
        <v>2</v>
      </c>
      <c r="G333">
        <v>2</v>
      </c>
      <c r="H333">
        <v>5</v>
      </c>
      <c r="I333" t="s">
        <v>247</v>
      </c>
      <c r="J333" t="s">
        <v>95</v>
      </c>
      <c r="K333" s="1">
        <v>10474</v>
      </c>
    </row>
    <row r="334" spans="1:11" x14ac:dyDescent="0.25">
      <c r="A334">
        <v>266</v>
      </c>
      <c r="B334" t="s">
        <v>23</v>
      </c>
      <c r="C334" t="s">
        <v>24</v>
      </c>
      <c r="D334" t="s">
        <v>25</v>
      </c>
      <c r="E334">
        <v>15</v>
      </c>
      <c r="F334">
        <v>13</v>
      </c>
      <c r="G334">
        <v>21</v>
      </c>
      <c r="H334">
        <v>13</v>
      </c>
      <c r="I334" s="1">
        <v>20108462</v>
      </c>
      <c r="J334" s="1">
        <v>73077</v>
      </c>
      <c r="K334" s="1">
        <v>34042</v>
      </c>
    </row>
    <row r="335" spans="1:11" x14ac:dyDescent="0.25">
      <c r="A335">
        <v>2896</v>
      </c>
      <c r="B335" t="s">
        <v>327</v>
      </c>
      <c r="C335" s="1">
        <v>-12469</v>
      </c>
      <c r="D335" t="s">
        <v>328</v>
      </c>
      <c r="E335">
        <v>15</v>
      </c>
      <c r="F335">
        <v>5</v>
      </c>
      <c r="G335">
        <v>7</v>
      </c>
      <c r="H335">
        <v>5</v>
      </c>
      <c r="I335" t="s">
        <v>329</v>
      </c>
      <c r="J335" t="s">
        <v>330</v>
      </c>
      <c r="K335" t="s">
        <v>331</v>
      </c>
    </row>
    <row r="336" spans="1:11" x14ac:dyDescent="0.25">
      <c r="A336">
        <v>3922</v>
      </c>
      <c r="B336" t="s">
        <v>473</v>
      </c>
      <c r="C336" t="s">
        <v>474</v>
      </c>
      <c r="D336" t="s">
        <v>475</v>
      </c>
      <c r="E336">
        <v>15</v>
      </c>
      <c r="F336">
        <v>10</v>
      </c>
      <c r="G336">
        <v>10</v>
      </c>
      <c r="H336">
        <v>8</v>
      </c>
      <c r="I336" s="1">
        <v>2014125</v>
      </c>
      <c r="J336" s="1">
        <v>5125</v>
      </c>
      <c r="K336" t="s">
        <v>476</v>
      </c>
    </row>
    <row r="337" spans="1:11" x14ac:dyDescent="0.25">
      <c r="A337">
        <v>4050</v>
      </c>
      <c r="B337" t="s">
        <v>486</v>
      </c>
      <c r="C337" s="1">
        <v>-13394</v>
      </c>
      <c r="D337" t="s">
        <v>487</v>
      </c>
      <c r="E337">
        <v>15</v>
      </c>
      <c r="F337">
        <v>3</v>
      </c>
      <c r="G337">
        <v>3</v>
      </c>
      <c r="H337">
        <v>14</v>
      </c>
      <c r="I337">
        <v>2009</v>
      </c>
      <c r="J337" s="1">
        <v>61429</v>
      </c>
      <c r="K337" t="s">
        <v>488</v>
      </c>
    </row>
    <row r="338" spans="1:11" x14ac:dyDescent="0.25">
      <c r="A338">
        <v>4086</v>
      </c>
      <c r="B338" t="s">
        <v>489</v>
      </c>
      <c r="C338" s="1">
        <v>-13211</v>
      </c>
      <c r="D338" t="s">
        <v>37</v>
      </c>
      <c r="E338">
        <v>15</v>
      </c>
      <c r="F338">
        <v>2</v>
      </c>
      <c r="G338">
        <v>2</v>
      </c>
      <c r="H338">
        <v>8</v>
      </c>
      <c r="I338" s="1">
        <v>2004125</v>
      </c>
      <c r="J338" s="1">
        <v>8375</v>
      </c>
      <c r="K338" t="s">
        <v>490</v>
      </c>
    </row>
    <row r="339" spans="1:11" x14ac:dyDescent="0.25">
      <c r="A339">
        <v>4732</v>
      </c>
      <c r="B339" t="s">
        <v>552</v>
      </c>
      <c r="C339" s="1">
        <v>-13526</v>
      </c>
      <c r="D339" t="s">
        <v>553</v>
      </c>
      <c r="E339">
        <v>15</v>
      </c>
      <c r="F339">
        <v>1</v>
      </c>
      <c r="G339">
        <v>1</v>
      </c>
      <c r="H339">
        <v>6</v>
      </c>
      <c r="I339" s="1">
        <v>20026667</v>
      </c>
      <c r="J339" t="s">
        <v>554</v>
      </c>
      <c r="K339" s="1">
        <v>30254</v>
      </c>
    </row>
    <row r="340" spans="1:11" x14ac:dyDescent="0.25">
      <c r="A340">
        <v>7529</v>
      </c>
      <c r="B340" t="s">
        <v>888</v>
      </c>
      <c r="C340" t="s">
        <v>889</v>
      </c>
      <c r="D340" t="s">
        <v>890</v>
      </c>
      <c r="E340">
        <v>15</v>
      </c>
      <c r="F340">
        <v>3</v>
      </c>
      <c r="G340">
        <v>7</v>
      </c>
      <c r="H340">
        <v>5</v>
      </c>
      <c r="I340" t="s">
        <v>891</v>
      </c>
      <c r="J340" t="s">
        <v>892</v>
      </c>
      <c r="K340" s="1">
        <v>10006</v>
      </c>
    </row>
    <row r="341" spans="1:11" x14ac:dyDescent="0.25">
      <c r="A341">
        <v>11802</v>
      </c>
      <c r="B341" t="s">
        <v>1279</v>
      </c>
      <c r="C341" t="s">
        <v>1280</v>
      </c>
      <c r="D341" t="s">
        <v>1281</v>
      </c>
      <c r="E341">
        <v>15</v>
      </c>
      <c r="F341">
        <v>15</v>
      </c>
      <c r="G341">
        <v>20</v>
      </c>
      <c r="H341">
        <v>11</v>
      </c>
      <c r="I341" s="1">
        <v>20127273</v>
      </c>
      <c r="J341" s="1">
        <v>24545</v>
      </c>
      <c r="K341" t="s">
        <v>1282</v>
      </c>
    </row>
    <row r="342" spans="1:11" x14ac:dyDescent="0.25">
      <c r="A342">
        <v>12527</v>
      </c>
      <c r="B342" t="s">
        <v>1337</v>
      </c>
      <c r="C342" t="s">
        <v>1338</v>
      </c>
      <c r="D342" t="s">
        <v>1339</v>
      </c>
      <c r="E342">
        <v>15</v>
      </c>
      <c r="F342">
        <v>7</v>
      </c>
      <c r="G342">
        <v>7</v>
      </c>
      <c r="H342">
        <v>12</v>
      </c>
      <c r="I342" s="1">
        <v>20120833</v>
      </c>
      <c r="J342">
        <v>1</v>
      </c>
      <c r="K342" t="s">
        <v>1340</v>
      </c>
    </row>
    <row r="343" spans="1:11" x14ac:dyDescent="0.25">
      <c r="A343">
        <v>1302</v>
      </c>
      <c r="B343" t="s">
        <v>129</v>
      </c>
      <c r="C343" t="s">
        <v>130</v>
      </c>
      <c r="D343" t="s">
        <v>131</v>
      </c>
      <c r="E343">
        <v>16</v>
      </c>
      <c r="F343">
        <v>17</v>
      </c>
      <c r="G343">
        <v>37</v>
      </c>
      <c r="H343">
        <v>19</v>
      </c>
      <c r="I343" s="1">
        <v>20102105</v>
      </c>
      <c r="J343">
        <v>15</v>
      </c>
      <c r="K343" s="1">
        <v>11433</v>
      </c>
    </row>
    <row r="344" spans="1:11" x14ac:dyDescent="0.25">
      <c r="A344">
        <v>4781</v>
      </c>
      <c r="B344" t="s">
        <v>567</v>
      </c>
      <c r="C344" t="s">
        <v>568</v>
      </c>
      <c r="D344" t="s">
        <v>569</v>
      </c>
      <c r="E344">
        <v>16</v>
      </c>
      <c r="F344">
        <v>5</v>
      </c>
      <c r="G344">
        <v>6</v>
      </c>
      <c r="H344">
        <v>5</v>
      </c>
      <c r="I344" t="s">
        <v>126</v>
      </c>
      <c r="J344" t="s">
        <v>391</v>
      </c>
      <c r="K344" s="1">
        <v>10727</v>
      </c>
    </row>
    <row r="345" spans="1:11" x14ac:dyDescent="0.25">
      <c r="A345">
        <v>5423</v>
      </c>
      <c r="B345" t="s">
        <v>639</v>
      </c>
      <c r="C345" t="s">
        <v>640</v>
      </c>
      <c r="D345" t="s">
        <v>641</v>
      </c>
      <c r="E345">
        <v>16</v>
      </c>
      <c r="F345">
        <v>2</v>
      </c>
      <c r="G345">
        <v>2</v>
      </c>
      <c r="H345">
        <v>5</v>
      </c>
      <c r="I345" t="s">
        <v>86</v>
      </c>
      <c r="J345" t="s">
        <v>404</v>
      </c>
      <c r="K345" t="s">
        <v>642</v>
      </c>
    </row>
    <row r="346" spans="1:11" x14ac:dyDescent="0.25">
      <c r="A346">
        <v>6241</v>
      </c>
      <c r="B346" t="s">
        <v>765</v>
      </c>
      <c r="C346" t="s">
        <v>766</v>
      </c>
      <c r="D346" t="s">
        <v>767</v>
      </c>
      <c r="E346">
        <v>16</v>
      </c>
      <c r="F346">
        <v>6</v>
      </c>
      <c r="G346">
        <v>7</v>
      </c>
      <c r="H346">
        <v>5</v>
      </c>
      <c r="I346">
        <v>2007</v>
      </c>
      <c r="J346" t="s">
        <v>768</v>
      </c>
      <c r="K346" t="s">
        <v>769</v>
      </c>
    </row>
    <row r="347" spans="1:11" x14ac:dyDescent="0.25">
      <c r="A347">
        <v>7054</v>
      </c>
      <c r="B347" t="s">
        <v>848</v>
      </c>
      <c r="C347" t="s">
        <v>849</v>
      </c>
      <c r="D347" t="s">
        <v>850</v>
      </c>
      <c r="E347">
        <v>16</v>
      </c>
      <c r="F347">
        <v>29</v>
      </c>
      <c r="G347">
        <v>36</v>
      </c>
      <c r="H347">
        <v>42</v>
      </c>
      <c r="I347" s="1">
        <v>20106429</v>
      </c>
      <c r="J347" s="1">
        <v>11429</v>
      </c>
      <c r="K347" t="s">
        <v>851</v>
      </c>
    </row>
    <row r="348" spans="1:11" x14ac:dyDescent="0.25">
      <c r="A348">
        <v>8602</v>
      </c>
      <c r="B348" t="s">
        <v>984</v>
      </c>
      <c r="C348" t="s">
        <v>985</v>
      </c>
      <c r="D348" t="s">
        <v>986</v>
      </c>
      <c r="E348">
        <v>16</v>
      </c>
      <c r="F348">
        <v>51</v>
      </c>
      <c r="G348">
        <v>100</v>
      </c>
      <c r="H348">
        <v>64</v>
      </c>
      <c r="I348" s="1">
        <v>20097031</v>
      </c>
      <c r="J348" s="1">
        <v>57344</v>
      </c>
      <c r="K348" t="s">
        <v>987</v>
      </c>
    </row>
    <row r="349" spans="1:11" x14ac:dyDescent="0.25">
      <c r="A349">
        <v>9619</v>
      </c>
      <c r="B349" t="s">
        <v>1095</v>
      </c>
      <c r="C349" t="s">
        <v>1096</v>
      </c>
      <c r="D349" t="s">
        <v>1097</v>
      </c>
      <c r="E349">
        <v>16</v>
      </c>
      <c r="F349">
        <v>3</v>
      </c>
      <c r="G349">
        <v>4</v>
      </c>
      <c r="H349">
        <v>5</v>
      </c>
      <c r="I349">
        <v>2010</v>
      </c>
      <c r="J349" t="s">
        <v>127</v>
      </c>
      <c r="K349" t="s">
        <v>1098</v>
      </c>
    </row>
    <row r="350" spans="1:11" x14ac:dyDescent="0.25">
      <c r="A350">
        <v>10076</v>
      </c>
      <c r="B350" t="s">
        <v>1117</v>
      </c>
      <c r="C350" t="s">
        <v>1118</v>
      </c>
      <c r="D350" t="s">
        <v>1119</v>
      </c>
      <c r="E350">
        <v>16</v>
      </c>
      <c r="F350">
        <v>7</v>
      </c>
      <c r="G350">
        <v>12</v>
      </c>
      <c r="H350">
        <v>5</v>
      </c>
      <c r="I350" t="s">
        <v>916</v>
      </c>
      <c r="J350" t="s">
        <v>1120</v>
      </c>
      <c r="K350" s="1">
        <v>12989</v>
      </c>
    </row>
    <row r="351" spans="1:11" x14ac:dyDescent="0.25">
      <c r="A351">
        <v>14256</v>
      </c>
      <c r="B351" t="s">
        <v>1468</v>
      </c>
      <c r="C351" t="s">
        <v>1469</v>
      </c>
      <c r="D351" t="s">
        <v>1470</v>
      </c>
      <c r="E351">
        <v>16</v>
      </c>
      <c r="F351">
        <v>4</v>
      </c>
      <c r="G351">
        <v>4</v>
      </c>
      <c r="H351">
        <v>9</v>
      </c>
      <c r="I351" s="1">
        <v>20115556</v>
      </c>
      <c r="J351" t="s">
        <v>1471</v>
      </c>
      <c r="K351" t="s">
        <v>1472</v>
      </c>
    </row>
    <row r="352" spans="1:11" x14ac:dyDescent="0.25">
      <c r="A352">
        <v>5288</v>
      </c>
      <c r="B352" t="s">
        <v>632</v>
      </c>
      <c r="C352" s="1">
        <v>-14979</v>
      </c>
      <c r="D352" t="s">
        <v>633</v>
      </c>
      <c r="E352">
        <v>17</v>
      </c>
      <c r="F352">
        <v>1</v>
      </c>
      <c r="G352">
        <v>1</v>
      </c>
      <c r="H352">
        <v>8</v>
      </c>
      <c r="I352" s="1">
        <v>2014875</v>
      </c>
      <c r="J352" t="s">
        <v>634</v>
      </c>
      <c r="K352" s="1">
        <v>58574</v>
      </c>
    </row>
    <row r="353" spans="1:11" x14ac:dyDescent="0.25">
      <c r="A353">
        <v>6563</v>
      </c>
      <c r="B353" t="s">
        <v>801</v>
      </c>
      <c r="C353" s="1">
        <v>-13522</v>
      </c>
      <c r="D353" t="s">
        <v>802</v>
      </c>
      <c r="E353">
        <v>17</v>
      </c>
      <c r="F353">
        <v>1</v>
      </c>
      <c r="G353">
        <v>1</v>
      </c>
      <c r="H353">
        <v>5</v>
      </c>
      <c r="I353" t="s">
        <v>803</v>
      </c>
      <c r="J353">
        <v>3</v>
      </c>
      <c r="K353" t="s">
        <v>804</v>
      </c>
    </row>
    <row r="354" spans="1:11" x14ac:dyDescent="0.25">
      <c r="A354">
        <v>8329</v>
      </c>
      <c r="B354" t="s">
        <v>964</v>
      </c>
      <c r="C354" s="1">
        <v>-14903</v>
      </c>
      <c r="D354" t="s">
        <v>965</v>
      </c>
      <c r="E354">
        <v>17</v>
      </c>
      <c r="F354">
        <v>2</v>
      </c>
      <c r="G354">
        <v>2</v>
      </c>
      <c r="H354">
        <v>5</v>
      </c>
      <c r="I354" t="s">
        <v>966</v>
      </c>
      <c r="J354" t="s">
        <v>768</v>
      </c>
      <c r="K354" t="s">
        <v>967</v>
      </c>
    </row>
    <row r="355" spans="1:11" x14ac:dyDescent="0.25">
      <c r="A355">
        <v>8756</v>
      </c>
      <c r="B355" t="s">
        <v>1012</v>
      </c>
      <c r="C355" s="1">
        <v>-14667</v>
      </c>
      <c r="D355" t="s">
        <v>1013</v>
      </c>
      <c r="E355">
        <v>17</v>
      </c>
      <c r="F355">
        <v>6</v>
      </c>
      <c r="G355">
        <v>9</v>
      </c>
      <c r="H355">
        <v>6</v>
      </c>
      <c r="I355" s="1">
        <v>20121667</v>
      </c>
      <c r="J355" s="1">
        <v>53333</v>
      </c>
      <c r="K355" s="1">
        <v>13524</v>
      </c>
    </row>
    <row r="356" spans="1:11" x14ac:dyDescent="0.25">
      <c r="A356">
        <v>11782</v>
      </c>
      <c r="B356" t="s">
        <v>1272</v>
      </c>
      <c r="C356" s="1">
        <v>-12887</v>
      </c>
      <c r="D356" t="s">
        <v>1273</v>
      </c>
      <c r="E356">
        <v>17</v>
      </c>
      <c r="F356">
        <v>1</v>
      </c>
      <c r="G356">
        <v>1</v>
      </c>
      <c r="H356">
        <v>5</v>
      </c>
      <c r="I356" t="s">
        <v>1274</v>
      </c>
      <c r="J356" t="s">
        <v>1275</v>
      </c>
      <c r="K356" s="1">
        <v>1467</v>
      </c>
    </row>
    <row r="357" spans="1:11" x14ac:dyDescent="0.25">
      <c r="A357">
        <v>12526</v>
      </c>
      <c r="B357" t="s">
        <v>1334</v>
      </c>
      <c r="C357" t="s">
        <v>1335</v>
      </c>
      <c r="D357" t="s">
        <v>1336</v>
      </c>
      <c r="E357">
        <v>17</v>
      </c>
      <c r="F357">
        <v>91</v>
      </c>
      <c r="G357">
        <v>246</v>
      </c>
      <c r="H357">
        <v>267</v>
      </c>
      <c r="I357" s="1">
        <v>20115506</v>
      </c>
      <c r="J357" s="1">
        <v>98202</v>
      </c>
      <c r="K357" s="1">
        <v>15484</v>
      </c>
    </row>
    <row r="358" spans="1:11" x14ac:dyDescent="0.25">
      <c r="A358">
        <v>13982</v>
      </c>
      <c r="B358" t="s">
        <v>1416</v>
      </c>
      <c r="C358" s="1">
        <v>-13314</v>
      </c>
      <c r="D358" t="s">
        <v>1417</v>
      </c>
      <c r="E358">
        <v>17</v>
      </c>
      <c r="F358">
        <v>1</v>
      </c>
      <c r="G358">
        <v>1</v>
      </c>
      <c r="H358">
        <v>16</v>
      </c>
      <c r="I358" s="1">
        <v>20165625</v>
      </c>
      <c r="J358" s="1">
        <v>25625</v>
      </c>
      <c r="K358" s="1">
        <v>16003</v>
      </c>
    </row>
    <row r="359" spans="1:11" x14ac:dyDescent="0.25">
      <c r="A359">
        <v>14342</v>
      </c>
      <c r="B359" t="s">
        <v>1485</v>
      </c>
      <c r="C359" t="s">
        <v>1486</v>
      </c>
      <c r="D359" t="s">
        <v>1487</v>
      </c>
      <c r="E359">
        <v>17</v>
      </c>
      <c r="F359">
        <v>8</v>
      </c>
      <c r="G359">
        <v>19</v>
      </c>
      <c r="H359">
        <v>11</v>
      </c>
      <c r="I359" s="1">
        <v>20101818</v>
      </c>
      <c r="J359" s="1">
        <v>52727</v>
      </c>
      <c r="K359" t="s">
        <v>1488</v>
      </c>
    </row>
    <row r="360" spans="1:11" x14ac:dyDescent="0.25">
      <c r="A360">
        <v>3813</v>
      </c>
      <c r="B360" t="s">
        <v>446</v>
      </c>
      <c r="C360" t="s">
        <v>447</v>
      </c>
      <c r="D360" s="1">
        <v>25092</v>
      </c>
      <c r="E360">
        <v>18</v>
      </c>
      <c r="F360">
        <v>1</v>
      </c>
      <c r="G360">
        <v>1</v>
      </c>
      <c r="H360">
        <v>6</v>
      </c>
      <c r="I360" s="1">
        <v>20136667</v>
      </c>
      <c r="J360" s="1">
        <v>81667</v>
      </c>
      <c r="K360" t="s">
        <v>448</v>
      </c>
    </row>
    <row r="361" spans="1:11" x14ac:dyDescent="0.25">
      <c r="A361">
        <v>4677</v>
      </c>
      <c r="B361" t="s">
        <v>540</v>
      </c>
      <c r="C361" t="s">
        <v>541</v>
      </c>
      <c r="D361" s="1">
        <v>24837</v>
      </c>
      <c r="E361">
        <v>18</v>
      </c>
      <c r="F361">
        <v>5</v>
      </c>
      <c r="G361">
        <v>10</v>
      </c>
      <c r="H361">
        <v>8</v>
      </c>
      <c r="I361" t="s">
        <v>542</v>
      </c>
      <c r="J361" t="s">
        <v>543</v>
      </c>
      <c r="K361" t="s">
        <v>544</v>
      </c>
    </row>
    <row r="362" spans="1:11" x14ac:dyDescent="0.25">
      <c r="A362">
        <v>8768</v>
      </c>
      <c r="B362" t="s">
        <v>1014</v>
      </c>
      <c r="C362" t="s">
        <v>1015</v>
      </c>
      <c r="D362" s="1">
        <v>23136</v>
      </c>
      <c r="E362">
        <v>18</v>
      </c>
      <c r="F362">
        <v>5</v>
      </c>
      <c r="G362">
        <v>16</v>
      </c>
      <c r="H362">
        <v>13</v>
      </c>
      <c r="I362" s="1">
        <v>20095385</v>
      </c>
      <c r="J362" s="1">
        <v>11538</v>
      </c>
      <c r="K362" t="s">
        <v>1016</v>
      </c>
    </row>
    <row r="363" spans="1:11" x14ac:dyDescent="0.25">
      <c r="A363">
        <v>9040</v>
      </c>
      <c r="B363" t="s">
        <v>1036</v>
      </c>
      <c r="C363" t="s">
        <v>1037</v>
      </c>
      <c r="D363" s="1">
        <v>24362</v>
      </c>
      <c r="E363">
        <v>18</v>
      </c>
      <c r="F363">
        <v>4</v>
      </c>
      <c r="G363">
        <v>14</v>
      </c>
      <c r="H363">
        <v>6</v>
      </c>
      <c r="I363" t="s">
        <v>1038</v>
      </c>
      <c r="J363" s="1">
        <v>16667</v>
      </c>
      <c r="K363" t="s">
        <v>1039</v>
      </c>
    </row>
    <row r="364" spans="1:11" x14ac:dyDescent="0.25">
      <c r="A364">
        <v>9375</v>
      </c>
      <c r="B364" t="s">
        <v>1059</v>
      </c>
      <c r="C364" t="s">
        <v>1060</v>
      </c>
      <c r="D364" s="1">
        <v>24431</v>
      </c>
      <c r="E364">
        <v>18</v>
      </c>
      <c r="F364">
        <v>4</v>
      </c>
      <c r="G364">
        <v>15</v>
      </c>
      <c r="H364">
        <v>7</v>
      </c>
      <c r="I364">
        <v>2006</v>
      </c>
      <c r="J364" s="1">
        <v>14286</v>
      </c>
      <c r="K364" t="s">
        <v>1061</v>
      </c>
    </row>
    <row r="365" spans="1:11" x14ac:dyDescent="0.25">
      <c r="A365">
        <v>9607</v>
      </c>
      <c r="B365" t="s">
        <v>1081</v>
      </c>
      <c r="C365" t="s">
        <v>1082</v>
      </c>
      <c r="D365" s="1">
        <v>1832</v>
      </c>
      <c r="E365">
        <v>18</v>
      </c>
      <c r="F365">
        <v>3</v>
      </c>
      <c r="G365">
        <v>3</v>
      </c>
      <c r="H365">
        <v>5</v>
      </c>
      <c r="I365" t="s">
        <v>1043</v>
      </c>
      <c r="J365" t="s">
        <v>1083</v>
      </c>
      <c r="K365" t="s">
        <v>1084</v>
      </c>
    </row>
    <row r="366" spans="1:11" x14ac:dyDescent="0.25">
      <c r="A366">
        <v>14115</v>
      </c>
      <c r="B366" t="s">
        <v>1423</v>
      </c>
      <c r="C366" t="s">
        <v>1424</v>
      </c>
      <c r="D366" s="1">
        <v>24187</v>
      </c>
      <c r="E366">
        <v>18</v>
      </c>
      <c r="F366">
        <v>4</v>
      </c>
      <c r="G366">
        <v>15</v>
      </c>
      <c r="H366">
        <v>6</v>
      </c>
      <c r="I366" s="1">
        <v>20073333</v>
      </c>
      <c r="J366" t="s">
        <v>432</v>
      </c>
      <c r="K366" t="s">
        <v>1425</v>
      </c>
    </row>
    <row r="367" spans="1:11" x14ac:dyDescent="0.25">
      <c r="A367">
        <v>645</v>
      </c>
      <c r="B367" t="s">
        <v>68</v>
      </c>
      <c r="C367" t="s">
        <v>69</v>
      </c>
      <c r="D367" t="s">
        <v>70</v>
      </c>
      <c r="E367">
        <v>19</v>
      </c>
      <c r="F367">
        <v>2</v>
      </c>
      <c r="G367">
        <v>4</v>
      </c>
      <c r="H367">
        <v>6</v>
      </c>
      <c r="I367" s="1">
        <v>20113333</v>
      </c>
      <c r="J367" s="1">
        <v>11667</v>
      </c>
      <c r="K367" t="s">
        <v>71</v>
      </c>
    </row>
    <row r="368" spans="1:11" x14ac:dyDescent="0.25">
      <c r="A368">
        <v>2479</v>
      </c>
      <c r="B368" t="s">
        <v>268</v>
      </c>
      <c r="C368" t="s">
        <v>269</v>
      </c>
      <c r="D368" t="s">
        <v>270</v>
      </c>
      <c r="E368">
        <v>19</v>
      </c>
      <c r="F368">
        <v>19</v>
      </c>
      <c r="G368">
        <v>22</v>
      </c>
      <c r="H368">
        <v>14</v>
      </c>
      <c r="I368" s="1">
        <v>20120714</v>
      </c>
      <c r="J368" t="s">
        <v>271</v>
      </c>
      <c r="K368" t="s">
        <v>272</v>
      </c>
    </row>
    <row r="369" spans="1:11" x14ac:dyDescent="0.25">
      <c r="A369">
        <v>2882</v>
      </c>
      <c r="B369" t="s">
        <v>322</v>
      </c>
      <c r="C369" t="s">
        <v>323</v>
      </c>
      <c r="D369" t="s">
        <v>324</v>
      </c>
      <c r="E369">
        <v>19</v>
      </c>
      <c r="F369">
        <v>2</v>
      </c>
      <c r="G369">
        <v>2</v>
      </c>
      <c r="H369">
        <v>5</v>
      </c>
      <c r="I369" t="s">
        <v>325</v>
      </c>
      <c r="J369" t="s">
        <v>297</v>
      </c>
      <c r="K369" t="s">
        <v>326</v>
      </c>
    </row>
    <row r="370" spans="1:11" x14ac:dyDescent="0.25">
      <c r="A370">
        <v>7143</v>
      </c>
      <c r="B370" t="s">
        <v>852</v>
      </c>
      <c r="C370" t="s">
        <v>853</v>
      </c>
      <c r="D370" t="s">
        <v>854</v>
      </c>
      <c r="E370">
        <v>19</v>
      </c>
      <c r="F370">
        <v>10</v>
      </c>
      <c r="G370">
        <v>12</v>
      </c>
      <c r="H370">
        <v>9</v>
      </c>
      <c r="I370" s="1">
        <v>20131111</v>
      </c>
      <c r="J370" s="1">
        <v>48889</v>
      </c>
      <c r="K370" t="s">
        <v>855</v>
      </c>
    </row>
    <row r="371" spans="1:11" x14ac:dyDescent="0.25">
      <c r="A371">
        <v>7785</v>
      </c>
      <c r="B371" t="s">
        <v>918</v>
      </c>
      <c r="C371" t="s">
        <v>919</v>
      </c>
      <c r="D371" t="s">
        <v>920</v>
      </c>
      <c r="E371">
        <v>19</v>
      </c>
      <c r="F371">
        <v>1</v>
      </c>
      <c r="G371">
        <v>1</v>
      </c>
      <c r="H371">
        <v>6</v>
      </c>
      <c r="I371" s="1">
        <v>20146667</v>
      </c>
      <c r="J371" s="1">
        <v>13333</v>
      </c>
      <c r="K371" t="s">
        <v>921</v>
      </c>
    </row>
    <row r="372" spans="1:11" x14ac:dyDescent="0.25">
      <c r="A372">
        <v>8925</v>
      </c>
      <c r="B372" t="s">
        <v>1032</v>
      </c>
      <c r="C372" t="s">
        <v>1033</v>
      </c>
      <c r="D372" t="s">
        <v>1034</v>
      </c>
      <c r="E372">
        <v>19</v>
      </c>
      <c r="F372">
        <v>6</v>
      </c>
      <c r="G372">
        <v>8</v>
      </c>
      <c r="H372">
        <v>7</v>
      </c>
      <c r="I372">
        <v>2014</v>
      </c>
      <c r="J372">
        <v>3</v>
      </c>
      <c r="K372" t="s">
        <v>1035</v>
      </c>
    </row>
    <row r="373" spans="1:11" x14ac:dyDescent="0.25">
      <c r="A373">
        <v>11707</v>
      </c>
      <c r="B373" t="s">
        <v>1238</v>
      </c>
      <c r="C373" t="s">
        <v>1239</v>
      </c>
      <c r="D373" t="s">
        <v>1240</v>
      </c>
      <c r="E373">
        <v>19</v>
      </c>
      <c r="F373">
        <v>3</v>
      </c>
      <c r="G373">
        <v>5</v>
      </c>
      <c r="H373">
        <v>6</v>
      </c>
      <c r="I373" s="1">
        <v>20121667</v>
      </c>
      <c r="J373" s="1">
        <v>18333</v>
      </c>
      <c r="K373" t="s">
        <v>1241</v>
      </c>
    </row>
    <row r="374" spans="1:11" x14ac:dyDescent="0.25">
      <c r="A374">
        <v>2863</v>
      </c>
      <c r="B374" t="s">
        <v>313</v>
      </c>
      <c r="C374" t="s">
        <v>314</v>
      </c>
      <c r="D374" s="1">
        <v>-10744</v>
      </c>
      <c r="E374">
        <v>20</v>
      </c>
      <c r="F374">
        <v>1</v>
      </c>
      <c r="G374">
        <v>6</v>
      </c>
      <c r="H374">
        <v>7</v>
      </c>
      <c r="I374" s="1">
        <v>19975714</v>
      </c>
      <c r="J374" s="1">
        <v>141429</v>
      </c>
      <c r="K374" t="s">
        <v>200</v>
      </c>
    </row>
    <row r="375" spans="1:11" x14ac:dyDescent="0.25">
      <c r="A375">
        <v>3034</v>
      </c>
      <c r="B375" t="s">
        <v>362</v>
      </c>
      <c r="C375" t="s">
        <v>363</v>
      </c>
      <c r="D375" t="s">
        <v>364</v>
      </c>
      <c r="E375">
        <v>20</v>
      </c>
      <c r="F375">
        <v>6</v>
      </c>
      <c r="G375">
        <v>7</v>
      </c>
      <c r="H375">
        <v>6</v>
      </c>
      <c r="I375" s="1">
        <v>20131667</v>
      </c>
      <c r="J375" s="1">
        <v>66667</v>
      </c>
      <c r="K375" t="s">
        <v>365</v>
      </c>
    </row>
    <row r="376" spans="1:11" x14ac:dyDescent="0.25">
      <c r="A376">
        <v>3333</v>
      </c>
      <c r="B376" t="s">
        <v>380</v>
      </c>
      <c r="C376" t="s">
        <v>381</v>
      </c>
      <c r="D376" s="1">
        <v>-10286</v>
      </c>
      <c r="E376">
        <v>20</v>
      </c>
      <c r="F376">
        <v>5</v>
      </c>
      <c r="G376">
        <v>12</v>
      </c>
      <c r="H376">
        <v>11</v>
      </c>
      <c r="I376" s="1">
        <v>20038182</v>
      </c>
      <c r="J376" s="1">
        <v>153636</v>
      </c>
      <c r="K376" t="s">
        <v>382</v>
      </c>
    </row>
    <row r="377" spans="1:11" x14ac:dyDescent="0.25">
      <c r="A377">
        <v>4517</v>
      </c>
      <c r="B377" t="s">
        <v>526</v>
      </c>
      <c r="C377" t="s">
        <v>527</v>
      </c>
      <c r="D377" s="1">
        <v>-10748</v>
      </c>
      <c r="E377">
        <v>20</v>
      </c>
      <c r="F377">
        <v>1</v>
      </c>
      <c r="G377">
        <v>1</v>
      </c>
      <c r="H377">
        <v>7</v>
      </c>
      <c r="I377" s="1">
        <v>20092857</v>
      </c>
      <c r="J377">
        <v>14</v>
      </c>
      <c r="K377" s="1">
        <v>14323</v>
      </c>
    </row>
    <row r="378" spans="1:11" x14ac:dyDescent="0.25">
      <c r="A378">
        <v>8682</v>
      </c>
      <c r="B378" t="s">
        <v>1006</v>
      </c>
      <c r="C378" t="s">
        <v>1007</v>
      </c>
      <c r="D378" t="s">
        <v>1008</v>
      </c>
      <c r="E378">
        <v>20</v>
      </c>
      <c r="F378">
        <v>11</v>
      </c>
      <c r="G378">
        <v>19</v>
      </c>
      <c r="H378">
        <v>14</v>
      </c>
      <c r="I378" s="1">
        <v>20090714</v>
      </c>
      <c r="J378" s="1">
        <v>187143</v>
      </c>
      <c r="K378" s="1">
        <v>16367</v>
      </c>
    </row>
    <row r="379" spans="1:11" x14ac:dyDescent="0.25">
      <c r="A379">
        <v>8782</v>
      </c>
      <c r="B379" t="s">
        <v>1021</v>
      </c>
      <c r="C379" t="s">
        <v>1022</v>
      </c>
      <c r="D379" t="s">
        <v>1023</v>
      </c>
      <c r="E379">
        <v>20</v>
      </c>
      <c r="F379">
        <v>4</v>
      </c>
      <c r="G379">
        <v>8</v>
      </c>
      <c r="H379">
        <v>5</v>
      </c>
      <c r="I379">
        <v>2004</v>
      </c>
      <c r="J379">
        <v>24</v>
      </c>
      <c r="K379" s="1">
        <v>16827</v>
      </c>
    </row>
    <row r="380" spans="1:11" x14ac:dyDescent="0.25">
      <c r="A380">
        <v>14413</v>
      </c>
      <c r="B380" t="s">
        <v>1500</v>
      </c>
      <c r="C380" t="s">
        <v>1501</v>
      </c>
      <c r="D380" t="s">
        <v>1502</v>
      </c>
      <c r="E380">
        <v>20</v>
      </c>
      <c r="F380">
        <v>4</v>
      </c>
      <c r="G380">
        <v>7</v>
      </c>
      <c r="H380">
        <v>7</v>
      </c>
      <c r="I380" s="1">
        <v>20135714</v>
      </c>
      <c r="J380" s="1">
        <v>58571</v>
      </c>
      <c r="K380" t="s">
        <v>1503</v>
      </c>
    </row>
    <row r="381" spans="1:11" x14ac:dyDescent="0.25">
      <c r="A381">
        <v>7036</v>
      </c>
      <c r="B381" t="s">
        <v>846</v>
      </c>
      <c r="C381" s="1">
        <v>-14778</v>
      </c>
      <c r="D381" t="s">
        <v>847</v>
      </c>
      <c r="E381">
        <v>21</v>
      </c>
      <c r="F381">
        <v>1</v>
      </c>
      <c r="G381">
        <v>4</v>
      </c>
      <c r="H381">
        <v>7</v>
      </c>
      <c r="I381" s="1">
        <v>19971429</v>
      </c>
      <c r="J381" s="1">
        <v>55714</v>
      </c>
      <c r="K381" t="s">
        <v>262</v>
      </c>
    </row>
    <row r="382" spans="1:11" x14ac:dyDescent="0.25">
      <c r="A382">
        <v>8217</v>
      </c>
      <c r="B382" t="s">
        <v>958</v>
      </c>
      <c r="C382" s="1">
        <v>-14582</v>
      </c>
      <c r="D382" t="s">
        <v>959</v>
      </c>
      <c r="E382">
        <v>21</v>
      </c>
      <c r="F382">
        <v>3</v>
      </c>
      <c r="G382">
        <v>6</v>
      </c>
      <c r="H382">
        <v>7</v>
      </c>
      <c r="I382" s="1">
        <v>20002857</v>
      </c>
      <c r="J382" s="1">
        <v>64286</v>
      </c>
      <c r="K382" t="s">
        <v>960</v>
      </c>
    </row>
    <row r="383" spans="1:11" x14ac:dyDescent="0.25">
      <c r="A383">
        <v>3202</v>
      </c>
      <c r="B383" t="s">
        <v>374</v>
      </c>
      <c r="C383" s="1">
        <v>-25926</v>
      </c>
      <c r="D383" t="s">
        <v>375</v>
      </c>
      <c r="E383">
        <v>22</v>
      </c>
      <c r="F383">
        <v>1</v>
      </c>
      <c r="G383">
        <v>4</v>
      </c>
      <c r="H383">
        <v>6</v>
      </c>
      <c r="I383" s="1">
        <v>20068333</v>
      </c>
      <c r="J383" s="1">
        <v>16667</v>
      </c>
      <c r="K383" t="s">
        <v>376</v>
      </c>
    </row>
    <row r="384" spans="1:11" x14ac:dyDescent="0.25">
      <c r="A384">
        <v>5054</v>
      </c>
      <c r="B384" t="s">
        <v>589</v>
      </c>
      <c r="C384" t="s">
        <v>590</v>
      </c>
      <c r="D384" t="s">
        <v>591</v>
      </c>
      <c r="E384">
        <v>22</v>
      </c>
      <c r="F384">
        <v>2</v>
      </c>
      <c r="G384">
        <v>5</v>
      </c>
      <c r="H384">
        <v>5</v>
      </c>
      <c r="I384" t="s">
        <v>592</v>
      </c>
      <c r="J384" t="s">
        <v>261</v>
      </c>
      <c r="K384" t="s">
        <v>593</v>
      </c>
    </row>
  </sheetData>
  <sortState xmlns:xlrd2="http://schemas.microsoft.com/office/spreadsheetml/2017/richdata2" ref="A2:K384">
    <sortCondition ref="E1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2" sqref="B2:B8"/>
    </sheetView>
  </sheetViews>
  <sheetFormatPr defaultColWidth="9" defaultRowHeight="15" x14ac:dyDescent="0.25"/>
  <cols>
    <col min="1" max="1" width="6" bestFit="1" customWidth="1"/>
    <col min="2" max="2" width="27.57031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14276</v>
      </c>
      <c r="B2" s="3" t="s">
        <v>1481</v>
      </c>
      <c r="C2" s="3" t="s">
        <v>1482</v>
      </c>
      <c r="D2" s="3" t="s">
        <v>1483</v>
      </c>
      <c r="E2" s="3">
        <v>8</v>
      </c>
      <c r="F2" s="3">
        <v>7</v>
      </c>
      <c r="G2" s="3">
        <v>12</v>
      </c>
      <c r="H2" s="3">
        <v>14</v>
      </c>
      <c r="I2" s="4">
        <v>20148571</v>
      </c>
      <c r="J2" s="4">
        <v>51429</v>
      </c>
      <c r="K2" s="3" t="s">
        <v>1484</v>
      </c>
    </row>
    <row r="3" spans="1:11" s="3" customFormat="1" x14ac:dyDescent="0.25">
      <c r="A3" s="3">
        <v>3500</v>
      </c>
      <c r="B3" s="3" t="s">
        <v>393</v>
      </c>
      <c r="C3" s="3" t="s">
        <v>394</v>
      </c>
      <c r="D3" s="3" t="s">
        <v>395</v>
      </c>
      <c r="E3" s="3">
        <v>8</v>
      </c>
      <c r="F3" s="3">
        <v>11</v>
      </c>
      <c r="G3" s="3">
        <v>12</v>
      </c>
      <c r="H3" s="3">
        <v>11</v>
      </c>
      <c r="I3" s="4">
        <v>20102727</v>
      </c>
      <c r="J3" s="4">
        <v>10909</v>
      </c>
      <c r="K3" s="3" t="s">
        <v>396</v>
      </c>
    </row>
    <row r="4" spans="1:11" s="3" customFormat="1" x14ac:dyDescent="0.25">
      <c r="A4" s="3">
        <v>2485</v>
      </c>
      <c r="B4" s="3" t="s">
        <v>273</v>
      </c>
      <c r="C4" s="3" t="s">
        <v>274</v>
      </c>
      <c r="D4" s="3" t="s">
        <v>275</v>
      </c>
      <c r="E4" s="3">
        <v>8</v>
      </c>
      <c r="F4" s="3">
        <v>12</v>
      </c>
      <c r="G4" s="3">
        <v>12</v>
      </c>
      <c r="H4" s="3">
        <v>8</v>
      </c>
      <c r="I4" s="3" t="s">
        <v>276</v>
      </c>
      <c r="J4" s="4">
        <v>1375</v>
      </c>
      <c r="K4" s="3" t="s">
        <v>277</v>
      </c>
    </row>
    <row r="5" spans="1:11" s="3" customFormat="1" x14ac:dyDescent="0.25">
      <c r="A5" s="3">
        <v>287</v>
      </c>
      <c r="B5" s="3" t="s">
        <v>26</v>
      </c>
      <c r="C5" s="3" t="s">
        <v>27</v>
      </c>
      <c r="D5" s="3" t="s">
        <v>28</v>
      </c>
      <c r="E5" s="3">
        <v>8</v>
      </c>
      <c r="F5" s="3">
        <v>11</v>
      </c>
      <c r="G5" s="3">
        <v>11</v>
      </c>
      <c r="H5" s="3">
        <v>10</v>
      </c>
      <c r="I5" s="3">
        <v>2013</v>
      </c>
      <c r="J5" s="3" t="s">
        <v>29</v>
      </c>
      <c r="K5" s="3" t="s">
        <v>30</v>
      </c>
    </row>
    <row r="6" spans="1:11" s="3" customFormat="1" x14ac:dyDescent="0.25">
      <c r="A6" s="3">
        <v>673</v>
      </c>
      <c r="B6" s="3" t="s">
        <v>72</v>
      </c>
      <c r="C6" s="3" t="s">
        <v>73</v>
      </c>
      <c r="D6" s="3" t="s">
        <v>74</v>
      </c>
      <c r="E6" s="3">
        <v>8</v>
      </c>
      <c r="F6" s="3">
        <v>7</v>
      </c>
      <c r="G6" s="3">
        <v>10</v>
      </c>
      <c r="H6" s="3">
        <v>9</v>
      </c>
      <c r="I6" s="4">
        <v>20104444</v>
      </c>
      <c r="J6" s="4">
        <v>12222</v>
      </c>
      <c r="K6" s="3" t="s">
        <v>75</v>
      </c>
    </row>
    <row r="7" spans="1:11" s="3" customFormat="1" x14ac:dyDescent="0.25">
      <c r="A7" s="3">
        <v>13970</v>
      </c>
      <c r="B7" s="3" t="s">
        <v>1410</v>
      </c>
      <c r="C7" s="3" t="s">
        <v>1411</v>
      </c>
      <c r="D7" s="3" t="s">
        <v>1412</v>
      </c>
      <c r="E7" s="3">
        <v>8</v>
      </c>
      <c r="F7" s="3">
        <v>8</v>
      </c>
      <c r="G7" s="3">
        <v>10</v>
      </c>
      <c r="H7" s="3">
        <v>9</v>
      </c>
      <c r="I7" s="4">
        <v>20124444</v>
      </c>
      <c r="J7" s="4">
        <v>103333</v>
      </c>
      <c r="K7" s="4">
        <v>15134</v>
      </c>
    </row>
    <row r="8" spans="1:11" s="3" customFormat="1" x14ac:dyDescent="0.25">
      <c r="A8" s="3">
        <v>4467</v>
      </c>
      <c r="B8" s="3" t="s">
        <v>515</v>
      </c>
      <c r="C8" s="3" t="s">
        <v>516</v>
      </c>
      <c r="D8" s="3" t="s">
        <v>517</v>
      </c>
      <c r="E8" s="3">
        <v>8</v>
      </c>
      <c r="F8" s="3">
        <v>8</v>
      </c>
      <c r="G8" s="3">
        <v>8</v>
      </c>
      <c r="H8" s="3">
        <v>15</v>
      </c>
      <c r="I8" s="3">
        <v>2013</v>
      </c>
      <c r="J8" s="4">
        <v>16667</v>
      </c>
      <c r="K8" s="3" t="s">
        <v>518</v>
      </c>
    </row>
    <row r="9" spans="1:11" x14ac:dyDescent="0.25">
      <c r="A9">
        <v>536</v>
      </c>
      <c r="B9" t="s">
        <v>61</v>
      </c>
      <c r="C9" t="s">
        <v>62</v>
      </c>
      <c r="D9" t="s">
        <v>63</v>
      </c>
      <c r="E9">
        <v>8</v>
      </c>
      <c r="F9">
        <v>7</v>
      </c>
      <c r="G9">
        <v>7</v>
      </c>
      <c r="H9">
        <v>12</v>
      </c>
      <c r="I9" s="1">
        <v>20129167</v>
      </c>
      <c r="J9">
        <v>2</v>
      </c>
      <c r="K9" t="s">
        <v>64</v>
      </c>
    </row>
    <row r="10" spans="1:11" x14ac:dyDescent="0.25">
      <c r="A10">
        <v>11926</v>
      </c>
      <c r="B10" t="s">
        <v>1290</v>
      </c>
      <c r="C10" t="s">
        <v>1291</v>
      </c>
      <c r="D10" t="s">
        <v>1292</v>
      </c>
      <c r="E10">
        <v>8</v>
      </c>
      <c r="F10">
        <v>7</v>
      </c>
      <c r="G10">
        <v>7</v>
      </c>
      <c r="H10">
        <v>8</v>
      </c>
      <c r="I10" s="1">
        <v>2013875</v>
      </c>
      <c r="J10" t="s">
        <v>747</v>
      </c>
      <c r="K10" t="s">
        <v>1293</v>
      </c>
    </row>
    <row r="11" spans="1:11" x14ac:dyDescent="0.25">
      <c r="A11">
        <v>1132</v>
      </c>
      <c r="B11" t="s">
        <v>107</v>
      </c>
      <c r="C11" t="s">
        <v>108</v>
      </c>
      <c r="D11" t="s">
        <v>109</v>
      </c>
      <c r="E11">
        <v>8</v>
      </c>
      <c r="F11">
        <v>4</v>
      </c>
      <c r="G11">
        <v>6</v>
      </c>
      <c r="H11">
        <v>9</v>
      </c>
      <c r="I11" s="1">
        <v>20112222</v>
      </c>
      <c r="J11" s="1">
        <v>23333</v>
      </c>
      <c r="K11" t="s">
        <v>110</v>
      </c>
    </row>
    <row r="12" spans="1:11" x14ac:dyDescent="0.25">
      <c r="A12">
        <v>3390</v>
      </c>
      <c r="B12" t="s">
        <v>383</v>
      </c>
      <c r="C12" t="s">
        <v>384</v>
      </c>
      <c r="D12" t="s">
        <v>385</v>
      </c>
      <c r="E12">
        <v>8</v>
      </c>
      <c r="F12">
        <v>3</v>
      </c>
      <c r="G12">
        <v>6</v>
      </c>
      <c r="H12">
        <v>8</v>
      </c>
      <c r="I12" s="1">
        <v>2010875</v>
      </c>
      <c r="J12" t="s">
        <v>271</v>
      </c>
      <c r="K12" t="s">
        <v>386</v>
      </c>
    </row>
    <row r="13" spans="1:11" x14ac:dyDescent="0.25">
      <c r="A13">
        <v>6098</v>
      </c>
      <c r="B13" t="s">
        <v>740</v>
      </c>
      <c r="C13" t="s">
        <v>741</v>
      </c>
      <c r="D13" t="s">
        <v>742</v>
      </c>
      <c r="E13">
        <v>8</v>
      </c>
      <c r="F13">
        <v>6</v>
      </c>
      <c r="G13">
        <v>6</v>
      </c>
      <c r="H13">
        <v>6</v>
      </c>
      <c r="I13">
        <v>2012</v>
      </c>
      <c r="J13" s="1">
        <v>21667</v>
      </c>
      <c r="K13" t="s">
        <v>743</v>
      </c>
    </row>
    <row r="14" spans="1:11" x14ac:dyDescent="0.25">
      <c r="A14">
        <v>820</v>
      </c>
      <c r="B14" t="s">
        <v>91</v>
      </c>
      <c r="C14" t="s">
        <v>92</v>
      </c>
      <c r="D14" t="s">
        <v>93</v>
      </c>
      <c r="E14">
        <v>8</v>
      </c>
      <c r="F14">
        <v>5</v>
      </c>
      <c r="G14">
        <v>6</v>
      </c>
      <c r="H14">
        <v>5</v>
      </c>
      <c r="I14" t="s">
        <v>94</v>
      </c>
      <c r="J14" t="s">
        <v>95</v>
      </c>
      <c r="K14" t="s">
        <v>96</v>
      </c>
    </row>
    <row r="15" spans="1:11" x14ac:dyDescent="0.25">
      <c r="A15">
        <v>7874</v>
      </c>
      <c r="B15" t="s">
        <v>922</v>
      </c>
      <c r="C15" t="s">
        <v>901</v>
      </c>
      <c r="D15" t="s">
        <v>923</v>
      </c>
      <c r="E15">
        <v>8</v>
      </c>
      <c r="F15">
        <v>5</v>
      </c>
      <c r="G15">
        <v>5</v>
      </c>
      <c r="H15">
        <v>5</v>
      </c>
      <c r="I15" t="s">
        <v>924</v>
      </c>
      <c r="J15" t="s">
        <v>925</v>
      </c>
      <c r="K15" s="1">
        <v>15261</v>
      </c>
    </row>
    <row r="16" spans="1:11" x14ac:dyDescent="0.25">
      <c r="A16">
        <v>14395</v>
      </c>
      <c r="B16" t="s">
        <v>1498</v>
      </c>
      <c r="C16" t="s">
        <v>74</v>
      </c>
      <c r="D16" t="s">
        <v>1499</v>
      </c>
      <c r="E16">
        <v>8</v>
      </c>
      <c r="F16">
        <v>5</v>
      </c>
      <c r="G16">
        <v>5</v>
      </c>
      <c r="H16">
        <v>5</v>
      </c>
      <c r="I16">
        <v>2014</v>
      </c>
      <c r="J16" t="s">
        <v>1429</v>
      </c>
      <c r="K16" s="1">
        <v>12621</v>
      </c>
    </row>
    <row r="17" spans="1:11" x14ac:dyDescent="0.25">
      <c r="A17">
        <v>6061</v>
      </c>
      <c r="B17" t="s">
        <v>729</v>
      </c>
      <c r="C17" t="s">
        <v>730</v>
      </c>
      <c r="D17" t="s">
        <v>731</v>
      </c>
      <c r="E17">
        <v>8</v>
      </c>
      <c r="F17">
        <v>3</v>
      </c>
      <c r="G17">
        <v>4</v>
      </c>
      <c r="H17">
        <v>6</v>
      </c>
      <c r="I17" s="1">
        <v>20156667</v>
      </c>
      <c r="J17" s="1">
        <v>71667</v>
      </c>
      <c r="K17" s="1">
        <v>12871</v>
      </c>
    </row>
    <row r="18" spans="1:11" x14ac:dyDescent="0.25">
      <c r="A18">
        <v>9618</v>
      </c>
      <c r="B18" t="s">
        <v>1090</v>
      </c>
      <c r="C18" t="s">
        <v>1091</v>
      </c>
      <c r="D18" t="s">
        <v>1092</v>
      </c>
      <c r="E18">
        <v>8</v>
      </c>
      <c r="F18">
        <v>4</v>
      </c>
      <c r="G18">
        <v>4</v>
      </c>
      <c r="H18">
        <v>5</v>
      </c>
      <c r="I18" t="s">
        <v>1093</v>
      </c>
      <c r="J18" t="s">
        <v>153</v>
      </c>
      <c r="K18" t="s">
        <v>1094</v>
      </c>
    </row>
    <row r="19" spans="1:11" x14ac:dyDescent="0.25">
      <c r="A19">
        <v>11009</v>
      </c>
      <c r="B19" t="s">
        <v>1175</v>
      </c>
      <c r="C19" t="s">
        <v>1176</v>
      </c>
      <c r="D19" t="s">
        <v>1177</v>
      </c>
      <c r="E19">
        <v>8</v>
      </c>
      <c r="F19">
        <v>3</v>
      </c>
      <c r="G19">
        <v>3</v>
      </c>
      <c r="H19">
        <v>5</v>
      </c>
      <c r="I19" t="s">
        <v>948</v>
      </c>
      <c r="J19" t="s">
        <v>836</v>
      </c>
      <c r="K19" t="s">
        <v>1178</v>
      </c>
    </row>
    <row r="20" spans="1:11" x14ac:dyDescent="0.25">
      <c r="A20">
        <v>12778</v>
      </c>
      <c r="B20" t="s">
        <v>1347</v>
      </c>
      <c r="C20" t="s">
        <v>1348</v>
      </c>
      <c r="D20" t="s">
        <v>1349</v>
      </c>
      <c r="E20">
        <v>8</v>
      </c>
      <c r="F20">
        <v>3</v>
      </c>
      <c r="G20">
        <v>3</v>
      </c>
      <c r="H20">
        <v>5</v>
      </c>
      <c r="I20" t="s">
        <v>924</v>
      </c>
      <c r="J20" t="s">
        <v>498</v>
      </c>
      <c r="K20" s="1">
        <v>11354</v>
      </c>
    </row>
    <row r="21" spans="1:11" x14ac:dyDescent="0.25">
      <c r="A21">
        <v>2875</v>
      </c>
      <c r="B21" t="s">
        <v>319</v>
      </c>
      <c r="C21" t="s">
        <v>320</v>
      </c>
      <c r="D21" t="s">
        <v>321</v>
      </c>
      <c r="E21">
        <v>8</v>
      </c>
      <c r="F21">
        <v>2</v>
      </c>
      <c r="G21">
        <v>2</v>
      </c>
      <c r="H21">
        <v>6</v>
      </c>
      <c r="I21">
        <v>2013</v>
      </c>
      <c r="J21" s="1">
        <v>48333</v>
      </c>
      <c r="K21" s="1">
        <v>18087</v>
      </c>
    </row>
    <row r="22" spans="1:11" x14ac:dyDescent="0.25">
      <c r="A22">
        <v>14349</v>
      </c>
      <c r="B22" t="s">
        <v>1489</v>
      </c>
      <c r="C22" t="s">
        <v>1490</v>
      </c>
      <c r="D22" t="s">
        <v>1491</v>
      </c>
      <c r="E22">
        <v>8</v>
      </c>
      <c r="F22">
        <v>2</v>
      </c>
      <c r="G22">
        <v>2</v>
      </c>
      <c r="H22">
        <v>6</v>
      </c>
      <c r="I22" s="1">
        <v>20151667</v>
      </c>
      <c r="J22" s="1">
        <v>33333</v>
      </c>
      <c r="K22" t="s">
        <v>1492</v>
      </c>
    </row>
    <row r="23" spans="1:11" x14ac:dyDescent="0.25">
      <c r="A23">
        <v>6334</v>
      </c>
      <c r="B23" t="s">
        <v>789</v>
      </c>
      <c r="C23" t="s">
        <v>790</v>
      </c>
      <c r="D23" t="s">
        <v>791</v>
      </c>
      <c r="E23">
        <v>8</v>
      </c>
      <c r="F23">
        <v>1</v>
      </c>
      <c r="G23">
        <v>1</v>
      </c>
      <c r="H23">
        <v>6</v>
      </c>
      <c r="I23" s="1">
        <v>20076667</v>
      </c>
      <c r="J23">
        <v>4</v>
      </c>
      <c r="K23" t="s">
        <v>792</v>
      </c>
    </row>
    <row r="25" spans="1:11" x14ac:dyDescent="0.25">
      <c r="G25">
        <f>22*0.2</f>
        <v>4.4000000000000004</v>
      </c>
    </row>
  </sheetData>
  <sortState xmlns:xlrd2="http://schemas.microsoft.com/office/spreadsheetml/2017/richdata2" ref="A2:K25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B4"/>
    </sheetView>
  </sheetViews>
  <sheetFormatPr defaultRowHeight="15" x14ac:dyDescent="0.25"/>
  <cols>
    <col min="1" max="1" width="6" bestFit="1" customWidth="1"/>
    <col min="2" max="2" width="36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3542</v>
      </c>
      <c r="B2" s="3" t="s">
        <v>406</v>
      </c>
      <c r="C2" s="3" t="s">
        <v>407</v>
      </c>
      <c r="D2" s="3" t="s">
        <v>408</v>
      </c>
      <c r="E2" s="3">
        <v>9</v>
      </c>
      <c r="F2" s="3">
        <v>22</v>
      </c>
      <c r="G2" s="3">
        <v>37</v>
      </c>
      <c r="H2" s="3">
        <v>21</v>
      </c>
      <c r="I2" s="4">
        <v>20088571</v>
      </c>
      <c r="J2" s="4">
        <v>197619</v>
      </c>
      <c r="K2" s="4">
        <v>10408</v>
      </c>
    </row>
    <row r="3" spans="1:11" s="3" customFormat="1" x14ac:dyDescent="0.25">
      <c r="A3" s="3">
        <v>2608</v>
      </c>
      <c r="B3" s="3" t="s">
        <v>284</v>
      </c>
      <c r="C3" s="3" t="s">
        <v>285</v>
      </c>
      <c r="D3" s="3" t="s">
        <v>286</v>
      </c>
      <c r="E3" s="3">
        <v>9</v>
      </c>
      <c r="F3" s="3">
        <v>22</v>
      </c>
      <c r="G3" s="3">
        <v>27</v>
      </c>
      <c r="H3" s="3">
        <v>20</v>
      </c>
      <c r="I3" s="3" t="s">
        <v>216</v>
      </c>
      <c r="J3" s="3" t="s">
        <v>287</v>
      </c>
      <c r="K3" s="3" t="s">
        <v>288</v>
      </c>
    </row>
    <row r="4" spans="1:11" s="3" customFormat="1" x14ac:dyDescent="0.25">
      <c r="A4" s="3">
        <v>7224</v>
      </c>
      <c r="B4" s="3" t="s">
        <v>860</v>
      </c>
      <c r="C4" s="3" t="s">
        <v>861</v>
      </c>
      <c r="D4" s="3" t="s">
        <v>862</v>
      </c>
      <c r="E4" s="3">
        <v>9</v>
      </c>
      <c r="F4" s="3">
        <v>10</v>
      </c>
      <c r="G4" s="3">
        <v>12</v>
      </c>
      <c r="H4" s="3">
        <v>5</v>
      </c>
      <c r="I4" s="3" t="s">
        <v>863</v>
      </c>
      <c r="J4" s="3" t="s">
        <v>864</v>
      </c>
      <c r="K4" s="3" t="s">
        <v>385</v>
      </c>
    </row>
    <row r="5" spans="1:11" x14ac:dyDescent="0.25">
      <c r="A5">
        <v>3921</v>
      </c>
      <c r="B5" t="s">
        <v>469</v>
      </c>
      <c r="C5" t="s">
        <v>470</v>
      </c>
      <c r="D5" t="s">
        <v>471</v>
      </c>
      <c r="E5">
        <v>9</v>
      </c>
      <c r="F5">
        <v>10</v>
      </c>
      <c r="G5">
        <v>11</v>
      </c>
      <c r="H5">
        <v>11</v>
      </c>
      <c r="I5" s="1">
        <v>20118182</v>
      </c>
      <c r="J5" s="1">
        <v>47273</v>
      </c>
      <c r="K5" t="s">
        <v>472</v>
      </c>
    </row>
    <row r="6" spans="1:11" x14ac:dyDescent="0.25">
      <c r="A6">
        <v>6742</v>
      </c>
      <c r="B6" t="s">
        <v>830</v>
      </c>
      <c r="C6" t="s">
        <v>831</v>
      </c>
      <c r="D6" t="s">
        <v>832</v>
      </c>
      <c r="E6">
        <v>9</v>
      </c>
      <c r="F6">
        <v>8</v>
      </c>
      <c r="G6">
        <v>10</v>
      </c>
      <c r="H6">
        <v>8</v>
      </c>
      <c r="I6">
        <v>2013</v>
      </c>
      <c r="J6" t="s">
        <v>816</v>
      </c>
      <c r="K6" t="s">
        <v>630</v>
      </c>
    </row>
    <row r="7" spans="1:11" x14ac:dyDescent="0.25">
      <c r="A7">
        <v>10743</v>
      </c>
      <c r="B7" t="s">
        <v>1154</v>
      </c>
      <c r="C7" t="s">
        <v>1155</v>
      </c>
      <c r="D7" t="s">
        <v>1156</v>
      </c>
      <c r="E7">
        <v>9</v>
      </c>
      <c r="F7">
        <v>9</v>
      </c>
      <c r="G7">
        <v>9</v>
      </c>
      <c r="H7">
        <v>7</v>
      </c>
      <c r="I7" s="1">
        <v>20144286</v>
      </c>
      <c r="J7" s="1">
        <v>52857</v>
      </c>
      <c r="K7" t="s">
        <v>1157</v>
      </c>
    </row>
    <row r="8" spans="1:11" x14ac:dyDescent="0.25">
      <c r="A8">
        <v>156</v>
      </c>
      <c r="B8" t="s">
        <v>11</v>
      </c>
      <c r="C8" t="s">
        <v>12</v>
      </c>
      <c r="D8" t="s">
        <v>13</v>
      </c>
      <c r="E8">
        <v>9</v>
      </c>
      <c r="F8">
        <v>7</v>
      </c>
      <c r="G8">
        <v>8</v>
      </c>
      <c r="H8">
        <v>7</v>
      </c>
      <c r="I8">
        <v>2010</v>
      </c>
      <c r="J8">
        <v>3</v>
      </c>
      <c r="K8" t="s">
        <v>14</v>
      </c>
    </row>
    <row r="9" spans="1:11" x14ac:dyDescent="0.25">
      <c r="A9">
        <v>5656</v>
      </c>
      <c r="B9" t="s">
        <v>664</v>
      </c>
      <c r="C9" t="s">
        <v>665</v>
      </c>
      <c r="D9" t="s">
        <v>666</v>
      </c>
      <c r="E9">
        <v>9</v>
      </c>
      <c r="F9">
        <v>6</v>
      </c>
      <c r="G9">
        <v>8</v>
      </c>
      <c r="H9">
        <v>7</v>
      </c>
      <c r="I9" s="1">
        <v>20135714</v>
      </c>
      <c r="J9">
        <v>3</v>
      </c>
      <c r="K9" t="s">
        <v>667</v>
      </c>
    </row>
    <row r="10" spans="1:11" x14ac:dyDescent="0.25">
      <c r="A10">
        <v>8082</v>
      </c>
      <c r="B10" t="s">
        <v>945</v>
      </c>
      <c r="C10" t="s">
        <v>946</v>
      </c>
      <c r="D10" t="s">
        <v>947</v>
      </c>
      <c r="E10">
        <v>9</v>
      </c>
      <c r="F10">
        <v>6</v>
      </c>
      <c r="G10">
        <v>7</v>
      </c>
      <c r="H10">
        <v>5</v>
      </c>
      <c r="I10" t="s">
        <v>948</v>
      </c>
      <c r="J10" t="s">
        <v>783</v>
      </c>
      <c r="K10" s="1">
        <v>12573</v>
      </c>
    </row>
    <row r="11" spans="1:11" x14ac:dyDescent="0.25">
      <c r="A11">
        <v>8791</v>
      </c>
      <c r="B11" t="s">
        <v>1024</v>
      </c>
      <c r="C11" t="s">
        <v>1025</v>
      </c>
      <c r="D11" t="s">
        <v>1026</v>
      </c>
      <c r="E11">
        <v>9</v>
      </c>
      <c r="F11">
        <v>7</v>
      </c>
      <c r="G11">
        <v>7</v>
      </c>
      <c r="H11">
        <v>6</v>
      </c>
      <c r="I11" s="1">
        <v>20073333</v>
      </c>
      <c r="J11" s="1">
        <v>43333</v>
      </c>
      <c r="K11" t="s">
        <v>1027</v>
      </c>
    </row>
    <row r="12" spans="1:11" x14ac:dyDescent="0.25">
      <c r="A12">
        <v>1848</v>
      </c>
      <c r="B12" t="s">
        <v>177</v>
      </c>
      <c r="C12" t="s">
        <v>178</v>
      </c>
      <c r="D12" t="s">
        <v>179</v>
      </c>
      <c r="E12">
        <v>9</v>
      </c>
      <c r="F12">
        <v>5</v>
      </c>
      <c r="G12">
        <v>5</v>
      </c>
      <c r="H12">
        <v>5</v>
      </c>
      <c r="I12" t="s">
        <v>180</v>
      </c>
      <c r="J12" t="s">
        <v>181</v>
      </c>
      <c r="K12" t="s">
        <v>182</v>
      </c>
    </row>
    <row r="13" spans="1:11" x14ac:dyDescent="0.25">
      <c r="A13">
        <v>1852</v>
      </c>
      <c r="B13" t="s">
        <v>188</v>
      </c>
      <c r="C13" t="s">
        <v>189</v>
      </c>
      <c r="D13" t="s">
        <v>190</v>
      </c>
      <c r="E13">
        <v>9</v>
      </c>
      <c r="F13">
        <v>5</v>
      </c>
      <c r="G13">
        <v>5</v>
      </c>
      <c r="H13">
        <v>6</v>
      </c>
      <c r="I13">
        <v>2013</v>
      </c>
      <c r="J13" s="1">
        <v>41667</v>
      </c>
      <c r="K13" t="s">
        <v>191</v>
      </c>
    </row>
    <row r="14" spans="1:11" x14ac:dyDescent="0.25">
      <c r="A14">
        <v>5255</v>
      </c>
      <c r="B14" t="s">
        <v>628</v>
      </c>
      <c r="C14" t="s">
        <v>629</v>
      </c>
      <c r="D14" t="s">
        <v>630</v>
      </c>
      <c r="E14">
        <v>9</v>
      </c>
      <c r="F14">
        <v>5</v>
      </c>
      <c r="G14">
        <v>5</v>
      </c>
      <c r="H14">
        <v>7</v>
      </c>
      <c r="I14" s="1">
        <v>20145714</v>
      </c>
      <c r="J14" s="1">
        <v>21429</v>
      </c>
      <c r="K14" t="s">
        <v>631</v>
      </c>
    </row>
    <row r="15" spans="1:11" x14ac:dyDescent="0.25">
      <c r="A15">
        <v>13273</v>
      </c>
      <c r="B15" t="s">
        <v>1373</v>
      </c>
      <c r="C15" t="s">
        <v>799</v>
      </c>
      <c r="D15" t="s">
        <v>901</v>
      </c>
      <c r="E15">
        <v>9</v>
      </c>
      <c r="F15">
        <v>5</v>
      </c>
      <c r="G15">
        <v>5</v>
      </c>
      <c r="H15">
        <v>6</v>
      </c>
      <c r="I15" s="1">
        <v>20131667</v>
      </c>
      <c r="J15" t="s">
        <v>271</v>
      </c>
      <c r="K15" t="s">
        <v>1374</v>
      </c>
    </row>
    <row r="16" spans="1:11" x14ac:dyDescent="0.25">
      <c r="A16">
        <v>14526</v>
      </c>
      <c r="B16" t="s">
        <v>1508</v>
      </c>
      <c r="C16" t="s">
        <v>1509</v>
      </c>
      <c r="D16" t="s">
        <v>1510</v>
      </c>
      <c r="E16">
        <v>9</v>
      </c>
      <c r="F16">
        <v>2</v>
      </c>
      <c r="G16">
        <v>5</v>
      </c>
      <c r="H16">
        <v>5</v>
      </c>
      <c r="I16" t="s">
        <v>905</v>
      </c>
      <c r="J16">
        <v>12</v>
      </c>
      <c r="K16" s="1">
        <v>17697</v>
      </c>
    </row>
    <row r="17" spans="1:11" x14ac:dyDescent="0.25">
      <c r="A17">
        <v>3799</v>
      </c>
      <c r="B17" t="s">
        <v>442</v>
      </c>
      <c r="C17" t="s">
        <v>443</v>
      </c>
      <c r="D17" t="s">
        <v>444</v>
      </c>
      <c r="E17">
        <v>9</v>
      </c>
      <c r="F17">
        <v>3</v>
      </c>
      <c r="G17">
        <v>3</v>
      </c>
      <c r="H17">
        <v>6</v>
      </c>
      <c r="I17">
        <v>2014</v>
      </c>
      <c r="J17">
        <v>2</v>
      </c>
      <c r="K17" t="s">
        <v>445</v>
      </c>
    </row>
    <row r="18" spans="1:11" x14ac:dyDescent="0.25">
      <c r="A18">
        <v>9393</v>
      </c>
      <c r="B18" t="s">
        <v>1062</v>
      </c>
      <c r="C18" t="s">
        <v>1063</v>
      </c>
      <c r="D18" t="s">
        <v>1064</v>
      </c>
      <c r="E18">
        <v>9</v>
      </c>
      <c r="F18">
        <v>3</v>
      </c>
      <c r="G18">
        <v>3</v>
      </c>
      <c r="H18">
        <v>6</v>
      </c>
      <c r="I18" s="1">
        <v>20168333</v>
      </c>
      <c r="J18">
        <v>1</v>
      </c>
      <c r="K18" t="s">
        <v>1065</v>
      </c>
    </row>
    <row r="19" spans="1:11" x14ac:dyDescent="0.25">
      <c r="A19">
        <v>6027</v>
      </c>
      <c r="B19" t="s">
        <v>720</v>
      </c>
      <c r="C19" t="s">
        <v>721</v>
      </c>
      <c r="D19" t="s">
        <v>722</v>
      </c>
      <c r="E19">
        <v>9</v>
      </c>
      <c r="F19">
        <v>2</v>
      </c>
      <c r="G19">
        <v>2</v>
      </c>
      <c r="H19">
        <v>5</v>
      </c>
      <c r="I19" t="s">
        <v>686</v>
      </c>
      <c r="J19">
        <v>10</v>
      </c>
      <c r="K19" s="1">
        <v>15686</v>
      </c>
    </row>
    <row r="21" spans="1:11" x14ac:dyDescent="0.25">
      <c r="G21">
        <f>18*0.2</f>
        <v>3.6</v>
      </c>
    </row>
  </sheetData>
  <sortState xmlns:xlrd2="http://schemas.microsoft.com/office/spreadsheetml/2017/richdata2" ref="A2:K19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B5"/>
    </sheetView>
  </sheetViews>
  <sheetFormatPr defaultRowHeight="15" x14ac:dyDescent="0.25"/>
  <cols>
    <col min="1" max="1" width="6" bestFit="1" customWidth="1"/>
    <col min="2" max="2" width="25.285156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11800</v>
      </c>
      <c r="B2" s="3" t="s">
        <v>1276</v>
      </c>
      <c r="C2" s="3" t="s">
        <v>1277</v>
      </c>
      <c r="D2" s="3" t="s">
        <v>1278</v>
      </c>
      <c r="E2" s="3">
        <v>10</v>
      </c>
      <c r="F2" s="3">
        <v>28</v>
      </c>
      <c r="G2" s="3">
        <v>43</v>
      </c>
      <c r="H2" s="3">
        <v>44</v>
      </c>
      <c r="I2" s="4">
        <v>20122273</v>
      </c>
      <c r="J2" s="4">
        <v>71136</v>
      </c>
      <c r="K2" s="4">
        <v>11007</v>
      </c>
    </row>
    <row r="3" spans="1:11" s="3" customFormat="1" x14ac:dyDescent="0.25">
      <c r="A3" s="3">
        <v>11544</v>
      </c>
      <c r="B3" s="3" t="s">
        <v>1217</v>
      </c>
      <c r="C3" s="3" t="s">
        <v>1218</v>
      </c>
      <c r="D3" s="3" t="s">
        <v>1219</v>
      </c>
      <c r="E3" s="3">
        <v>10</v>
      </c>
      <c r="F3" s="3">
        <v>19</v>
      </c>
      <c r="G3" s="3">
        <v>25</v>
      </c>
      <c r="H3" s="3">
        <v>21</v>
      </c>
      <c r="I3" s="4">
        <v>20098095</v>
      </c>
      <c r="J3" s="4">
        <v>18571</v>
      </c>
      <c r="K3" s="3" t="s">
        <v>1220</v>
      </c>
    </row>
    <row r="4" spans="1:11" s="3" customFormat="1" x14ac:dyDescent="0.25">
      <c r="A4" s="3">
        <v>6865</v>
      </c>
      <c r="B4" s="3" t="s">
        <v>841</v>
      </c>
      <c r="C4" s="3" t="s">
        <v>842</v>
      </c>
      <c r="D4" s="3" t="s">
        <v>843</v>
      </c>
      <c r="E4" s="3">
        <v>10</v>
      </c>
      <c r="F4" s="3">
        <v>11</v>
      </c>
      <c r="G4" s="3">
        <v>19</v>
      </c>
      <c r="H4" s="3">
        <v>18</v>
      </c>
      <c r="I4" s="3" t="s">
        <v>844</v>
      </c>
      <c r="J4" s="4">
        <v>104444</v>
      </c>
      <c r="K4" s="3" t="s">
        <v>845</v>
      </c>
    </row>
    <row r="5" spans="1:11" s="3" customFormat="1" x14ac:dyDescent="0.25">
      <c r="A5" s="3">
        <v>9729</v>
      </c>
      <c r="B5" s="3" t="s">
        <v>1108</v>
      </c>
      <c r="C5" s="3" t="s">
        <v>1109</v>
      </c>
      <c r="D5" s="3" t="s">
        <v>1110</v>
      </c>
      <c r="E5" s="3">
        <v>10</v>
      </c>
      <c r="F5" s="3">
        <v>11</v>
      </c>
      <c r="G5" s="3">
        <v>19</v>
      </c>
      <c r="H5" s="3">
        <v>13</v>
      </c>
      <c r="I5" s="4">
        <v>20135385</v>
      </c>
      <c r="J5" s="3">
        <v>3</v>
      </c>
      <c r="K5" s="3" t="s">
        <v>1111</v>
      </c>
    </row>
    <row r="6" spans="1:11" x14ac:dyDescent="0.25">
      <c r="A6">
        <v>945</v>
      </c>
      <c r="B6" t="s">
        <v>99</v>
      </c>
      <c r="C6" t="s">
        <v>100</v>
      </c>
      <c r="D6" t="s">
        <v>101</v>
      </c>
      <c r="E6">
        <v>10</v>
      </c>
      <c r="F6">
        <v>13</v>
      </c>
      <c r="G6">
        <v>18</v>
      </c>
      <c r="H6">
        <v>9</v>
      </c>
      <c r="I6" s="1">
        <v>20124444</v>
      </c>
      <c r="J6" s="1">
        <v>54444</v>
      </c>
      <c r="K6" t="s">
        <v>102</v>
      </c>
    </row>
    <row r="7" spans="1:11" x14ac:dyDescent="0.25">
      <c r="A7">
        <v>7584</v>
      </c>
      <c r="B7" t="s">
        <v>893</v>
      </c>
      <c r="C7" t="s">
        <v>894</v>
      </c>
      <c r="D7" t="s">
        <v>895</v>
      </c>
      <c r="E7">
        <v>10</v>
      </c>
      <c r="F7">
        <v>16</v>
      </c>
      <c r="G7">
        <v>16</v>
      </c>
      <c r="H7">
        <v>17</v>
      </c>
      <c r="I7" s="1">
        <v>20115882</v>
      </c>
      <c r="J7" t="s">
        <v>896</v>
      </c>
      <c r="K7" t="s">
        <v>897</v>
      </c>
    </row>
    <row r="8" spans="1:11" x14ac:dyDescent="0.25">
      <c r="A8">
        <v>455</v>
      </c>
      <c r="B8" t="s">
        <v>52</v>
      </c>
      <c r="C8" t="s">
        <v>53</v>
      </c>
      <c r="D8" t="s">
        <v>54</v>
      </c>
      <c r="E8">
        <v>10</v>
      </c>
      <c r="F8">
        <v>13</v>
      </c>
      <c r="G8">
        <v>14</v>
      </c>
      <c r="H8">
        <v>6</v>
      </c>
      <c r="I8">
        <v>2011</v>
      </c>
      <c r="J8" s="1">
        <v>31667</v>
      </c>
      <c r="K8" t="s">
        <v>55</v>
      </c>
    </row>
    <row r="9" spans="1:11" x14ac:dyDescent="0.25">
      <c r="A9">
        <v>8780</v>
      </c>
      <c r="B9" t="s">
        <v>1017</v>
      </c>
      <c r="C9" t="s">
        <v>1018</v>
      </c>
      <c r="D9" t="s">
        <v>1019</v>
      </c>
      <c r="E9">
        <v>10</v>
      </c>
      <c r="F9">
        <v>6</v>
      </c>
      <c r="G9">
        <v>13</v>
      </c>
      <c r="H9">
        <v>10</v>
      </c>
      <c r="I9" t="s">
        <v>1020</v>
      </c>
      <c r="J9">
        <v>8</v>
      </c>
      <c r="K9" s="1">
        <v>11419</v>
      </c>
    </row>
    <row r="10" spans="1:11" x14ac:dyDescent="0.25">
      <c r="A10">
        <v>10766</v>
      </c>
      <c r="B10" t="s">
        <v>1158</v>
      </c>
      <c r="C10" t="s">
        <v>1159</v>
      </c>
      <c r="D10" t="s">
        <v>1160</v>
      </c>
      <c r="E10">
        <v>10</v>
      </c>
      <c r="F10">
        <v>11</v>
      </c>
      <c r="G10">
        <v>13</v>
      </c>
      <c r="H10">
        <v>11</v>
      </c>
      <c r="I10" s="1">
        <v>20112727</v>
      </c>
      <c r="J10" s="1">
        <v>14545</v>
      </c>
      <c r="K10" t="s">
        <v>1161</v>
      </c>
    </row>
    <row r="11" spans="1:11" x14ac:dyDescent="0.25">
      <c r="A11">
        <v>3290</v>
      </c>
      <c r="B11" t="s">
        <v>377</v>
      </c>
      <c r="C11" t="s">
        <v>378</v>
      </c>
      <c r="D11" t="s">
        <v>379</v>
      </c>
      <c r="E11">
        <v>10</v>
      </c>
      <c r="F11">
        <v>7</v>
      </c>
      <c r="G11">
        <v>11</v>
      </c>
      <c r="H11">
        <v>7</v>
      </c>
      <c r="I11" s="1">
        <v>20107143</v>
      </c>
      <c r="J11" s="1">
        <v>255714</v>
      </c>
      <c r="K11" s="1">
        <v>24962</v>
      </c>
    </row>
    <row r="12" spans="1:11" x14ac:dyDescent="0.25">
      <c r="A12">
        <v>8225</v>
      </c>
      <c r="B12" t="s">
        <v>961</v>
      </c>
      <c r="C12" t="s">
        <v>962</v>
      </c>
      <c r="D12" t="s">
        <v>963</v>
      </c>
      <c r="E12">
        <v>10</v>
      </c>
      <c r="F12">
        <v>4</v>
      </c>
      <c r="G12">
        <v>9</v>
      </c>
      <c r="H12">
        <v>6</v>
      </c>
      <c r="I12" t="s">
        <v>662</v>
      </c>
      <c r="J12" s="1">
        <v>216667</v>
      </c>
      <c r="K12" s="1">
        <v>51787</v>
      </c>
    </row>
    <row r="13" spans="1:11" x14ac:dyDescent="0.25">
      <c r="A13">
        <v>2600</v>
      </c>
      <c r="B13" t="s">
        <v>280</v>
      </c>
      <c r="C13" t="s">
        <v>281</v>
      </c>
      <c r="D13" t="s">
        <v>282</v>
      </c>
      <c r="E13">
        <v>10</v>
      </c>
      <c r="F13">
        <v>6</v>
      </c>
      <c r="G13">
        <v>7</v>
      </c>
      <c r="H13">
        <v>9</v>
      </c>
      <c r="I13" s="1">
        <v>20128889</v>
      </c>
      <c r="J13" s="1">
        <v>26667</v>
      </c>
      <c r="K13" t="s">
        <v>283</v>
      </c>
    </row>
    <row r="14" spans="1:11" x14ac:dyDescent="0.25">
      <c r="A14">
        <v>6337</v>
      </c>
      <c r="B14" t="s">
        <v>793</v>
      </c>
      <c r="C14" t="s">
        <v>794</v>
      </c>
      <c r="D14" t="s">
        <v>795</v>
      </c>
      <c r="E14">
        <v>10</v>
      </c>
      <c r="F14">
        <v>7</v>
      </c>
      <c r="G14">
        <v>7</v>
      </c>
      <c r="H14">
        <v>6</v>
      </c>
      <c r="I14" t="s">
        <v>662</v>
      </c>
      <c r="J14" s="1">
        <v>16667</v>
      </c>
      <c r="K14" t="s">
        <v>796</v>
      </c>
    </row>
    <row r="15" spans="1:11" x14ac:dyDescent="0.25">
      <c r="A15">
        <v>7695</v>
      </c>
      <c r="B15" t="s">
        <v>913</v>
      </c>
      <c r="C15" t="s">
        <v>914</v>
      </c>
      <c r="D15" t="s">
        <v>915</v>
      </c>
      <c r="E15">
        <v>10</v>
      </c>
      <c r="F15">
        <v>6</v>
      </c>
      <c r="G15">
        <v>7</v>
      </c>
      <c r="H15">
        <v>5</v>
      </c>
      <c r="I15" t="s">
        <v>916</v>
      </c>
      <c r="J15" t="s">
        <v>917</v>
      </c>
      <c r="K15" s="1">
        <v>18031</v>
      </c>
    </row>
    <row r="16" spans="1:11" x14ac:dyDescent="0.25">
      <c r="A16">
        <v>5942</v>
      </c>
      <c r="B16" t="s">
        <v>707</v>
      </c>
      <c r="C16" t="s">
        <v>708</v>
      </c>
      <c r="D16" t="s">
        <v>709</v>
      </c>
      <c r="E16">
        <v>10</v>
      </c>
      <c r="F16">
        <v>3</v>
      </c>
      <c r="G16">
        <v>6</v>
      </c>
      <c r="H16">
        <v>6</v>
      </c>
      <c r="I16" s="1">
        <v>20083333</v>
      </c>
      <c r="J16" s="1">
        <v>198333</v>
      </c>
      <c r="K16" s="1">
        <v>13024</v>
      </c>
    </row>
    <row r="17" spans="1:11" x14ac:dyDescent="0.25">
      <c r="A17">
        <v>8604</v>
      </c>
      <c r="B17" t="s">
        <v>988</v>
      </c>
      <c r="C17" t="s">
        <v>989</v>
      </c>
      <c r="D17" t="s">
        <v>990</v>
      </c>
      <c r="E17">
        <v>10</v>
      </c>
      <c r="F17">
        <v>4</v>
      </c>
      <c r="G17">
        <v>4</v>
      </c>
      <c r="H17">
        <v>5</v>
      </c>
      <c r="I17" t="s">
        <v>991</v>
      </c>
      <c r="J17">
        <v>2</v>
      </c>
      <c r="K17" t="s">
        <v>992</v>
      </c>
    </row>
    <row r="18" spans="1:11" x14ac:dyDescent="0.25">
      <c r="A18">
        <v>11257</v>
      </c>
      <c r="B18" t="s">
        <v>1186</v>
      </c>
      <c r="C18" t="s">
        <v>1187</v>
      </c>
      <c r="D18" t="s">
        <v>1188</v>
      </c>
      <c r="E18">
        <v>10</v>
      </c>
      <c r="F18">
        <v>4</v>
      </c>
      <c r="G18">
        <v>4</v>
      </c>
      <c r="H18">
        <v>6</v>
      </c>
      <c r="I18" s="1">
        <v>20133333</v>
      </c>
      <c r="J18" t="s">
        <v>522</v>
      </c>
      <c r="K18" t="s">
        <v>1189</v>
      </c>
    </row>
    <row r="19" spans="1:11" x14ac:dyDescent="0.25">
      <c r="A19">
        <v>1572</v>
      </c>
      <c r="B19" t="s">
        <v>149</v>
      </c>
      <c r="C19" t="s">
        <v>150</v>
      </c>
      <c r="D19" t="s">
        <v>151</v>
      </c>
      <c r="E19">
        <v>10</v>
      </c>
      <c r="F19">
        <v>2</v>
      </c>
      <c r="G19">
        <v>2</v>
      </c>
      <c r="H19">
        <v>5</v>
      </c>
      <c r="I19" t="s">
        <v>152</v>
      </c>
      <c r="J19" t="s">
        <v>153</v>
      </c>
      <c r="K19" t="s">
        <v>154</v>
      </c>
    </row>
    <row r="21" spans="1:11" x14ac:dyDescent="0.25">
      <c r="G21">
        <f>18*0.2</f>
        <v>3.6</v>
      </c>
    </row>
  </sheetData>
  <sortState xmlns:xlrd2="http://schemas.microsoft.com/office/spreadsheetml/2017/richdata2" ref="A2:K19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2" sqref="B2:B4"/>
    </sheetView>
  </sheetViews>
  <sheetFormatPr defaultRowHeight="15" x14ac:dyDescent="0.25"/>
  <cols>
    <col min="1" max="1" width="6" bestFit="1" customWidth="1"/>
    <col min="2" max="2" width="30.1406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5074</v>
      </c>
      <c r="B2" s="3" t="s">
        <v>594</v>
      </c>
      <c r="C2" s="3" t="s">
        <v>595</v>
      </c>
      <c r="D2" s="3" t="s">
        <v>596</v>
      </c>
      <c r="E2" s="3">
        <v>11</v>
      </c>
      <c r="F2" s="3">
        <v>13</v>
      </c>
      <c r="G2" s="3">
        <v>20</v>
      </c>
      <c r="H2" s="3">
        <v>19</v>
      </c>
      <c r="I2" s="4">
        <v>20130526</v>
      </c>
      <c r="J2" s="4">
        <v>58421</v>
      </c>
      <c r="K2" s="3" t="s">
        <v>597</v>
      </c>
    </row>
    <row r="3" spans="1:11" s="3" customFormat="1" x14ac:dyDescent="0.25">
      <c r="A3" s="3">
        <v>7427</v>
      </c>
      <c r="B3" s="3" t="s">
        <v>873</v>
      </c>
      <c r="C3" s="3" t="s">
        <v>874</v>
      </c>
      <c r="D3" s="3" t="s">
        <v>875</v>
      </c>
      <c r="E3" s="3">
        <v>11</v>
      </c>
      <c r="F3" s="3">
        <v>11</v>
      </c>
      <c r="G3" s="3">
        <v>19</v>
      </c>
      <c r="H3" s="3">
        <v>12</v>
      </c>
      <c r="I3" s="4">
        <v>20096667</v>
      </c>
      <c r="J3" s="3" t="s">
        <v>876</v>
      </c>
      <c r="K3" s="4">
        <v>11255</v>
      </c>
    </row>
    <row r="4" spans="1:11" s="3" customFormat="1" x14ac:dyDescent="0.25">
      <c r="A4" s="3">
        <v>9628</v>
      </c>
      <c r="B4" s="3" t="s">
        <v>1099</v>
      </c>
      <c r="C4" s="3" t="s">
        <v>1100</v>
      </c>
      <c r="D4" s="3" t="s">
        <v>1101</v>
      </c>
      <c r="E4" s="3">
        <v>11</v>
      </c>
      <c r="F4" s="3">
        <v>8</v>
      </c>
      <c r="G4" s="3">
        <v>10</v>
      </c>
      <c r="H4" s="3">
        <v>6</v>
      </c>
      <c r="I4" s="3" t="s">
        <v>844</v>
      </c>
      <c r="J4" s="3" t="s">
        <v>747</v>
      </c>
      <c r="K4" s="3" t="s">
        <v>1102</v>
      </c>
    </row>
    <row r="5" spans="1:11" x14ac:dyDescent="0.25">
      <c r="A5">
        <v>5849</v>
      </c>
      <c r="B5" t="s">
        <v>683</v>
      </c>
      <c r="C5" t="s">
        <v>684</v>
      </c>
      <c r="D5" t="s">
        <v>685</v>
      </c>
      <c r="E5">
        <v>11</v>
      </c>
      <c r="F5">
        <v>7</v>
      </c>
      <c r="G5">
        <v>8</v>
      </c>
      <c r="H5">
        <v>5</v>
      </c>
      <c r="I5" t="s">
        <v>686</v>
      </c>
      <c r="J5" t="s">
        <v>687</v>
      </c>
      <c r="K5" s="1">
        <v>12141</v>
      </c>
    </row>
    <row r="6" spans="1:11" x14ac:dyDescent="0.25">
      <c r="A6">
        <v>5852</v>
      </c>
      <c r="B6" t="s">
        <v>688</v>
      </c>
      <c r="C6" t="s">
        <v>689</v>
      </c>
      <c r="D6" t="s">
        <v>690</v>
      </c>
      <c r="E6">
        <v>11</v>
      </c>
      <c r="F6">
        <v>3</v>
      </c>
      <c r="G6">
        <v>8</v>
      </c>
      <c r="H6">
        <v>5</v>
      </c>
      <c r="I6" t="s">
        <v>94</v>
      </c>
      <c r="J6" t="s">
        <v>691</v>
      </c>
      <c r="K6" s="1">
        <v>34254</v>
      </c>
    </row>
    <row r="7" spans="1:11" x14ac:dyDescent="0.25">
      <c r="A7">
        <v>7646</v>
      </c>
      <c r="B7" t="s">
        <v>903</v>
      </c>
      <c r="C7" t="s">
        <v>904</v>
      </c>
      <c r="D7" s="1">
        <v>-1442</v>
      </c>
      <c r="E7">
        <v>11</v>
      </c>
      <c r="F7">
        <v>3</v>
      </c>
      <c r="G7">
        <v>8</v>
      </c>
      <c r="H7">
        <v>10</v>
      </c>
      <c r="I7" t="s">
        <v>905</v>
      </c>
      <c r="J7" t="s">
        <v>906</v>
      </c>
      <c r="K7" s="1">
        <v>34164</v>
      </c>
    </row>
    <row r="8" spans="1:11" x14ac:dyDescent="0.25">
      <c r="A8">
        <v>631</v>
      </c>
      <c r="B8" t="s">
        <v>65</v>
      </c>
      <c r="C8" t="s">
        <v>66</v>
      </c>
      <c r="D8" t="s">
        <v>67</v>
      </c>
      <c r="E8">
        <v>11</v>
      </c>
      <c r="F8">
        <v>5</v>
      </c>
      <c r="G8">
        <v>7</v>
      </c>
      <c r="H8">
        <v>6</v>
      </c>
      <c r="I8">
        <v>2014</v>
      </c>
      <c r="J8">
        <v>27</v>
      </c>
      <c r="K8" s="1">
        <v>34791</v>
      </c>
    </row>
    <row r="9" spans="1:11" x14ac:dyDescent="0.25">
      <c r="A9">
        <v>4621</v>
      </c>
      <c r="B9" t="s">
        <v>534</v>
      </c>
      <c r="C9" t="s">
        <v>535</v>
      </c>
      <c r="D9" t="s">
        <v>536</v>
      </c>
      <c r="E9">
        <v>11</v>
      </c>
      <c r="F9">
        <v>5</v>
      </c>
      <c r="G9">
        <v>7</v>
      </c>
      <c r="H9">
        <v>5</v>
      </c>
      <c r="I9" t="s">
        <v>126</v>
      </c>
      <c r="J9" t="s">
        <v>205</v>
      </c>
      <c r="K9" t="s">
        <v>206</v>
      </c>
    </row>
    <row r="10" spans="1:11" x14ac:dyDescent="0.25">
      <c r="A10">
        <v>7641</v>
      </c>
      <c r="B10" t="s">
        <v>898</v>
      </c>
      <c r="C10" t="s">
        <v>899</v>
      </c>
      <c r="D10" s="1">
        <v>-13833</v>
      </c>
      <c r="E10">
        <v>11</v>
      </c>
      <c r="F10">
        <v>4</v>
      </c>
      <c r="G10">
        <v>7</v>
      </c>
      <c r="H10">
        <v>13</v>
      </c>
      <c r="I10" s="1">
        <v>20142308</v>
      </c>
      <c r="J10" s="1">
        <v>243846</v>
      </c>
      <c r="K10" s="1">
        <v>25849</v>
      </c>
    </row>
    <row r="11" spans="1:11" x14ac:dyDescent="0.25">
      <c r="A11">
        <v>11726</v>
      </c>
      <c r="B11" t="s">
        <v>1246</v>
      </c>
      <c r="C11" t="s">
        <v>1247</v>
      </c>
      <c r="D11" t="s">
        <v>1248</v>
      </c>
      <c r="E11">
        <v>11</v>
      </c>
      <c r="F11">
        <v>4</v>
      </c>
      <c r="G11">
        <v>7</v>
      </c>
      <c r="H11">
        <v>8</v>
      </c>
      <c r="I11" s="1">
        <v>2013375</v>
      </c>
      <c r="J11" t="s">
        <v>1249</v>
      </c>
      <c r="K11" t="s">
        <v>1250</v>
      </c>
    </row>
    <row r="12" spans="1:11" x14ac:dyDescent="0.25">
      <c r="A12">
        <v>12775</v>
      </c>
      <c r="B12" t="s">
        <v>1343</v>
      </c>
      <c r="C12" t="s">
        <v>1344</v>
      </c>
      <c r="D12" t="s">
        <v>1345</v>
      </c>
      <c r="E12">
        <v>11</v>
      </c>
      <c r="F12">
        <v>7</v>
      </c>
      <c r="G12">
        <v>7</v>
      </c>
      <c r="H12">
        <v>6</v>
      </c>
      <c r="I12">
        <v>2016</v>
      </c>
      <c r="J12" s="1">
        <v>31667</v>
      </c>
      <c r="K12" t="s">
        <v>1346</v>
      </c>
    </row>
    <row r="13" spans="1:11" x14ac:dyDescent="0.25">
      <c r="A13">
        <v>2057</v>
      </c>
      <c r="B13" t="s">
        <v>218</v>
      </c>
      <c r="C13" t="s">
        <v>219</v>
      </c>
      <c r="D13" t="s">
        <v>220</v>
      </c>
      <c r="E13">
        <v>11</v>
      </c>
      <c r="F13">
        <v>6</v>
      </c>
      <c r="G13">
        <v>6</v>
      </c>
      <c r="H13">
        <v>5</v>
      </c>
      <c r="I13" t="s">
        <v>221</v>
      </c>
      <c r="J13">
        <v>12</v>
      </c>
      <c r="K13" t="s">
        <v>222</v>
      </c>
    </row>
    <row r="14" spans="1:11" x14ac:dyDescent="0.25">
      <c r="A14">
        <v>9947</v>
      </c>
      <c r="B14" t="s">
        <v>1112</v>
      </c>
      <c r="C14" t="s">
        <v>1054</v>
      </c>
      <c r="D14" t="s">
        <v>1113</v>
      </c>
      <c r="E14">
        <v>11</v>
      </c>
      <c r="F14">
        <v>4</v>
      </c>
      <c r="G14">
        <v>5</v>
      </c>
      <c r="H14">
        <v>9</v>
      </c>
      <c r="I14" s="1">
        <v>20102222</v>
      </c>
      <c r="J14" s="1">
        <v>192222</v>
      </c>
      <c r="K14" s="1">
        <v>13106</v>
      </c>
    </row>
    <row r="15" spans="1:11" x14ac:dyDescent="0.25">
      <c r="A15">
        <v>7644</v>
      </c>
      <c r="B15" t="s">
        <v>900</v>
      </c>
      <c r="C15" t="s">
        <v>901</v>
      </c>
      <c r="D15" s="1">
        <v>-14498</v>
      </c>
      <c r="E15">
        <v>11</v>
      </c>
      <c r="F15">
        <v>2</v>
      </c>
      <c r="G15">
        <v>4</v>
      </c>
      <c r="H15">
        <v>6</v>
      </c>
      <c r="I15">
        <v>2015</v>
      </c>
      <c r="J15" t="s">
        <v>902</v>
      </c>
      <c r="K15" s="1">
        <v>46395</v>
      </c>
    </row>
    <row r="16" spans="1:11" x14ac:dyDescent="0.25">
      <c r="A16">
        <v>2521</v>
      </c>
      <c r="B16" t="s">
        <v>278</v>
      </c>
      <c r="C16" t="s">
        <v>279</v>
      </c>
      <c r="D16" s="1">
        <v>-14778</v>
      </c>
      <c r="E16">
        <v>11</v>
      </c>
      <c r="F16">
        <v>2</v>
      </c>
      <c r="G16">
        <v>3</v>
      </c>
      <c r="H16">
        <v>6</v>
      </c>
      <c r="I16" s="1">
        <v>20066667</v>
      </c>
      <c r="J16" s="1">
        <v>238333</v>
      </c>
      <c r="K16" s="1">
        <v>12967</v>
      </c>
    </row>
    <row r="17" spans="1:11" x14ac:dyDescent="0.25">
      <c r="A17">
        <v>6698</v>
      </c>
      <c r="B17" t="s">
        <v>818</v>
      </c>
      <c r="C17" t="s">
        <v>819</v>
      </c>
      <c r="D17" s="1">
        <v>-14879</v>
      </c>
      <c r="E17">
        <v>11</v>
      </c>
      <c r="F17">
        <v>2</v>
      </c>
      <c r="G17">
        <v>3</v>
      </c>
      <c r="H17">
        <v>5</v>
      </c>
      <c r="I17" t="s">
        <v>820</v>
      </c>
      <c r="J17" t="s">
        <v>821</v>
      </c>
      <c r="K17" t="s">
        <v>822</v>
      </c>
    </row>
    <row r="18" spans="1:11" x14ac:dyDescent="0.25">
      <c r="A18">
        <v>7303</v>
      </c>
      <c r="B18" t="s">
        <v>870</v>
      </c>
      <c r="C18" t="s">
        <v>871</v>
      </c>
      <c r="D18" t="s">
        <v>872</v>
      </c>
      <c r="E18">
        <v>11</v>
      </c>
      <c r="F18">
        <v>1</v>
      </c>
      <c r="G18">
        <v>2</v>
      </c>
      <c r="H18">
        <v>7</v>
      </c>
      <c r="I18" s="1">
        <v>20101429</v>
      </c>
      <c r="J18" s="1">
        <v>195714</v>
      </c>
      <c r="K18" s="1">
        <v>10343</v>
      </c>
    </row>
    <row r="20" spans="1:11" x14ac:dyDescent="0.25">
      <c r="G20">
        <f>17*0.2</f>
        <v>3.4000000000000004</v>
      </c>
    </row>
  </sheetData>
  <sortState xmlns:xlrd2="http://schemas.microsoft.com/office/spreadsheetml/2017/richdata2" ref="A2:K18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4"/>
    </sheetView>
  </sheetViews>
  <sheetFormatPr defaultRowHeight="15" x14ac:dyDescent="0.25"/>
  <cols>
    <col min="1" max="1" width="6" bestFit="1" customWidth="1"/>
    <col min="2" max="2" width="26.285156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2131</v>
      </c>
      <c r="B2" s="3" t="s">
        <v>227</v>
      </c>
      <c r="C2" s="3" t="s">
        <v>228</v>
      </c>
      <c r="D2" s="3" t="s">
        <v>229</v>
      </c>
      <c r="E2" s="3">
        <v>12</v>
      </c>
      <c r="F2" s="3">
        <v>26</v>
      </c>
      <c r="G2" s="3">
        <v>63</v>
      </c>
      <c r="H2" s="3">
        <v>44</v>
      </c>
      <c r="I2" s="4">
        <v>20126591</v>
      </c>
      <c r="J2" s="4">
        <v>78182</v>
      </c>
      <c r="K2" s="3" t="s">
        <v>230</v>
      </c>
    </row>
    <row r="3" spans="1:11" s="3" customFormat="1" x14ac:dyDescent="0.25">
      <c r="A3" s="3">
        <v>12284</v>
      </c>
      <c r="B3" s="3" t="s">
        <v>1323</v>
      </c>
      <c r="C3" s="3" t="s">
        <v>1324</v>
      </c>
      <c r="D3" s="3" t="s">
        <v>1325</v>
      </c>
      <c r="E3" s="3">
        <v>12</v>
      </c>
      <c r="F3" s="3">
        <v>18</v>
      </c>
      <c r="G3" s="3">
        <v>42</v>
      </c>
      <c r="H3" s="3">
        <v>27</v>
      </c>
      <c r="I3" s="4">
        <v>20125926</v>
      </c>
      <c r="J3" s="4">
        <v>71481</v>
      </c>
      <c r="K3" s="3" t="s">
        <v>1326</v>
      </c>
    </row>
    <row r="4" spans="1:11" s="3" customFormat="1" x14ac:dyDescent="0.25">
      <c r="A4" s="3">
        <v>11773</v>
      </c>
      <c r="B4" s="3" t="s">
        <v>1264</v>
      </c>
      <c r="C4" s="3" t="s">
        <v>1265</v>
      </c>
      <c r="D4" s="3" t="s">
        <v>1266</v>
      </c>
      <c r="E4" s="3">
        <v>12</v>
      </c>
      <c r="F4" s="3">
        <v>30</v>
      </c>
      <c r="G4" s="3">
        <v>36</v>
      </c>
      <c r="H4" s="3">
        <v>31</v>
      </c>
      <c r="I4" s="4">
        <v>2011871</v>
      </c>
      <c r="J4" s="4">
        <v>65484</v>
      </c>
      <c r="K4" s="3" t="s">
        <v>1267</v>
      </c>
    </row>
    <row r="5" spans="1:11" x14ac:dyDescent="0.25">
      <c r="A5">
        <v>11537</v>
      </c>
      <c r="B5" t="s">
        <v>1213</v>
      </c>
      <c r="C5" t="s">
        <v>1214</v>
      </c>
      <c r="D5" t="s">
        <v>1215</v>
      </c>
      <c r="E5">
        <v>12</v>
      </c>
      <c r="F5">
        <v>24</v>
      </c>
      <c r="G5">
        <v>28</v>
      </c>
      <c r="H5">
        <v>26</v>
      </c>
      <c r="I5" s="1">
        <v>20127308</v>
      </c>
      <c r="J5" s="1">
        <v>70769</v>
      </c>
      <c r="K5" t="s">
        <v>1216</v>
      </c>
    </row>
    <row r="6" spans="1:11" x14ac:dyDescent="0.25">
      <c r="A6">
        <v>3956</v>
      </c>
      <c r="B6" t="s">
        <v>477</v>
      </c>
      <c r="C6" t="s">
        <v>478</v>
      </c>
      <c r="D6" t="s">
        <v>479</v>
      </c>
      <c r="E6">
        <v>12</v>
      </c>
      <c r="F6">
        <v>12</v>
      </c>
      <c r="G6">
        <v>24</v>
      </c>
      <c r="H6">
        <v>15</v>
      </c>
      <c r="I6" s="1">
        <v>20137333</v>
      </c>
      <c r="J6" s="1">
        <v>70667</v>
      </c>
      <c r="K6" t="s">
        <v>480</v>
      </c>
    </row>
    <row r="7" spans="1:11" x14ac:dyDescent="0.25">
      <c r="A7">
        <v>9143</v>
      </c>
      <c r="B7" t="s">
        <v>1049</v>
      </c>
      <c r="C7" t="s">
        <v>1050</v>
      </c>
      <c r="D7" t="s">
        <v>1051</v>
      </c>
      <c r="E7">
        <v>12</v>
      </c>
      <c r="F7">
        <v>16</v>
      </c>
      <c r="G7">
        <v>22</v>
      </c>
      <c r="H7">
        <v>17</v>
      </c>
      <c r="I7" s="1">
        <v>20099412</v>
      </c>
      <c r="J7" s="1">
        <v>47059</v>
      </c>
      <c r="K7" t="s">
        <v>1052</v>
      </c>
    </row>
    <row r="8" spans="1:11" x14ac:dyDescent="0.25">
      <c r="A8">
        <v>6739</v>
      </c>
      <c r="B8" t="s">
        <v>827</v>
      </c>
      <c r="C8" t="s">
        <v>828</v>
      </c>
      <c r="D8" t="s">
        <v>829</v>
      </c>
      <c r="E8">
        <v>12</v>
      </c>
      <c r="F8">
        <v>17</v>
      </c>
      <c r="G8">
        <v>20</v>
      </c>
      <c r="H8">
        <v>13</v>
      </c>
      <c r="I8" s="1">
        <v>20099231</v>
      </c>
      <c r="J8" s="1">
        <v>92308</v>
      </c>
      <c r="K8" s="1">
        <v>10857</v>
      </c>
    </row>
    <row r="9" spans="1:11" x14ac:dyDescent="0.25">
      <c r="A9">
        <v>3019</v>
      </c>
      <c r="B9" t="s">
        <v>353</v>
      </c>
      <c r="C9" t="s">
        <v>354</v>
      </c>
      <c r="D9" t="s">
        <v>355</v>
      </c>
      <c r="E9">
        <v>12</v>
      </c>
      <c r="F9">
        <v>10</v>
      </c>
      <c r="G9">
        <v>12</v>
      </c>
      <c r="H9">
        <v>7</v>
      </c>
      <c r="I9" s="1">
        <v>20075714</v>
      </c>
      <c r="J9" s="1">
        <v>34286</v>
      </c>
      <c r="K9" t="s">
        <v>356</v>
      </c>
    </row>
    <row r="10" spans="1:11" x14ac:dyDescent="0.25">
      <c r="A10">
        <v>9411</v>
      </c>
      <c r="B10" t="s">
        <v>1066</v>
      </c>
      <c r="C10" t="s">
        <v>1067</v>
      </c>
      <c r="D10" t="s">
        <v>1068</v>
      </c>
      <c r="E10">
        <v>12</v>
      </c>
      <c r="F10">
        <v>9</v>
      </c>
      <c r="G10">
        <v>11</v>
      </c>
      <c r="H10">
        <v>9</v>
      </c>
      <c r="I10" s="1">
        <v>20145556</v>
      </c>
      <c r="J10" s="1">
        <v>33333</v>
      </c>
      <c r="K10" s="1">
        <v>12187</v>
      </c>
    </row>
    <row r="11" spans="1:11" x14ac:dyDescent="0.25">
      <c r="A11">
        <v>14127</v>
      </c>
      <c r="B11" t="s">
        <v>1435</v>
      </c>
      <c r="C11" t="s">
        <v>1436</v>
      </c>
      <c r="D11" t="s">
        <v>1437</v>
      </c>
      <c r="E11">
        <v>12</v>
      </c>
      <c r="F11">
        <v>7</v>
      </c>
      <c r="G11">
        <v>8</v>
      </c>
      <c r="H11">
        <v>8</v>
      </c>
      <c r="I11" t="s">
        <v>952</v>
      </c>
      <c r="J11" t="s">
        <v>1438</v>
      </c>
      <c r="K11" s="1">
        <v>13983</v>
      </c>
    </row>
    <row r="12" spans="1:11" x14ac:dyDescent="0.25">
      <c r="A12">
        <v>12278</v>
      </c>
      <c r="B12" t="s">
        <v>1319</v>
      </c>
      <c r="C12" t="s">
        <v>1320</v>
      </c>
      <c r="D12" t="s">
        <v>1321</v>
      </c>
      <c r="E12">
        <v>12</v>
      </c>
      <c r="F12">
        <v>4</v>
      </c>
      <c r="G12">
        <v>7</v>
      </c>
      <c r="H12">
        <v>5</v>
      </c>
      <c r="I12" t="s">
        <v>38</v>
      </c>
      <c r="J12" t="s">
        <v>181</v>
      </c>
      <c r="K12" t="s">
        <v>1322</v>
      </c>
    </row>
    <row r="13" spans="1:11" x14ac:dyDescent="0.25">
      <c r="A13">
        <v>2348</v>
      </c>
      <c r="B13" t="s">
        <v>258</v>
      </c>
      <c r="C13" t="s">
        <v>259</v>
      </c>
      <c r="D13" t="s">
        <v>260</v>
      </c>
      <c r="E13">
        <v>12</v>
      </c>
      <c r="F13">
        <v>2</v>
      </c>
      <c r="G13">
        <v>4</v>
      </c>
      <c r="H13">
        <v>5</v>
      </c>
      <c r="I13" t="s">
        <v>126</v>
      </c>
      <c r="J13" t="s">
        <v>261</v>
      </c>
      <c r="K13" t="s">
        <v>262</v>
      </c>
    </row>
    <row r="14" spans="1:11" x14ac:dyDescent="0.25">
      <c r="A14">
        <v>8032</v>
      </c>
      <c r="B14" t="s">
        <v>939</v>
      </c>
      <c r="C14" t="s">
        <v>940</v>
      </c>
      <c r="D14" t="s">
        <v>941</v>
      </c>
      <c r="E14">
        <v>12</v>
      </c>
      <c r="F14">
        <v>2</v>
      </c>
      <c r="G14">
        <v>4</v>
      </c>
      <c r="H14">
        <v>5</v>
      </c>
      <c r="I14">
        <v>2013</v>
      </c>
      <c r="J14" t="s">
        <v>942</v>
      </c>
      <c r="K14" s="1">
        <v>10298</v>
      </c>
    </row>
    <row r="15" spans="1:11" x14ac:dyDescent="0.25">
      <c r="A15">
        <v>338</v>
      </c>
      <c r="B15" t="s">
        <v>44</v>
      </c>
      <c r="C15" t="s">
        <v>45</v>
      </c>
      <c r="D15" t="s">
        <v>46</v>
      </c>
      <c r="E15">
        <v>12</v>
      </c>
      <c r="F15">
        <v>3</v>
      </c>
      <c r="G15">
        <v>3</v>
      </c>
      <c r="H15">
        <v>7</v>
      </c>
      <c r="I15" s="1">
        <v>20122857</v>
      </c>
      <c r="J15" s="1">
        <v>14286</v>
      </c>
      <c r="K15" t="s">
        <v>47</v>
      </c>
    </row>
    <row r="16" spans="1:11" x14ac:dyDescent="0.25">
      <c r="A16">
        <v>2062</v>
      </c>
      <c r="B16" t="s">
        <v>223</v>
      </c>
      <c r="C16" t="s">
        <v>224</v>
      </c>
      <c r="D16" t="s">
        <v>225</v>
      </c>
      <c r="E16">
        <v>12</v>
      </c>
      <c r="F16">
        <v>3</v>
      </c>
      <c r="G16">
        <v>3</v>
      </c>
      <c r="H16">
        <v>7</v>
      </c>
      <c r="I16" s="1">
        <v>20138571</v>
      </c>
      <c r="J16" s="1">
        <v>44286</v>
      </c>
      <c r="K16" t="s">
        <v>226</v>
      </c>
    </row>
    <row r="17" spans="1:11" x14ac:dyDescent="0.25">
      <c r="A17">
        <v>10947</v>
      </c>
      <c r="B17" t="s">
        <v>1169</v>
      </c>
      <c r="C17" t="s">
        <v>388</v>
      </c>
      <c r="D17" t="s">
        <v>1170</v>
      </c>
      <c r="E17">
        <v>12</v>
      </c>
      <c r="F17">
        <v>2</v>
      </c>
      <c r="G17">
        <v>2</v>
      </c>
      <c r="H17">
        <v>5</v>
      </c>
      <c r="I17" t="s">
        <v>891</v>
      </c>
      <c r="J17" t="s">
        <v>423</v>
      </c>
      <c r="K17" t="s">
        <v>1171</v>
      </c>
    </row>
    <row r="19" spans="1:11" x14ac:dyDescent="0.25">
      <c r="G19">
        <f>16*0.2</f>
        <v>3.2</v>
      </c>
    </row>
  </sheetData>
  <sortState xmlns:xlrd2="http://schemas.microsoft.com/office/spreadsheetml/2017/richdata2" ref="A2:K17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:B6"/>
    </sheetView>
  </sheetViews>
  <sheetFormatPr defaultRowHeight="15" x14ac:dyDescent="0.25"/>
  <cols>
    <col min="1" max="1" width="6" bestFit="1" customWidth="1"/>
    <col min="2" max="2" width="31.285156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2937</v>
      </c>
      <c r="B2" s="3" t="s">
        <v>336</v>
      </c>
      <c r="C2" s="3" t="s">
        <v>337</v>
      </c>
      <c r="D2" s="3" t="s">
        <v>338</v>
      </c>
      <c r="E2" s="3">
        <v>13</v>
      </c>
      <c r="F2" s="3">
        <v>18</v>
      </c>
      <c r="G2" s="3">
        <v>23</v>
      </c>
      <c r="H2" s="3">
        <v>23</v>
      </c>
      <c r="I2" s="4">
        <v>20121304</v>
      </c>
      <c r="J2" s="4">
        <v>54348</v>
      </c>
      <c r="K2" s="3" t="s">
        <v>339</v>
      </c>
    </row>
    <row r="3" spans="1:11" s="3" customFormat="1" x14ac:dyDescent="0.25">
      <c r="A3" s="3">
        <v>14252</v>
      </c>
      <c r="B3" s="3" t="s">
        <v>1465</v>
      </c>
      <c r="C3" s="3" t="s">
        <v>1466</v>
      </c>
      <c r="D3" s="3" t="s">
        <v>1467</v>
      </c>
      <c r="E3" s="3">
        <v>13</v>
      </c>
      <c r="F3" s="3">
        <v>13</v>
      </c>
      <c r="G3" s="3">
        <v>14</v>
      </c>
      <c r="H3" s="3">
        <v>14</v>
      </c>
      <c r="I3" s="4">
        <v>20133571</v>
      </c>
      <c r="J3" s="4">
        <v>56429</v>
      </c>
      <c r="K3" s="4">
        <v>11608</v>
      </c>
    </row>
    <row r="4" spans="1:11" s="3" customFormat="1" x14ac:dyDescent="0.25">
      <c r="A4" s="3">
        <v>2302</v>
      </c>
      <c r="B4" s="3" t="s">
        <v>254</v>
      </c>
      <c r="C4" s="3" t="s">
        <v>255</v>
      </c>
      <c r="D4" s="3" t="s">
        <v>256</v>
      </c>
      <c r="E4" s="3">
        <v>13</v>
      </c>
      <c r="F4" s="3">
        <v>8</v>
      </c>
      <c r="G4" s="3">
        <v>10</v>
      </c>
      <c r="H4" s="3">
        <v>9</v>
      </c>
      <c r="I4" s="4">
        <v>20144444</v>
      </c>
      <c r="J4" s="4">
        <v>48889</v>
      </c>
      <c r="K4" s="3" t="s">
        <v>257</v>
      </c>
    </row>
    <row r="5" spans="1:11" s="3" customFormat="1" x14ac:dyDescent="0.25">
      <c r="A5" s="3">
        <v>6073</v>
      </c>
      <c r="B5" s="3" t="s">
        <v>732</v>
      </c>
      <c r="C5" s="3" t="s">
        <v>733</v>
      </c>
      <c r="D5" s="3" t="s">
        <v>734</v>
      </c>
      <c r="E5" s="3">
        <v>13</v>
      </c>
      <c r="F5" s="3">
        <v>6</v>
      </c>
      <c r="G5" s="3">
        <v>10</v>
      </c>
      <c r="H5" s="3">
        <v>14</v>
      </c>
      <c r="I5" s="3">
        <v>2009</v>
      </c>
      <c r="J5" s="3">
        <v>1</v>
      </c>
      <c r="K5" s="3" t="s">
        <v>735</v>
      </c>
    </row>
    <row r="6" spans="1:11" s="3" customFormat="1" x14ac:dyDescent="0.25">
      <c r="A6" s="3">
        <v>11761</v>
      </c>
      <c r="B6" s="3" t="s">
        <v>1261</v>
      </c>
      <c r="C6" s="3" t="s">
        <v>1068</v>
      </c>
      <c r="D6" s="3" t="s">
        <v>154</v>
      </c>
      <c r="E6" s="3">
        <v>13</v>
      </c>
      <c r="F6" s="3">
        <v>8</v>
      </c>
      <c r="G6" s="3">
        <v>10</v>
      </c>
      <c r="H6" s="3">
        <v>5</v>
      </c>
      <c r="I6" s="3">
        <v>2012</v>
      </c>
      <c r="J6" s="3" t="s">
        <v>1262</v>
      </c>
      <c r="K6" s="3" t="s">
        <v>1263</v>
      </c>
    </row>
    <row r="7" spans="1:11" x14ac:dyDescent="0.25">
      <c r="A7">
        <v>5923</v>
      </c>
      <c r="B7" t="s">
        <v>698</v>
      </c>
      <c r="C7" t="s">
        <v>699</v>
      </c>
      <c r="D7" t="s">
        <v>700</v>
      </c>
      <c r="E7">
        <v>13</v>
      </c>
      <c r="F7">
        <v>6</v>
      </c>
      <c r="G7">
        <v>8</v>
      </c>
      <c r="H7">
        <v>6</v>
      </c>
      <c r="I7">
        <v>2010</v>
      </c>
      <c r="J7" s="1">
        <v>71667</v>
      </c>
      <c r="K7" t="s">
        <v>701</v>
      </c>
    </row>
    <row r="8" spans="1:11" x14ac:dyDescent="0.25">
      <c r="A8">
        <v>6855</v>
      </c>
      <c r="B8" t="s">
        <v>837</v>
      </c>
      <c r="C8" t="s">
        <v>838</v>
      </c>
      <c r="D8" t="s">
        <v>839</v>
      </c>
      <c r="E8">
        <v>13</v>
      </c>
      <c r="F8">
        <v>7</v>
      </c>
      <c r="G8">
        <v>8</v>
      </c>
      <c r="H8">
        <v>6</v>
      </c>
      <c r="I8" t="s">
        <v>59</v>
      </c>
      <c r="J8" t="s">
        <v>747</v>
      </c>
      <c r="K8" t="s">
        <v>840</v>
      </c>
    </row>
    <row r="9" spans="1:11" x14ac:dyDescent="0.25">
      <c r="A9">
        <v>14161</v>
      </c>
      <c r="B9" t="s">
        <v>1447</v>
      </c>
      <c r="C9" t="s">
        <v>1448</v>
      </c>
      <c r="D9" t="s">
        <v>1449</v>
      </c>
      <c r="E9">
        <v>13</v>
      </c>
      <c r="F9">
        <v>7</v>
      </c>
      <c r="G9">
        <v>7</v>
      </c>
      <c r="H9">
        <v>6</v>
      </c>
      <c r="I9" s="1">
        <v>20091667</v>
      </c>
      <c r="J9" t="s">
        <v>1421</v>
      </c>
      <c r="K9" t="s">
        <v>501</v>
      </c>
    </row>
    <row r="10" spans="1:11" x14ac:dyDescent="0.25">
      <c r="A10">
        <v>1338</v>
      </c>
      <c r="B10" t="s">
        <v>136</v>
      </c>
      <c r="C10" t="s">
        <v>137</v>
      </c>
      <c r="D10" t="s">
        <v>138</v>
      </c>
      <c r="E10">
        <v>13</v>
      </c>
      <c r="F10">
        <v>5</v>
      </c>
      <c r="G10">
        <v>6</v>
      </c>
      <c r="H10">
        <v>9</v>
      </c>
      <c r="I10" s="1">
        <v>20138889</v>
      </c>
      <c r="J10" s="1">
        <v>13333</v>
      </c>
      <c r="K10" t="s">
        <v>139</v>
      </c>
    </row>
    <row r="11" spans="1:11" x14ac:dyDescent="0.25">
      <c r="A11">
        <v>2298</v>
      </c>
      <c r="B11" t="s">
        <v>250</v>
      </c>
      <c r="C11" t="s">
        <v>251</v>
      </c>
      <c r="D11" t="s">
        <v>252</v>
      </c>
      <c r="E11">
        <v>13</v>
      </c>
      <c r="F11">
        <v>6</v>
      </c>
      <c r="G11">
        <v>6</v>
      </c>
      <c r="H11">
        <v>6</v>
      </c>
      <c r="I11" s="1">
        <v>20138333</v>
      </c>
      <c r="J11" s="1">
        <v>56667</v>
      </c>
      <c r="K11" t="s">
        <v>253</v>
      </c>
    </row>
    <row r="12" spans="1:11" x14ac:dyDescent="0.25">
      <c r="A12">
        <v>4702</v>
      </c>
      <c r="B12" t="s">
        <v>548</v>
      </c>
      <c r="C12" t="s">
        <v>549</v>
      </c>
      <c r="D12" t="s">
        <v>550</v>
      </c>
      <c r="E12">
        <v>13</v>
      </c>
      <c r="F12">
        <v>5</v>
      </c>
      <c r="G12">
        <v>5</v>
      </c>
      <c r="H12">
        <v>6</v>
      </c>
      <c r="I12" t="s">
        <v>210</v>
      </c>
      <c r="J12" t="s">
        <v>211</v>
      </c>
      <c r="K12" t="s">
        <v>551</v>
      </c>
    </row>
    <row r="13" spans="1:11" x14ac:dyDescent="0.25">
      <c r="A13">
        <v>5733</v>
      </c>
      <c r="B13" t="s">
        <v>676</v>
      </c>
      <c r="C13" t="s">
        <v>677</v>
      </c>
      <c r="D13" t="s">
        <v>75</v>
      </c>
      <c r="E13">
        <v>13</v>
      </c>
      <c r="F13">
        <v>3</v>
      </c>
      <c r="G13">
        <v>5</v>
      </c>
      <c r="H13">
        <v>8</v>
      </c>
      <c r="I13" s="1">
        <v>2007875</v>
      </c>
      <c r="J13" s="1">
        <v>3125</v>
      </c>
      <c r="K13" t="s">
        <v>678</v>
      </c>
    </row>
    <row r="14" spans="1:11" x14ac:dyDescent="0.25">
      <c r="A14">
        <v>5878</v>
      </c>
      <c r="B14" t="s">
        <v>692</v>
      </c>
      <c r="C14" t="s">
        <v>693</v>
      </c>
      <c r="D14" t="s">
        <v>694</v>
      </c>
      <c r="E14">
        <v>13</v>
      </c>
      <c r="F14">
        <v>4</v>
      </c>
      <c r="G14">
        <v>5</v>
      </c>
      <c r="H14">
        <v>8</v>
      </c>
      <c r="I14" t="s">
        <v>695</v>
      </c>
      <c r="J14" t="s">
        <v>696</v>
      </c>
      <c r="K14" t="s">
        <v>697</v>
      </c>
    </row>
    <row r="15" spans="1:11" x14ac:dyDescent="0.25">
      <c r="A15">
        <v>14165</v>
      </c>
      <c r="B15" t="s">
        <v>1450</v>
      </c>
      <c r="C15" t="s">
        <v>1451</v>
      </c>
      <c r="D15" t="s">
        <v>1452</v>
      </c>
      <c r="E15">
        <v>13</v>
      </c>
      <c r="F15">
        <v>4</v>
      </c>
      <c r="G15">
        <v>5</v>
      </c>
      <c r="H15">
        <v>5</v>
      </c>
      <c r="I15" t="s">
        <v>462</v>
      </c>
      <c r="J15" t="s">
        <v>1453</v>
      </c>
      <c r="K15" s="1">
        <v>14678</v>
      </c>
    </row>
    <row r="16" spans="1:11" x14ac:dyDescent="0.25">
      <c r="A16">
        <v>12193</v>
      </c>
      <c r="B16" t="s">
        <v>1306</v>
      </c>
      <c r="C16" t="s">
        <v>178</v>
      </c>
      <c r="D16" t="s">
        <v>1307</v>
      </c>
      <c r="E16">
        <v>13</v>
      </c>
      <c r="F16">
        <v>1</v>
      </c>
      <c r="G16">
        <v>1</v>
      </c>
      <c r="H16">
        <v>5</v>
      </c>
      <c r="I16" t="s">
        <v>329</v>
      </c>
      <c r="J16" t="s">
        <v>423</v>
      </c>
      <c r="K16" t="s">
        <v>1308</v>
      </c>
    </row>
    <row r="18" spans="7:7" x14ac:dyDescent="0.25">
      <c r="G18">
        <f>15*0.2</f>
        <v>3</v>
      </c>
    </row>
  </sheetData>
  <sortState xmlns:xlrd2="http://schemas.microsoft.com/office/spreadsheetml/2017/richdata2" ref="A2:K16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2" sqref="B2:B4"/>
    </sheetView>
  </sheetViews>
  <sheetFormatPr defaultRowHeight="15" x14ac:dyDescent="0.25"/>
  <cols>
    <col min="1" max="1" width="6" bestFit="1" customWidth="1"/>
    <col min="2" max="2" width="35.710937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4322</v>
      </c>
      <c r="B2" s="3" t="s">
        <v>504</v>
      </c>
      <c r="C2" s="3" t="s">
        <v>505</v>
      </c>
      <c r="D2" s="3" t="s">
        <v>506</v>
      </c>
      <c r="E2" s="3">
        <v>14</v>
      </c>
      <c r="F2" s="3">
        <v>40</v>
      </c>
      <c r="G2" s="3">
        <v>99</v>
      </c>
      <c r="H2" s="3">
        <v>75</v>
      </c>
      <c r="I2" s="4">
        <v>20120533</v>
      </c>
      <c r="J2" s="4">
        <v>86133</v>
      </c>
      <c r="K2" s="4">
        <v>12273</v>
      </c>
    </row>
    <row r="3" spans="1:11" s="3" customFormat="1" x14ac:dyDescent="0.25">
      <c r="A3" s="3">
        <v>4351</v>
      </c>
      <c r="B3" s="3" t="s">
        <v>507</v>
      </c>
      <c r="C3" s="3" t="s">
        <v>508</v>
      </c>
      <c r="D3" s="3" t="s">
        <v>509</v>
      </c>
      <c r="E3" s="3">
        <v>14</v>
      </c>
      <c r="F3" s="3">
        <v>22</v>
      </c>
      <c r="G3" s="3">
        <v>39</v>
      </c>
      <c r="H3" s="3">
        <v>30</v>
      </c>
      <c r="I3" s="4">
        <v>20116667</v>
      </c>
      <c r="J3" s="4">
        <v>42333</v>
      </c>
      <c r="K3" s="3" t="s">
        <v>510</v>
      </c>
    </row>
    <row r="4" spans="1:11" s="3" customFormat="1" x14ac:dyDescent="0.25">
      <c r="A4" s="3">
        <v>11111</v>
      </c>
      <c r="B4" s="3" t="s">
        <v>1179</v>
      </c>
      <c r="C4" s="3" t="s">
        <v>1180</v>
      </c>
      <c r="D4" s="3" t="s">
        <v>1181</v>
      </c>
      <c r="E4" s="3">
        <v>14</v>
      </c>
      <c r="F4" s="3">
        <v>18</v>
      </c>
      <c r="G4" s="3">
        <v>36</v>
      </c>
      <c r="H4" s="3">
        <v>16</v>
      </c>
      <c r="I4" s="4">
        <v>2012375</v>
      </c>
      <c r="J4" s="4">
        <v>88125</v>
      </c>
      <c r="K4" s="3" t="s">
        <v>1182</v>
      </c>
    </row>
    <row r="5" spans="1:11" x14ac:dyDescent="0.25">
      <c r="A5">
        <v>2848</v>
      </c>
      <c r="B5" t="s">
        <v>309</v>
      </c>
      <c r="C5" t="s">
        <v>310</v>
      </c>
      <c r="D5" t="s">
        <v>311</v>
      </c>
      <c r="E5">
        <v>14</v>
      </c>
      <c r="F5">
        <v>16</v>
      </c>
      <c r="G5">
        <v>27</v>
      </c>
      <c r="H5">
        <v>19</v>
      </c>
      <c r="I5" s="1">
        <v>20112632</v>
      </c>
      <c r="J5" s="1">
        <v>63158</v>
      </c>
      <c r="K5" t="s">
        <v>312</v>
      </c>
    </row>
    <row r="6" spans="1:11" x14ac:dyDescent="0.25">
      <c r="A6">
        <v>13224</v>
      </c>
      <c r="B6" t="s">
        <v>1369</v>
      </c>
      <c r="C6" t="s">
        <v>1370</v>
      </c>
      <c r="D6" t="s">
        <v>1371</v>
      </c>
      <c r="E6">
        <v>14</v>
      </c>
      <c r="F6">
        <v>12</v>
      </c>
      <c r="G6">
        <v>16</v>
      </c>
      <c r="H6">
        <v>12</v>
      </c>
      <c r="I6" s="1">
        <v>20091667</v>
      </c>
      <c r="J6" t="s">
        <v>602</v>
      </c>
      <c r="K6" t="s">
        <v>1372</v>
      </c>
    </row>
    <row r="7" spans="1:11" x14ac:dyDescent="0.25">
      <c r="A7">
        <v>3898</v>
      </c>
      <c r="B7" t="s">
        <v>465</v>
      </c>
      <c r="C7" t="s">
        <v>466</v>
      </c>
      <c r="D7" t="s">
        <v>467</v>
      </c>
      <c r="E7">
        <v>14</v>
      </c>
      <c r="F7">
        <v>10</v>
      </c>
      <c r="G7">
        <v>15</v>
      </c>
      <c r="H7">
        <v>8</v>
      </c>
      <c r="I7" s="1">
        <v>2014125</v>
      </c>
      <c r="J7" t="s">
        <v>242</v>
      </c>
      <c r="K7" t="s">
        <v>468</v>
      </c>
    </row>
    <row r="8" spans="1:11" x14ac:dyDescent="0.25">
      <c r="A8">
        <v>332</v>
      </c>
      <c r="B8" t="s">
        <v>41</v>
      </c>
      <c r="C8" t="s">
        <v>42</v>
      </c>
      <c r="D8" t="s">
        <v>43</v>
      </c>
      <c r="E8">
        <v>14</v>
      </c>
      <c r="F8">
        <v>9</v>
      </c>
      <c r="G8">
        <v>13</v>
      </c>
      <c r="H8">
        <v>15</v>
      </c>
      <c r="I8" s="1">
        <v>20151333</v>
      </c>
      <c r="J8" s="1">
        <v>112667</v>
      </c>
      <c r="K8" s="1">
        <v>18629</v>
      </c>
    </row>
    <row r="9" spans="1:11" x14ac:dyDescent="0.25">
      <c r="A9">
        <v>6074</v>
      </c>
      <c r="B9" t="s">
        <v>736</v>
      </c>
      <c r="C9" t="s">
        <v>737</v>
      </c>
      <c r="D9" t="s">
        <v>738</v>
      </c>
      <c r="E9">
        <v>14</v>
      </c>
      <c r="F9">
        <v>7</v>
      </c>
      <c r="G9">
        <v>13</v>
      </c>
      <c r="H9">
        <v>9</v>
      </c>
      <c r="I9">
        <v>2010</v>
      </c>
      <c r="J9">
        <v>8</v>
      </c>
      <c r="K9" t="s">
        <v>739</v>
      </c>
    </row>
    <row r="10" spans="1:11" x14ac:dyDescent="0.25">
      <c r="A10">
        <v>727</v>
      </c>
      <c r="B10" t="s">
        <v>83</v>
      </c>
      <c r="C10" t="s">
        <v>84</v>
      </c>
      <c r="D10" t="s">
        <v>85</v>
      </c>
      <c r="E10">
        <v>14</v>
      </c>
      <c r="F10">
        <v>8</v>
      </c>
      <c r="G10">
        <v>12</v>
      </c>
      <c r="H10">
        <v>5</v>
      </c>
      <c r="I10" t="s">
        <v>86</v>
      </c>
      <c r="J10" t="s">
        <v>87</v>
      </c>
      <c r="K10" s="1">
        <v>16643</v>
      </c>
    </row>
    <row r="11" spans="1:11" x14ac:dyDescent="0.25">
      <c r="A11">
        <v>6059</v>
      </c>
      <c r="B11" t="s">
        <v>725</v>
      </c>
      <c r="C11" t="s">
        <v>726</v>
      </c>
      <c r="D11" t="s">
        <v>727</v>
      </c>
      <c r="E11">
        <v>14</v>
      </c>
      <c r="F11">
        <v>8</v>
      </c>
      <c r="G11">
        <v>11</v>
      </c>
      <c r="H11">
        <v>5</v>
      </c>
      <c r="I11" t="s">
        <v>94</v>
      </c>
      <c r="J11" t="s">
        <v>728</v>
      </c>
      <c r="K11" s="1">
        <v>22591</v>
      </c>
    </row>
    <row r="12" spans="1:11" x14ac:dyDescent="0.25">
      <c r="A12">
        <v>14119</v>
      </c>
      <c r="B12" t="s">
        <v>1426</v>
      </c>
      <c r="C12" t="s">
        <v>1427</v>
      </c>
      <c r="D12" t="s">
        <v>1428</v>
      </c>
      <c r="E12">
        <v>14</v>
      </c>
      <c r="F12">
        <v>7</v>
      </c>
      <c r="G12">
        <v>11</v>
      </c>
      <c r="H12">
        <v>10</v>
      </c>
      <c r="I12">
        <v>2010</v>
      </c>
      <c r="J12" t="s">
        <v>1429</v>
      </c>
      <c r="K12" t="s">
        <v>1430</v>
      </c>
    </row>
    <row r="13" spans="1:11" x14ac:dyDescent="0.25">
      <c r="A13">
        <v>6851</v>
      </c>
      <c r="B13" t="s">
        <v>833</v>
      </c>
      <c r="C13" t="s">
        <v>834</v>
      </c>
      <c r="D13" t="s">
        <v>835</v>
      </c>
      <c r="E13">
        <v>14</v>
      </c>
      <c r="F13">
        <v>3</v>
      </c>
      <c r="G13">
        <v>6</v>
      </c>
      <c r="H13">
        <v>5</v>
      </c>
      <c r="I13">
        <v>2016</v>
      </c>
      <c r="J13" t="s">
        <v>836</v>
      </c>
      <c r="K13" s="1">
        <v>10215</v>
      </c>
    </row>
    <row r="14" spans="1:11" x14ac:dyDescent="0.25">
      <c r="A14">
        <v>1146</v>
      </c>
      <c r="B14" t="s">
        <v>111</v>
      </c>
      <c r="C14" t="s">
        <v>112</v>
      </c>
      <c r="D14" t="s">
        <v>113</v>
      </c>
      <c r="E14">
        <v>14</v>
      </c>
      <c r="F14">
        <v>4</v>
      </c>
      <c r="G14">
        <v>4</v>
      </c>
      <c r="H14">
        <v>6</v>
      </c>
      <c r="I14" s="1">
        <v>20171667</v>
      </c>
      <c r="J14">
        <v>2</v>
      </c>
      <c r="K14" t="s">
        <v>114</v>
      </c>
    </row>
    <row r="15" spans="1:11" x14ac:dyDescent="0.25">
      <c r="A15">
        <v>2283</v>
      </c>
      <c r="B15" t="s">
        <v>244</v>
      </c>
      <c r="C15" t="s">
        <v>245</v>
      </c>
      <c r="D15" t="s">
        <v>246</v>
      </c>
      <c r="E15">
        <v>14</v>
      </c>
      <c r="F15">
        <v>4</v>
      </c>
      <c r="G15">
        <v>4</v>
      </c>
      <c r="H15">
        <v>5</v>
      </c>
      <c r="I15" t="s">
        <v>247</v>
      </c>
      <c r="J15" t="s">
        <v>248</v>
      </c>
      <c r="K15" t="s">
        <v>249</v>
      </c>
    </row>
    <row r="16" spans="1:11" x14ac:dyDescent="0.25">
      <c r="A16">
        <v>14188</v>
      </c>
      <c r="B16" t="s">
        <v>1454</v>
      </c>
      <c r="C16" t="s">
        <v>1455</v>
      </c>
      <c r="D16" t="s">
        <v>1456</v>
      </c>
      <c r="E16">
        <v>14</v>
      </c>
      <c r="F16">
        <v>2</v>
      </c>
      <c r="G16">
        <v>2</v>
      </c>
      <c r="H16">
        <v>5</v>
      </c>
      <c r="I16" t="s">
        <v>247</v>
      </c>
      <c r="J16" t="s">
        <v>95</v>
      </c>
      <c r="K16" s="1">
        <v>10474</v>
      </c>
    </row>
    <row r="18" spans="7:7" x14ac:dyDescent="0.25">
      <c r="G18">
        <f>15*0.2</f>
        <v>3</v>
      </c>
    </row>
  </sheetData>
  <sortState xmlns:xlrd2="http://schemas.microsoft.com/office/spreadsheetml/2017/richdata2" ref="A2:K16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35.285156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266</v>
      </c>
      <c r="B2" s="3" t="s">
        <v>23</v>
      </c>
      <c r="C2" s="3" t="s">
        <v>24</v>
      </c>
      <c r="D2" s="3" t="s">
        <v>25</v>
      </c>
      <c r="E2" s="3">
        <v>15</v>
      </c>
      <c r="F2" s="3">
        <v>13</v>
      </c>
      <c r="G2" s="3">
        <v>21</v>
      </c>
      <c r="H2" s="3">
        <v>13</v>
      </c>
      <c r="I2" s="4">
        <v>20108462</v>
      </c>
      <c r="J2" s="4">
        <v>73077</v>
      </c>
      <c r="K2" s="4">
        <v>34042</v>
      </c>
    </row>
    <row r="3" spans="1:11" x14ac:dyDescent="0.25">
      <c r="A3">
        <v>11802</v>
      </c>
      <c r="B3" t="s">
        <v>1279</v>
      </c>
      <c r="C3" t="s">
        <v>1280</v>
      </c>
      <c r="D3" t="s">
        <v>1281</v>
      </c>
      <c r="E3">
        <v>15</v>
      </c>
      <c r="F3">
        <v>15</v>
      </c>
      <c r="G3">
        <v>20</v>
      </c>
      <c r="H3">
        <v>11</v>
      </c>
      <c r="I3" s="1">
        <v>20127273</v>
      </c>
      <c r="J3" s="1">
        <v>24545</v>
      </c>
      <c r="K3" t="s">
        <v>1282</v>
      </c>
    </row>
    <row r="4" spans="1:11" x14ac:dyDescent="0.25">
      <c r="A4">
        <v>3922</v>
      </c>
      <c r="B4" t="s">
        <v>473</v>
      </c>
      <c r="C4" t="s">
        <v>474</v>
      </c>
      <c r="D4" t="s">
        <v>475</v>
      </c>
      <c r="E4">
        <v>15</v>
      </c>
      <c r="F4">
        <v>10</v>
      </c>
      <c r="G4">
        <v>10</v>
      </c>
      <c r="H4">
        <v>8</v>
      </c>
      <c r="I4" s="1">
        <v>2014125</v>
      </c>
      <c r="J4" s="1">
        <v>5125</v>
      </c>
      <c r="K4" t="s">
        <v>476</v>
      </c>
    </row>
    <row r="5" spans="1:11" x14ac:dyDescent="0.25">
      <c r="A5">
        <v>2896</v>
      </c>
      <c r="B5" t="s">
        <v>327</v>
      </c>
      <c r="C5" s="1">
        <v>-12469</v>
      </c>
      <c r="D5" t="s">
        <v>328</v>
      </c>
      <c r="E5">
        <v>15</v>
      </c>
      <c r="F5">
        <v>5</v>
      </c>
      <c r="G5">
        <v>7</v>
      </c>
      <c r="H5">
        <v>5</v>
      </c>
      <c r="I5" t="s">
        <v>329</v>
      </c>
      <c r="J5" t="s">
        <v>330</v>
      </c>
      <c r="K5" t="s">
        <v>331</v>
      </c>
    </row>
    <row r="6" spans="1:11" x14ac:dyDescent="0.25">
      <c r="A6">
        <v>7529</v>
      </c>
      <c r="B6" t="s">
        <v>888</v>
      </c>
      <c r="C6" t="s">
        <v>889</v>
      </c>
      <c r="D6" t="s">
        <v>890</v>
      </c>
      <c r="E6">
        <v>15</v>
      </c>
      <c r="F6">
        <v>3</v>
      </c>
      <c r="G6">
        <v>7</v>
      </c>
      <c r="H6">
        <v>5</v>
      </c>
      <c r="I6" t="s">
        <v>891</v>
      </c>
      <c r="J6" t="s">
        <v>892</v>
      </c>
      <c r="K6" s="1">
        <v>10006</v>
      </c>
    </row>
    <row r="7" spans="1:11" x14ac:dyDescent="0.25">
      <c r="A7">
        <v>12527</v>
      </c>
      <c r="B7" t="s">
        <v>1337</v>
      </c>
      <c r="C7" t="s">
        <v>1338</v>
      </c>
      <c r="D7" t="s">
        <v>1339</v>
      </c>
      <c r="E7">
        <v>15</v>
      </c>
      <c r="F7">
        <v>7</v>
      </c>
      <c r="G7">
        <v>7</v>
      </c>
      <c r="H7">
        <v>12</v>
      </c>
      <c r="I7" s="1">
        <v>20120833</v>
      </c>
      <c r="J7">
        <v>1</v>
      </c>
      <c r="K7" t="s">
        <v>1340</v>
      </c>
    </row>
    <row r="8" spans="1:11" x14ac:dyDescent="0.25">
      <c r="A8">
        <v>4050</v>
      </c>
      <c r="B8" t="s">
        <v>486</v>
      </c>
      <c r="C8" s="1">
        <v>-13394</v>
      </c>
      <c r="D8" t="s">
        <v>487</v>
      </c>
      <c r="E8">
        <v>15</v>
      </c>
      <c r="F8">
        <v>3</v>
      </c>
      <c r="G8">
        <v>3</v>
      </c>
      <c r="H8">
        <v>14</v>
      </c>
      <c r="I8">
        <v>2009</v>
      </c>
      <c r="J8" s="1">
        <v>61429</v>
      </c>
      <c r="K8" t="s">
        <v>488</v>
      </c>
    </row>
    <row r="9" spans="1:11" x14ac:dyDescent="0.25">
      <c r="A9">
        <v>4086</v>
      </c>
      <c r="B9" t="s">
        <v>489</v>
      </c>
      <c r="C9" s="1">
        <v>-13211</v>
      </c>
      <c r="D9" t="s">
        <v>37</v>
      </c>
      <c r="E9">
        <v>15</v>
      </c>
      <c r="F9">
        <v>2</v>
      </c>
      <c r="G9">
        <v>2</v>
      </c>
      <c r="H9">
        <v>8</v>
      </c>
      <c r="I9" s="1">
        <v>2004125</v>
      </c>
      <c r="J9" s="1">
        <v>8375</v>
      </c>
      <c r="K9" t="s">
        <v>490</v>
      </c>
    </row>
    <row r="10" spans="1:11" x14ac:dyDescent="0.25">
      <c r="A10">
        <v>4732</v>
      </c>
      <c r="B10" t="s">
        <v>552</v>
      </c>
      <c r="C10" s="1">
        <v>-13526</v>
      </c>
      <c r="D10" t="s">
        <v>553</v>
      </c>
      <c r="E10">
        <v>15</v>
      </c>
      <c r="F10">
        <v>1</v>
      </c>
      <c r="G10">
        <v>1</v>
      </c>
      <c r="H10">
        <v>6</v>
      </c>
      <c r="I10" s="1">
        <v>20026667</v>
      </c>
      <c r="J10" t="s">
        <v>554</v>
      </c>
      <c r="K10" s="1">
        <v>30254</v>
      </c>
    </row>
    <row r="13" spans="1:11" x14ac:dyDescent="0.25">
      <c r="G13">
        <f>9*0.2</f>
        <v>1.8</v>
      </c>
    </row>
  </sheetData>
  <sortState xmlns:xlrd2="http://schemas.microsoft.com/office/spreadsheetml/2017/richdata2" ref="A2:K10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24.57031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8602</v>
      </c>
      <c r="B2" s="3" t="s">
        <v>984</v>
      </c>
      <c r="C2" s="3" t="s">
        <v>985</v>
      </c>
      <c r="D2" s="3" t="s">
        <v>986</v>
      </c>
      <c r="E2" s="3">
        <v>16</v>
      </c>
      <c r="F2" s="3">
        <v>51</v>
      </c>
      <c r="G2" s="3">
        <v>100</v>
      </c>
      <c r="H2" s="3">
        <v>64</v>
      </c>
      <c r="I2" s="4">
        <v>20097031</v>
      </c>
      <c r="J2" s="4">
        <v>57344</v>
      </c>
      <c r="K2" s="3" t="s">
        <v>987</v>
      </c>
    </row>
    <row r="3" spans="1:11" x14ac:dyDescent="0.25">
      <c r="A3">
        <v>1302</v>
      </c>
      <c r="B3" t="s">
        <v>129</v>
      </c>
      <c r="C3" t="s">
        <v>130</v>
      </c>
      <c r="D3" t="s">
        <v>131</v>
      </c>
      <c r="E3">
        <v>16</v>
      </c>
      <c r="F3">
        <v>17</v>
      </c>
      <c r="G3">
        <v>37</v>
      </c>
      <c r="H3">
        <v>19</v>
      </c>
      <c r="I3" s="1">
        <v>20102105</v>
      </c>
      <c r="J3">
        <v>15</v>
      </c>
      <c r="K3" s="1">
        <v>11433</v>
      </c>
    </row>
    <row r="4" spans="1:11" x14ac:dyDescent="0.25">
      <c r="A4">
        <v>7054</v>
      </c>
      <c r="B4" t="s">
        <v>848</v>
      </c>
      <c r="C4" t="s">
        <v>849</v>
      </c>
      <c r="D4" t="s">
        <v>850</v>
      </c>
      <c r="E4">
        <v>16</v>
      </c>
      <c r="F4">
        <v>29</v>
      </c>
      <c r="G4">
        <v>36</v>
      </c>
      <c r="H4">
        <v>42</v>
      </c>
      <c r="I4" s="1">
        <v>20106429</v>
      </c>
      <c r="J4" s="1">
        <v>11429</v>
      </c>
      <c r="K4" t="s">
        <v>851</v>
      </c>
    </row>
    <row r="5" spans="1:11" x14ac:dyDescent="0.25">
      <c r="A5">
        <v>10076</v>
      </c>
      <c r="B5" t="s">
        <v>1117</v>
      </c>
      <c r="C5" t="s">
        <v>1118</v>
      </c>
      <c r="D5" t="s">
        <v>1119</v>
      </c>
      <c r="E5">
        <v>16</v>
      </c>
      <c r="F5">
        <v>7</v>
      </c>
      <c r="G5">
        <v>12</v>
      </c>
      <c r="H5">
        <v>5</v>
      </c>
      <c r="I5" t="s">
        <v>916</v>
      </c>
      <c r="J5" t="s">
        <v>1120</v>
      </c>
      <c r="K5" s="1">
        <v>12989</v>
      </c>
    </row>
    <row r="6" spans="1:11" x14ac:dyDescent="0.25">
      <c r="A6">
        <v>6241</v>
      </c>
      <c r="B6" t="s">
        <v>765</v>
      </c>
      <c r="C6" t="s">
        <v>766</v>
      </c>
      <c r="D6" t="s">
        <v>767</v>
      </c>
      <c r="E6">
        <v>16</v>
      </c>
      <c r="F6">
        <v>6</v>
      </c>
      <c r="G6">
        <v>7</v>
      </c>
      <c r="H6">
        <v>5</v>
      </c>
      <c r="I6">
        <v>2007</v>
      </c>
      <c r="J6" t="s">
        <v>768</v>
      </c>
      <c r="K6" t="s">
        <v>769</v>
      </c>
    </row>
    <row r="7" spans="1:11" x14ac:dyDescent="0.25">
      <c r="A7">
        <v>4781</v>
      </c>
      <c r="B7" t="s">
        <v>567</v>
      </c>
      <c r="C7" t="s">
        <v>568</v>
      </c>
      <c r="D7" t="s">
        <v>569</v>
      </c>
      <c r="E7">
        <v>16</v>
      </c>
      <c r="F7">
        <v>5</v>
      </c>
      <c r="G7">
        <v>6</v>
      </c>
      <c r="H7">
        <v>5</v>
      </c>
      <c r="I7" t="s">
        <v>126</v>
      </c>
      <c r="J7" t="s">
        <v>391</v>
      </c>
      <c r="K7" s="1">
        <v>10727</v>
      </c>
    </row>
    <row r="8" spans="1:11" x14ac:dyDescent="0.25">
      <c r="A8">
        <v>9619</v>
      </c>
      <c r="B8" t="s">
        <v>1095</v>
      </c>
      <c r="C8" t="s">
        <v>1096</v>
      </c>
      <c r="D8" t="s">
        <v>1097</v>
      </c>
      <c r="E8">
        <v>16</v>
      </c>
      <c r="F8">
        <v>3</v>
      </c>
      <c r="G8">
        <v>4</v>
      </c>
      <c r="H8">
        <v>5</v>
      </c>
      <c r="I8">
        <v>2010</v>
      </c>
      <c r="J8" t="s">
        <v>127</v>
      </c>
      <c r="K8" t="s">
        <v>1098</v>
      </c>
    </row>
    <row r="9" spans="1:11" x14ac:dyDescent="0.25">
      <c r="A9">
        <v>14256</v>
      </c>
      <c r="B9" t="s">
        <v>1468</v>
      </c>
      <c r="C9" t="s">
        <v>1469</v>
      </c>
      <c r="D9" t="s">
        <v>1470</v>
      </c>
      <c r="E9">
        <v>16</v>
      </c>
      <c r="F9">
        <v>4</v>
      </c>
      <c r="G9">
        <v>4</v>
      </c>
      <c r="H9">
        <v>9</v>
      </c>
      <c r="I9" s="1">
        <v>20115556</v>
      </c>
      <c r="J9" t="s">
        <v>1471</v>
      </c>
      <c r="K9" t="s">
        <v>1472</v>
      </c>
    </row>
    <row r="10" spans="1:11" x14ac:dyDescent="0.25">
      <c r="A10">
        <v>5423</v>
      </c>
      <c r="B10" t="s">
        <v>639</v>
      </c>
      <c r="C10" t="s">
        <v>640</v>
      </c>
      <c r="D10" t="s">
        <v>641</v>
      </c>
      <c r="E10">
        <v>16</v>
      </c>
      <c r="F10">
        <v>2</v>
      </c>
      <c r="G10">
        <v>2</v>
      </c>
      <c r="H10">
        <v>5</v>
      </c>
      <c r="I10" t="s">
        <v>86</v>
      </c>
      <c r="J10" t="s">
        <v>404</v>
      </c>
      <c r="K10" t="s">
        <v>642</v>
      </c>
    </row>
    <row r="12" spans="1:11" x14ac:dyDescent="0.25">
      <c r="G12">
        <f>9*0.2</f>
        <v>1.8</v>
      </c>
    </row>
  </sheetData>
  <sortState xmlns:xlrd2="http://schemas.microsoft.com/office/spreadsheetml/2017/richdata2" ref="A2:K10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20.425781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12526</v>
      </c>
      <c r="B2" s="3" t="s">
        <v>1334</v>
      </c>
      <c r="C2" s="3" t="s">
        <v>1335</v>
      </c>
      <c r="D2" s="3" t="s">
        <v>1336</v>
      </c>
      <c r="E2" s="3">
        <v>17</v>
      </c>
      <c r="F2" s="3">
        <v>91</v>
      </c>
      <c r="G2" s="3">
        <v>246</v>
      </c>
      <c r="H2" s="3">
        <v>267</v>
      </c>
      <c r="I2" s="4">
        <v>20115506</v>
      </c>
      <c r="J2" s="4">
        <v>98202</v>
      </c>
      <c r="K2" s="4">
        <v>15484</v>
      </c>
    </row>
    <row r="3" spans="1:11" x14ac:dyDescent="0.25">
      <c r="A3">
        <v>14342</v>
      </c>
      <c r="B3" t="s">
        <v>1485</v>
      </c>
      <c r="C3" t="s">
        <v>1486</v>
      </c>
      <c r="D3" t="s">
        <v>1487</v>
      </c>
      <c r="E3">
        <v>17</v>
      </c>
      <c r="F3">
        <v>8</v>
      </c>
      <c r="G3">
        <v>19</v>
      </c>
      <c r="H3">
        <v>11</v>
      </c>
      <c r="I3" s="1">
        <v>20101818</v>
      </c>
      <c r="J3" s="1">
        <v>52727</v>
      </c>
      <c r="K3" t="s">
        <v>1488</v>
      </c>
    </row>
    <row r="4" spans="1:11" x14ac:dyDescent="0.25">
      <c r="A4">
        <v>8756</v>
      </c>
      <c r="B4" t="s">
        <v>1012</v>
      </c>
      <c r="C4" s="1">
        <v>-14667</v>
      </c>
      <c r="D4" t="s">
        <v>1013</v>
      </c>
      <c r="E4">
        <v>17</v>
      </c>
      <c r="F4">
        <v>6</v>
      </c>
      <c r="G4">
        <v>9</v>
      </c>
      <c r="H4">
        <v>6</v>
      </c>
      <c r="I4" s="1">
        <v>20121667</v>
      </c>
      <c r="J4" s="1">
        <v>53333</v>
      </c>
      <c r="K4" s="1">
        <v>13524</v>
      </c>
    </row>
    <row r="5" spans="1:11" x14ac:dyDescent="0.25">
      <c r="A5">
        <v>8329</v>
      </c>
      <c r="B5" t="s">
        <v>964</v>
      </c>
      <c r="C5" s="1">
        <v>-14903</v>
      </c>
      <c r="D5" t="s">
        <v>965</v>
      </c>
      <c r="E5">
        <v>17</v>
      </c>
      <c r="F5">
        <v>2</v>
      </c>
      <c r="G5">
        <v>2</v>
      </c>
      <c r="H5">
        <v>5</v>
      </c>
      <c r="I5" t="s">
        <v>966</v>
      </c>
      <c r="J5" t="s">
        <v>768</v>
      </c>
      <c r="K5" t="s">
        <v>967</v>
      </c>
    </row>
    <row r="6" spans="1:11" x14ac:dyDescent="0.25">
      <c r="A6">
        <v>5288</v>
      </c>
      <c r="B6" t="s">
        <v>632</v>
      </c>
      <c r="C6" s="1">
        <v>-14979</v>
      </c>
      <c r="D6" t="s">
        <v>633</v>
      </c>
      <c r="E6">
        <v>17</v>
      </c>
      <c r="F6">
        <v>1</v>
      </c>
      <c r="G6">
        <v>1</v>
      </c>
      <c r="H6">
        <v>8</v>
      </c>
      <c r="I6" s="1">
        <v>2014875</v>
      </c>
      <c r="J6" t="s">
        <v>634</v>
      </c>
      <c r="K6" s="1">
        <v>58574</v>
      </c>
    </row>
    <row r="7" spans="1:11" x14ac:dyDescent="0.25">
      <c r="A7">
        <v>6563</v>
      </c>
      <c r="B7" t="s">
        <v>801</v>
      </c>
      <c r="C7" s="1">
        <v>-13522</v>
      </c>
      <c r="D7" t="s">
        <v>802</v>
      </c>
      <c r="E7">
        <v>17</v>
      </c>
      <c r="F7">
        <v>1</v>
      </c>
      <c r="G7">
        <v>1</v>
      </c>
      <c r="H7">
        <v>5</v>
      </c>
      <c r="I7" t="s">
        <v>803</v>
      </c>
      <c r="J7">
        <v>3</v>
      </c>
      <c r="K7" t="s">
        <v>804</v>
      </c>
    </row>
    <row r="8" spans="1:11" x14ac:dyDescent="0.25">
      <c r="A8">
        <v>11782</v>
      </c>
      <c r="B8" t="s">
        <v>1272</v>
      </c>
      <c r="C8" s="1">
        <v>-12887</v>
      </c>
      <c r="D8" t="s">
        <v>1273</v>
      </c>
      <c r="E8">
        <v>17</v>
      </c>
      <c r="F8">
        <v>1</v>
      </c>
      <c r="G8">
        <v>1</v>
      </c>
      <c r="H8">
        <v>5</v>
      </c>
      <c r="I8" t="s">
        <v>1274</v>
      </c>
      <c r="J8" t="s">
        <v>1275</v>
      </c>
      <c r="K8" s="1">
        <v>1467</v>
      </c>
    </row>
    <row r="9" spans="1:11" x14ac:dyDescent="0.25">
      <c r="A9">
        <v>13982</v>
      </c>
      <c r="B9" t="s">
        <v>1416</v>
      </c>
      <c r="C9" s="1">
        <v>-13314</v>
      </c>
      <c r="D9" t="s">
        <v>1417</v>
      </c>
      <c r="E9">
        <v>17</v>
      </c>
      <c r="F9">
        <v>1</v>
      </c>
      <c r="G9">
        <v>1</v>
      </c>
      <c r="H9">
        <v>16</v>
      </c>
      <c r="I9" s="1">
        <v>20165625</v>
      </c>
      <c r="J9" s="1">
        <v>25625</v>
      </c>
      <c r="K9" s="1">
        <v>16003</v>
      </c>
    </row>
    <row r="12" spans="1:11" x14ac:dyDescent="0.25">
      <c r="G12">
        <f>8*0.2</f>
        <v>1.6</v>
      </c>
    </row>
  </sheetData>
  <sortState xmlns:xlrd2="http://schemas.microsoft.com/office/spreadsheetml/2017/richdata2" ref="A2:K10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40" workbookViewId="0">
      <selection sqref="A1:D77"/>
    </sheetView>
  </sheetViews>
  <sheetFormatPr defaultRowHeight="15" x14ac:dyDescent="0.25"/>
  <cols>
    <col min="3" max="3" width="37.140625" bestFit="1" customWidth="1"/>
  </cols>
  <sheetData>
    <row r="1" spans="1:4" x14ac:dyDescent="0.25">
      <c r="A1" s="7" t="s">
        <v>1512</v>
      </c>
      <c r="B1" t="s">
        <v>1511</v>
      </c>
      <c r="C1" s="3" t="s">
        <v>624</v>
      </c>
      <c r="D1" t="s">
        <v>1511</v>
      </c>
    </row>
    <row r="2" spans="1:4" x14ac:dyDescent="0.25">
      <c r="A2" s="2" t="s">
        <v>1512</v>
      </c>
      <c r="B2" t="s">
        <v>1511</v>
      </c>
      <c r="C2" s="3" t="s">
        <v>19</v>
      </c>
      <c r="D2" t="s">
        <v>1511</v>
      </c>
    </row>
    <row r="3" spans="1:4" x14ac:dyDescent="0.25">
      <c r="A3" s="2" t="s">
        <v>1512</v>
      </c>
      <c r="B3" t="s">
        <v>1511</v>
      </c>
      <c r="C3" s="3" t="s">
        <v>616</v>
      </c>
      <c r="D3" t="s">
        <v>1511</v>
      </c>
    </row>
    <row r="4" spans="1:4" x14ac:dyDescent="0.25">
      <c r="A4" s="2" t="s">
        <v>1512</v>
      </c>
      <c r="B4" t="s">
        <v>1511</v>
      </c>
      <c r="C4" s="3" t="s">
        <v>659</v>
      </c>
      <c r="D4" t="s">
        <v>1511</v>
      </c>
    </row>
    <row r="5" spans="1:4" x14ac:dyDescent="0.25">
      <c r="A5" s="2" t="s">
        <v>1512</v>
      </c>
      <c r="B5" t="s">
        <v>1511</v>
      </c>
      <c r="C5" s="3" t="s">
        <v>1302</v>
      </c>
      <c r="D5" t="s">
        <v>1511</v>
      </c>
    </row>
    <row r="6" spans="1:4" x14ac:dyDescent="0.25">
      <c r="A6" s="2" t="s">
        <v>1512</v>
      </c>
      <c r="B6" t="s">
        <v>1511</v>
      </c>
      <c r="C6" s="3" t="s">
        <v>612</v>
      </c>
      <c r="D6" t="s">
        <v>1511</v>
      </c>
    </row>
    <row r="7" spans="1:4" x14ac:dyDescent="0.25">
      <c r="A7" s="2" t="s">
        <v>1512</v>
      </c>
      <c r="B7" t="s">
        <v>1511</v>
      </c>
      <c r="C7" s="3" t="s">
        <v>545</v>
      </c>
      <c r="D7" t="s">
        <v>1511</v>
      </c>
    </row>
    <row r="8" spans="1:4" x14ac:dyDescent="0.25">
      <c r="A8" s="2" t="s">
        <v>1512</v>
      </c>
      <c r="B8" t="s">
        <v>1511</v>
      </c>
      <c r="C8" s="3" t="s">
        <v>1457</v>
      </c>
      <c r="D8" t="s">
        <v>1511</v>
      </c>
    </row>
    <row r="9" spans="1:4" x14ac:dyDescent="0.25">
      <c r="A9" s="2" t="s">
        <v>1512</v>
      </c>
      <c r="B9" t="s">
        <v>1511</v>
      </c>
      <c r="C9" s="3" t="s">
        <v>1242</v>
      </c>
      <c r="D9" t="s">
        <v>1511</v>
      </c>
    </row>
    <row r="10" spans="1:4" x14ac:dyDescent="0.25">
      <c r="A10" s="2" t="s">
        <v>1512</v>
      </c>
      <c r="B10" t="s">
        <v>1511</v>
      </c>
      <c r="C10" s="3" t="s">
        <v>164</v>
      </c>
      <c r="D10" t="s">
        <v>1511</v>
      </c>
    </row>
    <row r="11" spans="1:4" x14ac:dyDescent="0.25">
      <c r="A11" s="2" t="s">
        <v>1512</v>
      </c>
      <c r="B11" t="s">
        <v>1511</v>
      </c>
      <c r="C11" s="3" t="s">
        <v>409</v>
      </c>
      <c r="D11" t="s">
        <v>1511</v>
      </c>
    </row>
    <row r="12" spans="1:4" x14ac:dyDescent="0.25">
      <c r="A12" s="2" t="s">
        <v>1512</v>
      </c>
      <c r="B12" t="s">
        <v>1511</v>
      </c>
      <c r="C12" s="3" t="s">
        <v>346</v>
      </c>
      <c r="D12" t="s">
        <v>1511</v>
      </c>
    </row>
    <row r="13" spans="1:4" x14ac:dyDescent="0.25">
      <c r="A13" s="2" t="s">
        <v>1512</v>
      </c>
      <c r="B13" t="s">
        <v>1511</v>
      </c>
      <c r="C13" s="3" t="s">
        <v>192</v>
      </c>
      <c r="D13" t="s">
        <v>1511</v>
      </c>
    </row>
    <row r="14" spans="1:4" x14ac:dyDescent="0.25">
      <c r="A14" s="2" t="s">
        <v>1512</v>
      </c>
      <c r="B14" t="s">
        <v>1511</v>
      </c>
      <c r="C14" s="3" t="s">
        <v>907</v>
      </c>
      <c r="D14" t="s">
        <v>1511</v>
      </c>
    </row>
    <row r="15" spans="1:4" x14ac:dyDescent="0.25">
      <c r="A15" s="2" t="s">
        <v>1512</v>
      </c>
      <c r="B15" t="s">
        <v>1511</v>
      </c>
      <c r="C15" s="3" t="s">
        <v>797</v>
      </c>
      <c r="D15" t="s">
        <v>1511</v>
      </c>
    </row>
    <row r="16" spans="1:4" x14ac:dyDescent="0.25">
      <c r="A16" s="2" t="s">
        <v>1512</v>
      </c>
      <c r="B16" t="s">
        <v>1511</v>
      </c>
      <c r="C16" s="3" t="s">
        <v>1254</v>
      </c>
      <c r="D16" t="s">
        <v>1511</v>
      </c>
    </row>
    <row r="17" spans="1:4" x14ac:dyDescent="0.25">
      <c r="A17" s="2" t="s">
        <v>1512</v>
      </c>
      <c r="B17" t="s">
        <v>1511</v>
      </c>
      <c r="C17" s="3" t="s">
        <v>1294</v>
      </c>
      <c r="D17" t="s">
        <v>1511</v>
      </c>
    </row>
    <row r="18" spans="1:4" x14ac:dyDescent="0.25">
      <c r="A18" s="2" t="s">
        <v>1512</v>
      </c>
      <c r="B18" t="s">
        <v>1511</v>
      </c>
      <c r="C18" s="3" t="s">
        <v>289</v>
      </c>
      <c r="D18" t="s">
        <v>1511</v>
      </c>
    </row>
    <row r="19" spans="1:4" x14ac:dyDescent="0.25">
      <c r="A19" s="2" t="s">
        <v>1512</v>
      </c>
      <c r="B19" t="s">
        <v>1511</v>
      </c>
      <c r="C19" s="3" t="s">
        <v>744</v>
      </c>
      <c r="D19" t="s">
        <v>1511</v>
      </c>
    </row>
    <row r="20" spans="1:4" x14ac:dyDescent="0.25">
      <c r="A20" s="2" t="s">
        <v>1512</v>
      </c>
      <c r="B20" t="s">
        <v>1511</v>
      </c>
      <c r="C20" s="3" t="s">
        <v>993</v>
      </c>
      <c r="D20" t="s">
        <v>1511</v>
      </c>
    </row>
    <row r="21" spans="1:4" x14ac:dyDescent="0.25">
      <c r="A21" s="2" t="s">
        <v>1512</v>
      </c>
      <c r="B21" t="s">
        <v>1511</v>
      </c>
      <c r="C21" s="3" t="s">
        <v>76</v>
      </c>
      <c r="D21" t="s">
        <v>1511</v>
      </c>
    </row>
    <row r="22" spans="1:4" x14ac:dyDescent="0.25">
      <c r="A22" s="2" t="s">
        <v>1512</v>
      </c>
      <c r="B22" t="s">
        <v>1511</v>
      </c>
      <c r="C22" s="3" t="s">
        <v>103</v>
      </c>
      <c r="D22" t="s">
        <v>1511</v>
      </c>
    </row>
    <row r="23" spans="1:4" x14ac:dyDescent="0.25">
      <c r="A23" s="2" t="s">
        <v>1512</v>
      </c>
      <c r="B23" t="s">
        <v>1511</v>
      </c>
      <c r="C23" s="3" t="s">
        <v>357</v>
      </c>
      <c r="D23" t="s">
        <v>1511</v>
      </c>
    </row>
    <row r="24" spans="1:4" x14ac:dyDescent="0.25">
      <c r="A24" s="2" t="s">
        <v>1512</v>
      </c>
      <c r="B24" t="s">
        <v>1511</v>
      </c>
      <c r="C24" s="3" t="s">
        <v>372</v>
      </c>
      <c r="D24" t="s">
        <v>1511</v>
      </c>
    </row>
    <row r="25" spans="1:4" x14ac:dyDescent="0.25">
      <c r="A25" s="2" t="s">
        <v>1512</v>
      </c>
      <c r="B25" t="s">
        <v>1511</v>
      </c>
      <c r="C25" s="3" t="s">
        <v>880</v>
      </c>
      <c r="D25" t="s">
        <v>1511</v>
      </c>
    </row>
    <row r="26" spans="1:4" x14ac:dyDescent="0.25">
      <c r="A26" s="2" t="s">
        <v>1512</v>
      </c>
      <c r="B26" t="s">
        <v>1511</v>
      </c>
      <c r="C26" s="3" t="s">
        <v>417</v>
      </c>
      <c r="D26" t="s">
        <v>1511</v>
      </c>
    </row>
    <row r="27" spans="1:4" x14ac:dyDescent="0.25">
      <c r="A27" s="2" t="s">
        <v>1512</v>
      </c>
      <c r="B27" t="s">
        <v>1511</v>
      </c>
      <c r="C27" s="3" t="s">
        <v>1162</v>
      </c>
      <c r="D27" t="s">
        <v>1511</v>
      </c>
    </row>
    <row r="28" spans="1:4" x14ac:dyDescent="0.25">
      <c r="A28" s="2" t="s">
        <v>1512</v>
      </c>
      <c r="B28" t="s">
        <v>1511</v>
      </c>
      <c r="C28" s="3" t="s">
        <v>1443</v>
      </c>
      <c r="D28" t="s">
        <v>1511</v>
      </c>
    </row>
    <row r="29" spans="1:4" x14ac:dyDescent="0.25">
      <c r="A29" s="2" t="s">
        <v>1512</v>
      </c>
      <c r="B29" t="s">
        <v>1511</v>
      </c>
      <c r="C29" s="3" t="s">
        <v>968</v>
      </c>
      <c r="D29" t="s">
        <v>1511</v>
      </c>
    </row>
    <row r="30" spans="1:4" x14ac:dyDescent="0.25">
      <c r="A30" s="2" t="s">
        <v>1512</v>
      </c>
      <c r="B30" t="s">
        <v>1511</v>
      </c>
      <c r="C30" s="3" t="s">
        <v>1056</v>
      </c>
      <c r="D30" t="s">
        <v>1511</v>
      </c>
    </row>
    <row r="31" spans="1:4" x14ac:dyDescent="0.25">
      <c r="A31" s="2" t="s">
        <v>1512</v>
      </c>
      <c r="B31" t="s">
        <v>1511</v>
      </c>
      <c r="C31" s="3" t="s">
        <v>1069</v>
      </c>
      <c r="D31" t="s">
        <v>1511</v>
      </c>
    </row>
    <row r="32" spans="1:4" x14ac:dyDescent="0.25">
      <c r="A32" s="2" t="s">
        <v>1512</v>
      </c>
      <c r="B32" t="s">
        <v>1511</v>
      </c>
      <c r="C32" s="3" t="s">
        <v>1166</v>
      </c>
      <c r="D32" t="s">
        <v>1511</v>
      </c>
    </row>
    <row r="33" spans="1:4" x14ac:dyDescent="0.25">
      <c r="A33" s="2" t="s">
        <v>1512</v>
      </c>
      <c r="B33" t="s">
        <v>1511</v>
      </c>
      <c r="C33" s="3" t="s">
        <v>519</v>
      </c>
      <c r="D33" t="s">
        <v>1511</v>
      </c>
    </row>
    <row r="34" spans="1:4" x14ac:dyDescent="0.25">
      <c r="A34" s="2" t="s">
        <v>1512</v>
      </c>
      <c r="B34" t="s">
        <v>1511</v>
      </c>
      <c r="C34" s="3" t="s">
        <v>718</v>
      </c>
      <c r="D34" t="s">
        <v>1511</v>
      </c>
    </row>
    <row r="35" spans="1:4" x14ac:dyDescent="0.25">
      <c r="A35" s="2" t="s">
        <v>1512</v>
      </c>
      <c r="B35" t="s">
        <v>1511</v>
      </c>
      <c r="C35" s="3" t="s">
        <v>723</v>
      </c>
      <c r="D35" t="s">
        <v>1511</v>
      </c>
    </row>
    <row r="36" spans="1:4" x14ac:dyDescent="0.25">
      <c r="A36" s="2" t="s">
        <v>1512</v>
      </c>
      <c r="B36" t="s">
        <v>1511</v>
      </c>
      <c r="C36" s="3" t="s">
        <v>937</v>
      </c>
      <c r="D36" t="s">
        <v>1511</v>
      </c>
    </row>
    <row r="37" spans="1:4" x14ac:dyDescent="0.25">
      <c r="A37" s="2" t="s">
        <v>1512</v>
      </c>
      <c r="B37" t="s">
        <v>1511</v>
      </c>
      <c r="C37" s="3" t="s">
        <v>1150</v>
      </c>
      <c r="D37" t="s">
        <v>1511</v>
      </c>
    </row>
    <row r="38" spans="1:4" x14ac:dyDescent="0.25">
      <c r="A38" s="2" t="s">
        <v>1512</v>
      </c>
      <c r="B38" t="s">
        <v>1511</v>
      </c>
      <c r="C38" s="3" t="s">
        <v>56</v>
      </c>
      <c r="D38" t="s">
        <v>1511</v>
      </c>
    </row>
    <row r="39" spans="1:4" x14ac:dyDescent="0.25">
      <c r="A39" s="2" t="s">
        <v>1512</v>
      </c>
      <c r="B39" t="s">
        <v>1511</v>
      </c>
      <c r="C39" s="3" t="s">
        <v>524</v>
      </c>
      <c r="D39" t="s">
        <v>1511</v>
      </c>
    </row>
    <row r="40" spans="1:4" x14ac:dyDescent="0.25">
      <c r="A40" s="2" t="s">
        <v>1512</v>
      </c>
      <c r="B40" t="s">
        <v>1511</v>
      </c>
      <c r="C40" s="3" t="s">
        <v>943</v>
      </c>
      <c r="D40" t="s">
        <v>1511</v>
      </c>
    </row>
    <row r="41" spans="1:4" x14ac:dyDescent="0.25">
      <c r="A41" s="2" t="s">
        <v>1512</v>
      </c>
      <c r="B41" t="s">
        <v>1511</v>
      </c>
      <c r="C41" s="3" t="s">
        <v>1431</v>
      </c>
      <c r="D41" t="s">
        <v>1511</v>
      </c>
    </row>
    <row r="42" spans="1:4" x14ac:dyDescent="0.25">
      <c r="A42" s="2" t="s">
        <v>1512</v>
      </c>
      <c r="B42" t="s">
        <v>1511</v>
      </c>
      <c r="C42" s="3" t="s">
        <v>1287</v>
      </c>
      <c r="D42" t="s">
        <v>1511</v>
      </c>
    </row>
    <row r="43" spans="1:4" x14ac:dyDescent="0.25">
      <c r="A43" s="2" t="s">
        <v>1512</v>
      </c>
      <c r="B43" t="s">
        <v>1511</v>
      </c>
      <c r="C43" s="3" t="s">
        <v>972</v>
      </c>
      <c r="D43" t="s">
        <v>1511</v>
      </c>
    </row>
    <row r="44" spans="1:4" x14ac:dyDescent="0.25">
      <c r="A44" s="2" t="s">
        <v>1512</v>
      </c>
      <c r="B44" t="s">
        <v>1511</v>
      </c>
      <c r="C44" s="3" t="s">
        <v>1190</v>
      </c>
      <c r="D44" t="s">
        <v>1511</v>
      </c>
    </row>
    <row r="45" spans="1:4" x14ac:dyDescent="0.25">
      <c r="A45" s="2" t="s">
        <v>1512</v>
      </c>
      <c r="B45" t="s">
        <v>1511</v>
      </c>
      <c r="C45" s="3" t="s">
        <v>393</v>
      </c>
      <c r="D45" t="s">
        <v>1511</v>
      </c>
    </row>
    <row r="46" spans="1:4" x14ac:dyDescent="0.25">
      <c r="A46" s="2" t="s">
        <v>1512</v>
      </c>
      <c r="B46" t="s">
        <v>1511</v>
      </c>
      <c r="C46" s="3" t="s">
        <v>273</v>
      </c>
      <c r="D46" t="s">
        <v>1511</v>
      </c>
    </row>
    <row r="47" spans="1:4" x14ac:dyDescent="0.25">
      <c r="A47" s="2" t="s">
        <v>1512</v>
      </c>
      <c r="B47" t="s">
        <v>1511</v>
      </c>
      <c r="C47" s="3" t="s">
        <v>26</v>
      </c>
      <c r="D47" t="s">
        <v>1511</v>
      </c>
    </row>
    <row r="48" spans="1:4" x14ac:dyDescent="0.25">
      <c r="A48" s="2" t="s">
        <v>1512</v>
      </c>
      <c r="B48" t="s">
        <v>1511</v>
      </c>
      <c r="C48" s="3" t="s">
        <v>72</v>
      </c>
      <c r="D48" t="s">
        <v>1511</v>
      </c>
    </row>
    <row r="49" spans="1:4" x14ac:dyDescent="0.25">
      <c r="A49" s="2" t="s">
        <v>1512</v>
      </c>
      <c r="B49" t="s">
        <v>1511</v>
      </c>
      <c r="C49" s="3" t="s">
        <v>1410</v>
      </c>
      <c r="D49" t="s">
        <v>1511</v>
      </c>
    </row>
    <row r="50" spans="1:4" x14ac:dyDescent="0.25">
      <c r="A50" s="2" t="s">
        <v>1512</v>
      </c>
      <c r="B50" t="s">
        <v>1511</v>
      </c>
      <c r="C50" s="3" t="s">
        <v>515</v>
      </c>
      <c r="D50" t="s">
        <v>1511</v>
      </c>
    </row>
    <row r="51" spans="1:4" x14ac:dyDescent="0.25">
      <c r="A51" s="2" t="s">
        <v>1512</v>
      </c>
      <c r="B51" t="s">
        <v>1511</v>
      </c>
      <c r="C51" s="3" t="s">
        <v>406</v>
      </c>
      <c r="D51" t="s">
        <v>1511</v>
      </c>
    </row>
    <row r="52" spans="1:4" x14ac:dyDescent="0.25">
      <c r="A52" s="2" t="s">
        <v>1512</v>
      </c>
      <c r="B52" t="s">
        <v>1511</v>
      </c>
      <c r="C52" s="3" t="s">
        <v>284</v>
      </c>
      <c r="D52" t="s">
        <v>1511</v>
      </c>
    </row>
    <row r="53" spans="1:4" x14ac:dyDescent="0.25">
      <c r="A53" s="2" t="s">
        <v>1512</v>
      </c>
      <c r="B53" t="s">
        <v>1511</v>
      </c>
      <c r="C53" s="3" t="s">
        <v>860</v>
      </c>
      <c r="D53" t="s">
        <v>1511</v>
      </c>
    </row>
    <row r="54" spans="1:4" x14ac:dyDescent="0.25">
      <c r="A54" s="2" t="s">
        <v>1512</v>
      </c>
      <c r="B54" t="s">
        <v>1511</v>
      </c>
      <c r="C54" s="3" t="s">
        <v>1276</v>
      </c>
      <c r="D54" t="s">
        <v>1511</v>
      </c>
    </row>
    <row r="55" spans="1:4" x14ac:dyDescent="0.25">
      <c r="A55" s="2" t="s">
        <v>1512</v>
      </c>
      <c r="B55" t="s">
        <v>1511</v>
      </c>
      <c r="C55" s="3" t="s">
        <v>1217</v>
      </c>
      <c r="D55" t="s">
        <v>1511</v>
      </c>
    </row>
    <row r="56" spans="1:4" x14ac:dyDescent="0.25">
      <c r="A56" s="2" t="s">
        <v>1512</v>
      </c>
      <c r="B56" t="s">
        <v>1511</v>
      </c>
      <c r="C56" s="3" t="s">
        <v>841</v>
      </c>
      <c r="D56" t="s">
        <v>1511</v>
      </c>
    </row>
    <row r="57" spans="1:4" x14ac:dyDescent="0.25">
      <c r="A57" s="2" t="s">
        <v>1512</v>
      </c>
      <c r="B57" t="s">
        <v>1511</v>
      </c>
      <c r="C57" s="3" t="s">
        <v>1108</v>
      </c>
      <c r="D57" t="s">
        <v>1511</v>
      </c>
    </row>
    <row r="58" spans="1:4" x14ac:dyDescent="0.25">
      <c r="A58" s="2" t="s">
        <v>1512</v>
      </c>
      <c r="B58" t="s">
        <v>1511</v>
      </c>
      <c r="C58" s="3" t="s">
        <v>594</v>
      </c>
      <c r="D58" t="s">
        <v>1511</v>
      </c>
    </row>
    <row r="59" spans="1:4" x14ac:dyDescent="0.25">
      <c r="A59" s="2" t="s">
        <v>1512</v>
      </c>
      <c r="B59" t="s">
        <v>1511</v>
      </c>
      <c r="C59" s="3" t="s">
        <v>873</v>
      </c>
      <c r="D59" t="s">
        <v>1511</v>
      </c>
    </row>
    <row r="60" spans="1:4" x14ac:dyDescent="0.25">
      <c r="A60" s="2" t="s">
        <v>1512</v>
      </c>
      <c r="B60" t="s">
        <v>1511</v>
      </c>
      <c r="C60" s="3" t="s">
        <v>1099</v>
      </c>
      <c r="D60" t="s">
        <v>1511</v>
      </c>
    </row>
    <row r="61" spans="1:4" x14ac:dyDescent="0.25">
      <c r="A61" s="2" t="s">
        <v>1512</v>
      </c>
      <c r="B61" t="s">
        <v>1511</v>
      </c>
      <c r="C61" s="3" t="s">
        <v>227</v>
      </c>
      <c r="D61" t="s">
        <v>1511</v>
      </c>
    </row>
    <row r="62" spans="1:4" x14ac:dyDescent="0.25">
      <c r="A62" s="2" t="s">
        <v>1512</v>
      </c>
      <c r="B62" t="s">
        <v>1511</v>
      </c>
      <c r="C62" s="3" t="s">
        <v>1323</v>
      </c>
      <c r="D62" t="s">
        <v>1511</v>
      </c>
    </row>
    <row r="63" spans="1:4" x14ac:dyDescent="0.25">
      <c r="A63" s="2" t="s">
        <v>1512</v>
      </c>
      <c r="B63" t="s">
        <v>1511</v>
      </c>
      <c r="C63" s="3" t="s">
        <v>1264</v>
      </c>
      <c r="D63" t="s">
        <v>1511</v>
      </c>
    </row>
    <row r="64" spans="1:4" x14ac:dyDescent="0.25">
      <c r="A64" s="2" t="s">
        <v>1512</v>
      </c>
      <c r="B64" t="s">
        <v>1511</v>
      </c>
      <c r="C64" s="3" t="s">
        <v>336</v>
      </c>
      <c r="D64" t="s">
        <v>1511</v>
      </c>
    </row>
    <row r="65" spans="1:4" x14ac:dyDescent="0.25">
      <c r="A65" s="2" t="s">
        <v>1512</v>
      </c>
      <c r="B65" t="s">
        <v>1511</v>
      </c>
      <c r="C65" s="3" t="s">
        <v>1465</v>
      </c>
      <c r="D65" t="s">
        <v>1511</v>
      </c>
    </row>
    <row r="66" spans="1:4" x14ac:dyDescent="0.25">
      <c r="A66" s="2" t="s">
        <v>1512</v>
      </c>
      <c r="B66" t="s">
        <v>1511</v>
      </c>
      <c r="C66" s="3" t="s">
        <v>254</v>
      </c>
      <c r="D66" t="s">
        <v>1511</v>
      </c>
    </row>
    <row r="67" spans="1:4" x14ac:dyDescent="0.25">
      <c r="A67" s="2" t="s">
        <v>1512</v>
      </c>
      <c r="B67" t="s">
        <v>1511</v>
      </c>
      <c r="C67" s="3" t="s">
        <v>732</v>
      </c>
      <c r="D67" t="s">
        <v>1511</v>
      </c>
    </row>
    <row r="68" spans="1:4" x14ac:dyDescent="0.25">
      <c r="A68" s="2" t="s">
        <v>1512</v>
      </c>
      <c r="B68" t="s">
        <v>1511</v>
      </c>
      <c r="C68" s="3" t="s">
        <v>1261</v>
      </c>
      <c r="D68" t="s">
        <v>1511</v>
      </c>
    </row>
    <row r="69" spans="1:4" x14ac:dyDescent="0.25">
      <c r="A69" s="2" t="s">
        <v>1512</v>
      </c>
      <c r="B69" t="s">
        <v>1511</v>
      </c>
      <c r="C69" s="3" t="s">
        <v>504</v>
      </c>
      <c r="D69" t="s">
        <v>1511</v>
      </c>
    </row>
    <row r="70" spans="1:4" x14ac:dyDescent="0.25">
      <c r="A70" s="2" t="s">
        <v>1512</v>
      </c>
      <c r="B70" t="s">
        <v>1511</v>
      </c>
      <c r="C70" s="3" t="s">
        <v>507</v>
      </c>
      <c r="D70" t="s">
        <v>1511</v>
      </c>
    </row>
    <row r="71" spans="1:4" x14ac:dyDescent="0.25">
      <c r="A71" s="2" t="s">
        <v>1512</v>
      </c>
      <c r="B71" t="s">
        <v>1511</v>
      </c>
      <c r="C71" s="3" t="s">
        <v>1179</v>
      </c>
      <c r="D71" t="s">
        <v>1511</v>
      </c>
    </row>
    <row r="72" spans="1:4" x14ac:dyDescent="0.25">
      <c r="A72" s="2" t="s">
        <v>1512</v>
      </c>
      <c r="B72" t="s">
        <v>1511</v>
      </c>
      <c r="C72" s="3" t="s">
        <v>23</v>
      </c>
      <c r="D72" t="s">
        <v>1511</v>
      </c>
    </row>
    <row r="73" spans="1:4" x14ac:dyDescent="0.25">
      <c r="A73" s="2" t="s">
        <v>1512</v>
      </c>
      <c r="B73" t="s">
        <v>1511</v>
      </c>
      <c r="C73" s="3" t="s">
        <v>984</v>
      </c>
      <c r="D73" t="s">
        <v>1511</v>
      </c>
    </row>
    <row r="74" spans="1:4" x14ac:dyDescent="0.25">
      <c r="A74" s="2" t="s">
        <v>1512</v>
      </c>
      <c r="B74" t="s">
        <v>1511</v>
      </c>
      <c r="C74" s="3" t="s">
        <v>1334</v>
      </c>
      <c r="D74" t="s">
        <v>1511</v>
      </c>
    </row>
    <row r="75" spans="1:4" x14ac:dyDescent="0.25">
      <c r="A75" s="2" t="s">
        <v>1512</v>
      </c>
      <c r="B75" t="s">
        <v>1511</v>
      </c>
      <c r="C75" s="3" t="s">
        <v>1014</v>
      </c>
      <c r="D75" t="s">
        <v>1511</v>
      </c>
    </row>
    <row r="76" spans="1:4" x14ac:dyDescent="0.25">
      <c r="A76" s="2" t="s">
        <v>1512</v>
      </c>
      <c r="B76" t="s">
        <v>1511</v>
      </c>
      <c r="C76" s="3" t="s">
        <v>268</v>
      </c>
      <c r="D76" t="s">
        <v>1511</v>
      </c>
    </row>
    <row r="77" spans="1:4" x14ac:dyDescent="0.25">
      <c r="A77" s="2" t="s">
        <v>1512</v>
      </c>
      <c r="B77" t="s">
        <v>1511</v>
      </c>
      <c r="C77" s="3" t="s">
        <v>1006</v>
      </c>
      <c r="D77" t="s">
        <v>1511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39" bestFit="1" customWidth="1"/>
    <col min="3" max="3" width="7.28515625" bestFit="1" customWidth="1"/>
    <col min="4" max="4" width="6.57031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8768</v>
      </c>
      <c r="B2" s="3" t="s">
        <v>1014</v>
      </c>
      <c r="C2" s="3" t="s">
        <v>1015</v>
      </c>
      <c r="D2" s="4">
        <v>23136</v>
      </c>
      <c r="E2" s="3">
        <v>18</v>
      </c>
      <c r="F2" s="3">
        <v>5</v>
      </c>
      <c r="G2" s="3">
        <v>16</v>
      </c>
      <c r="H2" s="3">
        <v>13</v>
      </c>
      <c r="I2" s="4">
        <v>20095385</v>
      </c>
      <c r="J2" s="4">
        <v>11538</v>
      </c>
      <c r="K2" s="3" t="s">
        <v>1016</v>
      </c>
    </row>
    <row r="3" spans="1:11" x14ac:dyDescent="0.25">
      <c r="A3">
        <v>9375</v>
      </c>
      <c r="B3" t="s">
        <v>1059</v>
      </c>
      <c r="C3" t="s">
        <v>1060</v>
      </c>
      <c r="D3" s="1">
        <v>24431</v>
      </c>
      <c r="E3">
        <v>18</v>
      </c>
      <c r="F3">
        <v>4</v>
      </c>
      <c r="G3">
        <v>15</v>
      </c>
      <c r="H3">
        <v>7</v>
      </c>
      <c r="I3">
        <v>2006</v>
      </c>
      <c r="J3" s="1">
        <v>14286</v>
      </c>
      <c r="K3" t="s">
        <v>1061</v>
      </c>
    </row>
    <row r="4" spans="1:11" x14ac:dyDescent="0.25">
      <c r="A4">
        <v>14115</v>
      </c>
      <c r="B4" t="s">
        <v>1423</v>
      </c>
      <c r="C4" t="s">
        <v>1424</v>
      </c>
      <c r="D4" s="1">
        <v>24187</v>
      </c>
      <c r="E4">
        <v>18</v>
      </c>
      <c r="F4">
        <v>4</v>
      </c>
      <c r="G4">
        <v>15</v>
      </c>
      <c r="H4">
        <v>6</v>
      </c>
      <c r="I4" s="1">
        <v>20073333</v>
      </c>
      <c r="J4" t="s">
        <v>432</v>
      </c>
      <c r="K4" t="s">
        <v>1425</v>
      </c>
    </row>
    <row r="5" spans="1:11" x14ac:dyDescent="0.25">
      <c r="A5">
        <v>9040</v>
      </c>
      <c r="B5" t="s">
        <v>1036</v>
      </c>
      <c r="C5" t="s">
        <v>1037</v>
      </c>
      <c r="D5" s="1">
        <v>24362</v>
      </c>
      <c r="E5">
        <v>18</v>
      </c>
      <c r="F5">
        <v>4</v>
      </c>
      <c r="G5">
        <v>14</v>
      </c>
      <c r="H5">
        <v>6</v>
      </c>
      <c r="I5" t="s">
        <v>1038</v>
      </c>
      <c r="J5" s="1">
        <v>16667</v>
      </c>
      <c r="K5" t="s">
        <v>1039</v>
      </c>
    </row>
    <row r="6" spans="1:11" x14ac:dyDescent="0.25">
      <c r="A6">
        <v>4677</v>
      </c>
      <c r="B6" t="s">
        <v>540</v>
      </c>
      <c r="C6" t="s">
        <v>541</v>
      </c>
      <c r="D6" s="1">
        <v>24837</v>
      </c>
      <c r="E6">
        <v>18</v>
      </c>
      <c r="F6">
        <v>5</v>
      </c>
      <c r="G6">
        <v>10</v>
      </c>
      <c r="H6">
        <v>8</v>
      </c>
      <c r="I6" t="s">
        <v>542</v>
      </c>
      <c r="J6" t="s">
        <v>543</v>
      </c>
      <c r="K6" t="s">
        <v>544</v>
      </c>
    </row>
    <row r="7" spans="1:11" x14ac:dyDescent="0.25">
      <c r="A7">
        <v>9607</v>
      </c>
      <c r="B7" t="s">
        <v>1081</v>
      </c>
      <c r="C7" t="s">
        <v>1082</v>
      </c>
      <c r="D7" s="1">
        <v>1832</v>
      </c>
      <c r="E7">
        <v>18</v>
      </c>
      <c r="F7">
        <v>3</v>
      </c>
      <c r="G7">
        <v>3</v>
      </c>
      <c r="H7">
        <v>5</v>
      </c>
      <c r="I7" t="s">
        <v>1043</v>
      </c>
      <c r="J7" t="s">
        <v>1083</v>
      </c>
      <c r="K7" t="s">
        <v>1084</v>
      </c>
    </row>
    <row r="8" spans="1:11" x14ac:dyDescent="0.25">
      <c r="A8">
        <v>3813</v>
      </c>
      <c r="B8" t="s">
        <v>446</v>
      </c>
      <c r="C8" t="s">
        <v>447</v>
      </c>
      <c r="D8" s="1">
        <v>25092</v>
      </c>
      <c r="E8">
        <v>18</v>
      </c>
      <c r="F8">
        <v>1</v>
      </c>
      <c r="G8">
        <v>1</v>
      </c>
      <c r="H8">
        <v>6</v>
      </c>
      <c r="I8" s="1">
        <v>20136667</v>
      </c>
      <c r="J8" s="1">
        <v>81667</v>
      </c>
      <c r="K8" t="s">
        <v>448</v>
      </c>
    </row>
    <row r="10" spans="1:11" x14ac:dyDescent="0.25">
      <c r="G10">
        <f>7*0.2</f>
        <v>1.4000000000000001</v>
      </c>
    </row>
  </sheetData>
  <sortState xmlns:xlrd2="http://schemas.microsoft.com/office/spreadsheetml/2017/richdata2" ref="A2:K8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25.7109375" bestFit="1" customWidth="1"/>
    <col min="3" max="3" width="6.5703125" bestFit="1" customWidth="1"/>
    <col min="4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2479</v>
      </c>
      <c r="B2" s="3" t="s">
        <v>268</v>
      </c>
      <c r="C2" s="3" t="s">
        <v>269</v>
      </c>
      <c r="D2" s="3" t="s">
        <v>270</v>
      </c>
      <c r="E2" s="3">
        <v>19</v>
      </c>
      <c r="F2" s="3">
        <v>19</v>
      </c>
      <c r="G2" s="3">
        <v>22</v>
      </c>
      <c r="H2" s="3">
        <v>14</v>
      </c>
      <c r="I2" s="4">
        <v>20120714</v>
      </c>
      <c r="J2" s="3" t="s">
        <v>271</v>
      </c>
      <c r="K2" s="3" t="s">
        <v>272</v>
      </c>
    </row>
    <row r="3" spans="1:11" x14ac:dyDescent="0.25">
      <c r="A3">
        <v>7143</v>
      </c>
      <c r="B3" t="s">
        <v>852</v>
      </c>
      <c r="C3" t="s">
        <v>853</v>
      </c>
      <c r="D3" t="s">
        <v>854</v>
      </c>
      <c r="E3">
        <v>19</v>
      </c>
      <c r="F3">
        <v>10</v>
      </c>
      <c r="G3">
        <v>12</v>
      </c>
      <c r="H3">
        <v>9</v>
      </c>
      <c r="I3" s="1">
        <v>20131111</v>
      </c>
      <c r="J3" s="1">
        <v>48889</v>
      </c>
      <c r="K3" t="s">
        <v>855</v>
      </c>
    </row>
    <row r="4" spans="1:11" x14ac:dyDescent="0.25">
      <c r="A4">
        <v>8925</v>
      </c>
      <c r="B4" t="s">
        <v>1032</v>
      </c>
      <c r="C4" t="s">
        <v>1033</v>
      </c>
      <c r="D4" t="s">
        <v>1034</v>
      </c>
      <c r="E4">
        <v>19</v>
      </c>
      <c r="F4">
        <v>6</v>
      </c>
      <c r="G4">
        <v>8</v>
      </c>
      <c r="H4">
        <v>7</v>
      </c>
      <c r="I4">
        <v>2014</v>
      </c>
      <c r="J4">
        <v>3</v>
      </c>
      <c r="K4" t="s">
        <v>1035</v>
      </c>
    </row>
    <row r="5" spans="1:11" x14ac:dyDescent="0.25">
      <c r="A5">
        <v>11707</v>
      </c>
      <c r="B5" t="s">
        <v>1238</v>
      </c>
      <c r="C5" t="s">
        <v>1239</v>
      </c>
      <c r="D5" t="s">
        <v>1240</v>
      </c>
      <c r="E5">
        <v>19</v>
      </c>
      <c r="F5">
        <v>3</v>
      </c>
      <c r="G5">
        <v>5</v>
      </c>
      <c r="H5">
        <v>6</v>
      </c>
      <c r="I5" s="1">
        <v>20121667</v>
      </c>
      <c r="J5" s="1">
        <v>18333</v>
      </c>
      <c r="K5" t="s">
        <v>1241</v>
      </c>
    </row>
    <row r="6" spans="1:11" x14ac:dyDescent="0.25">
      <c r="A6">
        <v>645</v>
      </c>
      <c r="B6" t="s">
        <v>68</v>
      </c>
      <c r="C6" t="s">
        <v>69</v>
      </c>
      <c r="D6" t="s">
        <v>70</v>
      </c>
      <c r="E6">
        <v>19</v>
      </c>
      <c r="F6">
        <v>2</v>
      </c>
      <c r="G6">
        <v>4</v>
      </c>
      <c r="H6">
        <v>6</v>
      </c>
      <c r="I6" s="1">
        <v>20113333</v>
      </c>
      <c r="J6" s="1">
        <v>11667</v>
      </c>
      <c r="K6" t="s">
        <v>71</v>
      </c>
    </row>
    <row r="7" spans="1:11" x14ac:dyDescent="0.25">
      <c r="A7">
        <v>2882</v>
      </c>
      <c r="B7" t="s">
        <v>322</v>
      </c>
      <c r="C7" t="s">
        <v>323</v>
      </c>
      <c r="D7" t="s">
        <v>324</v>
      </c>
      <c r="E7">
        <v>19</v>
      </c>
      <c r="F7">
        <v>2</v>
      </c>
      <c r="G7">
        <v>2</v>
      </c>
      <c r="H7">
        <v>5</v>
      </c>
      <c r="I7" t="s">
        <v>325</v>
      </c>
      <c r="J7" t="s">
        <v>297</v>
      </c>
      <c r="K7" t="s">
        <v>326</v>
      </c>
    </row>
    <row r="8" spans="1:11" x14ac:dyDescent="0.25">
      <c r="A8">
        <v>7785</v>
      </c>
      <c r="B8" t="s">
        <v>918</v>
      </c>
      <c r="C8" t="s">
        <v>919</v>
      </c>
      <c r="D8" t="s">
        <v>920</v>
      </c>
      <c r="E8">
        <v>19</v>
      </c>
      <c r="F8">
        <v>1</v>
      </c>
      <c r="G8">
        <v>1</v>
      </c>
      <c r="H8">
        <v>6</v>
      </c>
      <c r="I8" s="1">
        <v>20146667</v>
      </c>
      <c r="J8" s="1">
        <v>13333</v>
      </c>
      <c r="K8" t="s">
        <v>921</v>
      </c>
    </row>
    <row r="11" spans="1:11" x14ac:dyDescent="0.25">
      <c r="G11">
        <f>7*0.2</f>
        <v>1.4000000000000001</v>
      </c>
    </row>
  </sheetData>
  <sortState xmlns:xlrd2="http://schemas.microsoft.com/office/spreadsheetml/2017/richdata2" ref="A2:K8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23.8554687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8682</v>
      </c>
      <c r="B2" s="3" t="s">
        <v>1006</v>
      </c>
      <c r="C2" s="3" t="s">
        <v>1007</v>
      </c>
      <c r="D2" s="3" t="s">
        <v>1008</v>
      </c>
      <c r="E2" s="3">
        <v>20</v>
      </c>
      <c r="F2" s="3">
        <v>11</v>
      </c>
      <c r="G2" s="3">
        <v>19</v>
      </c>
      <c r="H2" s="3">
        <v>14</v>
      </c>
      <c r="I2" s="4">
        <v>20090714</v>
      </c>
      <c r="J2" s="4">
        <v>187143</v>
      </c>
      <c r="K2" s="4">
        <v>16367</v>
      </c>
    </row>
    <row r="3" spans="1:11" x14ac:dyDescent="0.25">
      <c r="A3">
        <v>3333</v>
      </c>
      <c r="B3" t="s">
        <v>380</v>
      </c>
      <c r="C3" t="s">
        <v>381</v>
      </c>
      <c r="D3" s="1">
        <v>-10286</v>
      </c>
      <c r="E3">
        <v>20</v>
      </c>
      <c r="F3">
        <v>5</v>
      </c>
      <c r="G3">
        <v>12</v>
      </c>
      <c r="H3">
        <v>11</v>
      </c>
      <c r="I3" s="1">
        <v>20038182</v>
      </c>
      <c r="J3" s="1">
        <v>153636</v>
      </c>
      <c r="K3" t="s">
        <v>382</v>
      </c>
    </row>
    <row r="4" spans="1:11" x14ac:dyDescent="0.25">
      <c r="A4">
        <v>8782</v>
      </c>
      <c r="B4" t="s">
        <v>1021</v>
      </c>
      <c r="C4" t="s">
        <v>1022</v>
      </c>
      <c r="D4" t="s">
        <v>1023</v>
      </c>
      <c r="E4">
        <v>20</v>
      </c>
      <c r="F4">
        <v>4</v>
      </c>
      <c r="G4">
        <v>8</v>
      </c>
      <c r="H4">
        <v>5</v>
      </c>
      <c r="I4">
        <v>2004</v>
      </c>
      <c r="J4">
        <v>24</v>
      </c>
      <c r="K4" s="1">
        <v>16827</v>
      </c>
    </row>
    <row r="5" spans="1:11" x14ac:dyDescent="0.25">
      <c r="A5">
        <v>3034</v>
      </c>
      <c r="B5" t="s">
        <v>362</v>
      </c>
      <c r="C5" t="s">
        <v>363</v>
      </c>
      <c r="D5" t="s">
        <v>364</v>
      </c>
      <c r="E5">
        <v>20</v>
      </c>
      <c r="F5">
        <v>6</v>
      </c>
      <c r="G5">
        <v>7</v>
      </c>
      <c r="H5">
        <v>6</v>
      </c>
      <c r="I5" s="1">
        <v>20131667</v>
      </c>
      <c r="J5" s="1">
        <v>66667</v>
      </c>
      <c r="K5" t="s">
        <v>365</v>
      </c>
    </row>
    <row r="6" spans="1:11" x14ac:dyDescent="0.25">
      <c r="A6">
        <v>14413</v>
      </c>
      <c r="B6" t="s">
        <v>1500</v>
      </c>
      <c r="C6" t="s">
        <v>1501</v>
      </c>
      <c r="D6" t="s">
        <v>1502</v>
      </c>
      <c r="E6">
        <v>20</v>
      </c>
      <c r="F6">
        <v>4</v>
      </c>
      <c r="G6">
        <v>7</v>
      </c>
      <c r="H6">
        <v>7</v>
      </c>
      <c r="I6" s="1">
        <v>20135714</v>
      </c>
      <c r="J6" s="1">
        <v>58571</v>
      </c>
      <c r="K6" t="s">
        <v>1503</v>
      </c>
    </row>
    <row r="7" spans="1:11" x14ac:dyDescent="0.25">
      <c r="A7">
        <v>2863</v>
      </c>
      <c r="B7" t="s">
        <v>313</v>
      </c>
      <c r="C7" t="s">
        <v>314</v>
      </c>
      <c r="D7" s="1">
        <v>-10744</v>
      </c>
      <c r="E7">
        <v>20</v>
      </c>
      <c r="F7">
        <v>1</v>
      </c>
      <c r="G7">
        <v>6</v>
      </c>
      <c r="H7">
        <v>7</v>
      </c>
      <c r="I7" s="1">
        <v>19975714</v>
      </c>
      <c r="J7" s="1">
        <v>141429</v>
      </c>
      <c r="K7" t="s">
        <v>200</v>
      </c>
    </row>
    <row r="8" spans="1:11" x14ac:dyDescent="0.25">
      <c r="A8">
        <v>4517</v>
      </c>
      <c r="B8" t="s">
        <v>526</v>
      </c>
      <c r="C8" t="s">
        <v>527</v>
      </c>
      <c r="D8" s="1">
        <v>-10748</v>
      </c>
      <c r="E8">
        <v>20</v>
      </c>
      <c r="F8">
        <v>1</v>
      </c>
      <c r="G8">
        <v>1</v>
      </c>
      <c r="H8">
        <v>7</v>
      </c>
      <c r="I8" s="1">
        <v>20092857</v>
      </c>
      <c r="J8">
        <v>14</v>
      </c>
      <c r="K8" s="1">
        <v>14323</v>
      </c>
    </row>
    <row r="10" spans="1:11" x14ac:dyDescent="0.25">
      <c r="G10">
        <f>7*0.2</f>
        <v>1.4000000000000001</v>
      </c>
    </row>
  </sheetData>
  <sortState xmlns:xlrd2="http://schemas.microsoft.com/office/spreadsheetml/2017/richdata2" ref="A2:K8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6" sqref="G6"/>
    </sheetView>
  </sheetViews>
  <sheetFormatPr defaultRowHeight="15" x14ac:dyDescent="0.25"/>
  <cols>
    <col min="1" max="1" width="5" bestFit="1" customWidth="1"/>
    <col min="2" max="2" width="24.7109375" bestFit="1" customWidth="1"/>
    <col min="3" max="3" width="7.28515625" bestFit="1" customWidth="1"/>
    <col min="4" max="4" width="6.57031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5" customFormat="1" x14ac:dyDescent="0.25">
      <c r="A2" s="5">
        <v>8217</v>
      </c>
      <c r="B2" s="5" t="s">
        <v>958</v>
      </c>
      <c r="C2" s="6">
        <v>-14582</v>
      </c>
      <c r="D2" s="5" t="s">
        <v>959</v>
      </c>
      <c r="E2" s="5">
        <v>21</v>
      </c>
      <c r="F2" s="5">
        <v>3</v>
      </c>
      <c r="G2" s="5">
        <v>6</v>
      </c>
      <c r="H2" s="5">
        <v>7</v>
      </c>
      <c r="I2" s="6">
        <v>20002857</v>
      </c>
      <c r="J2" s="6">
        <v>64286</v>
      </c>
      <c r="K2" s="5" t="s">
        <v>960</v>
      </c>
    </row>
    <row r="3" spans="1:11" x14ac:dyDescent="0.25">
      <c r="A3">
        <v>7036</v>
      </c>
      <c r="B3" t="s">
        <v>846</v>
      </c>
      <c r="C3" s="1">
        <v>-14778</v>
      </c>
      <c r="D3" t="s">
        <v>847</v>
      </c>
      <c r="E3">
        <v>21</v>
      </c>
      <c r="F3">
        <v>1</v>
      </c>
      <c r="G3">
        <v>4</v>
      </c>
      <c r="H3">
        <v>7</v>
      </c>
      <c r="I3" s="1">
        <v>19971429</v>
      </c>
      <c r="J3" s="1">
        <v>55714</v>
      </c>
      <c r="K3" t="s">
        <v>262</v>
      </c>
    </row>
    <row r="5" spans="1:11" x14ac:dyDescent="0.25">
      <c r="G5">
        <f>2*0.2</f>
        <v>0.4</v>
      </c>
    </row>
  </sheetData>
  <sortState xmlns:xlrd2="http://schemas.microsoft.com/office/spreadsheetml/2017/richdata2" ref="A2:K3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2" sqref="A2:XFD2"/>
    </sheetView>
  </sheetViews>
  <sheetFormatPr defaultRowHeight="15" x14ac:dyDescent="0.25"/>
  <cols>
    <col min="1" max="1" width="5" bestFit="1" customWidth="1"/>
    <col min="2" max="2" width="31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5" customFormat="1" x14ac:dyDescent="0.25">
      <c r="A2" s="5">
        <v>5054</v>
      </c>
      <c r="B2" s="5" t="s">
        <v>589</v>
      </c>
      <c r="C2" s="5" t="s">
        <v>590</v>
      </c>
      <c r="D2" s="5" t="s">
        <v>591</v>
      </c>
      <c r="E2" s="5">
        <v>22</v>
      </c>
      <c r="F2" s="5">
        <v>2</v>
      </c>
      <c r="G2" s="5">
        <v>5</v>
      </c>
      <c r="H2" s="5">
        <v>5</v>
      </c>
      <c r="I2" s="5" t="s">
        <v>592</v>
      </c>
      <c r="J2" s="5" t="s">
        <v>261</v>
      </c>
      <c r="K2" s="5" t="s">
        <v>593</v>
      </c>
    </row>
    <row r="3" spans="1:11" x14ac:dyDescent="0.25">
      <c r="A3">
        <v>3202</v>
      </c>
      <c r="B3" t="s">
        <v>374</v>
      </c>
      <c r="C3" s="1">
        <v>-25926</v>
      </c>
      <c r="D3" t="s">
        <v>375</v>
      </c>
      <c r="E3">
        <v>22</v>
      </c>
      <c r="F3">
        <v>1</v>
      </c>
      <c r="G3">
        <v>4</v>
      </c>
      <c r="H3">
        <v>6</v>
      </c>
      <c r="I3" s="1">
        <v>20068333</v>
      </c>
      <c r="J3" s="1">
        <v>16667</v>
      </c>
      <c r="K3" t="s">
        <v>376</v>
      </c>
    </row>
    <row r="5" spans="1:11" x14ac:dyDescent="0.25">
      <c r="G5">
        <f>2*0.2</f>
        <v>0.4</v>
      </c>
    </row>
  </sheetData>
  <sortState xmlns:xlrd2="http://schemas.microsoft.com/office/spreadsheetml/2017/richdata2" ref="A2:K3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2" sqref="B2:B9"/>
    </sheetView>
  </sheetViews>
  <sheetFormatPr defaultRowHeight="15" x14ac:dyDescent="0.25"/>
  <cols>
    <col min="1" max="1" width="6" bestFit="1" customWidth="1"/>
    <col min="2" max="2" width="37.140625" bestFit="1" customWidth="1"/>
    <col min="3" max="3" width="7.28515625" bestFit="1" customWidth="1"/>
    <col min="4" max="4" width="6.57031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5248</v>
      </c>
      <c r="B2" s="3" t="s">
        <v>624</v>
      </c>
      <c r="C2" s="3" t="s">
        <v>625</v>
      </c>
      <c r="D2" s="3" t="s">
        <v>626</v>
      </c>
      <c r="E2" s="3">
        <v>1</v>
      </c>
      <c r="F2" s="3">
        <v>34</v>
      </c>
      <c r="G2" s="3">
        <v>80</v>
      </c>
      <c r="H2" s="3">
        <v>61</v>
      </c>
      <c r="I2" s="4">
        <v>20129836</v>
      </c>
      <c r="J2" s="4">
        <v>59672</v>
      </c>
      <c r="K2" s="3" t="s">
        <v>627</v>
      </c>
    </row>
    <row r="3" spans="1:11" s="3" customFormat="1" x14ac:dyDescent="0.25">
      <c r="A3" s="3">
        <v>208</v>
      </c>
      <c r="B3" s="3" t="s">
        <v>19</v>
      </c>
      <c r="C3" s="3" t="s">
        <v>20</v>
      </c>
      <c r="D3" s="3" t="s">
        <v>21</v>
      </c>
      <c r="E3" s="3">
        <v>1</v>
      </c>
      <c r="F3" s="3">
        <v>28</v>
      </c>
      <c r="G3" s="3">
        <v>57</v>
      </c>
      <c r="H3" s="3">
        <v>42</v>
      </c>
      <c r="I3" s="4">
        <v>20140476</v>
      </c>
      <c r="J3" s="4">
        <v>26667</v>
      </c>
      <c r="K3" s="3" t="s">
        <v>22</v>
      </c>
    </row>
    <row r="4" spans="1:11" s="3" customFormat="1" x14ac:dyDescent="0.25">
      <c r="A4" s="3">
        <v>5217</v>
      </c>
      <c r="B4" s="3" t="s">
        <v>616</v>
      </c>
      <c r="C4" s="3" t="s">
        <v>617</v>
      </c>
      <c r="D4" s="3" t="s">
        <v>618</v>
      </c>
      <c r="E4" s="3">
        <v>1</v>
      </c>
      <c r="F4" s="3">
        <v>31</v>
      </c>
      <c r="G4" s="3">
        <v>57</v>
      </c>
      <c r="H4" s="3">
        <v>43</v>
      </c>
      <c r="I4" s="4">
        <v>20144419</v>
      </c>
      <c r="J4" s="4">
        <v>30698</v>
      </c>
      <c r="K4" s="3" t="s">
        <v>619</v>
      </c>
    </row>
    <row r="5" spans="1:11" s="3" customFormat="1" x14ac:dyDescent="0.25">
      <c r="A5" s="3">
        <v>5584</v>
      </c>
      <c r="B5" s="3" t="s">
        <v>659</v>
      </c>
      <c r="C5" s="3" t="s">
        <v>660</v>
      </c>
      <c r="D5" s="3" t="s">
        <v>661</v>
      </c>
      <c r="E5" s="3">
        <v>1</v>
      </c>
      <c r="F5" s="3">
        <v>24</v>
      </c>
      <c r="G5" s="3">
        <v>34</v>
      </c>
      <c r="H5" s="3">
        <v>24</v>
      </c>
      <c r="I5" s="3" t="s">
        <v>662</v>
      </c>
      <c r="J5" s="3" t="s">
        <v>543</v>
      </c>
      <c r="K5" s="3" t="s">
        <v>663</v>
      </c>
    </row>
    <row r="6" spans="1:11" s="3" customFormat="1" x14ac:dyDescent="0.25">
      <c r="A6" s="3">
        <v>12069</v>
      </c>
      <c r="B6" s="3" t="s">
        <v>1302</v>
      </c>
      <c r="C6" s="3" t="s">
        <v>1303</v>
      </c>
      <c r="D6" s="3" t="s">
        <v>1304</v>
      </c>
      <c r="E6" s="3">
        <v>1</v>
      </c>
      <c r="F6" s="3">
        <v>18</v>
      </c>
      <c r="G6" s="3">
        <v>31</v>
      </c>
      <c r="H6" s="3">
        <v>13</v>
      </c>
      <c r="I6" s="4">
        <v>20113077</v>
      </c>
      <c r="J6" s="4">
        <v>24615</v>
      </c>
      <c r="K6" s="3" t="s">
        <v>1305</v>
      </c>
    </row>
    <row r="7" spans="1:11" s="3" customFormat="1" x14ac:dyDescent="0.25">
      <c r="A7" s="3">
        <v>5181</v>
      </c>
      <c r="B7" s="3" t="s">
        <v>612</v>
      </c>
      <c r="C7" s="3" t="s">
        <v>613</v>
      </c>
      <c r="D7" s="3" t="s">
        <v>614</v>
      </c>
      <c r="E7" s="3">
        <v>1</v>
      </c>
      <c r="F7" s="3">
        <v>18</v>
      </c>
      <c r="G7" s="3">
        <v>27</v>
      </c>
      <c r="H7" s="3">
        <v>17</v>
      </c>
      <c r="I7" s="4">
        <v>20105294</v>
      </c>
      <c r="J7" s="4">
        <v>82941</v>
      </c>
      <c r="K7" s="3" t="s">
        <v>615</v>
      </c>
    </row>
    <row r="8" spans="1:11" s="3" customFormat="1" x14ac:dyDescent="0.25">
      <c r="A8" s="3">
        <v>4692</v>
      </c>
      <c r="B8" s="3" t="s">
        <v>545</v>
      </c>
      <c r="C8" s="3" t="s">
        <v>396</v>
      </c>
      <c r="D8" s="3" t="s">
        <v>546</v>
      </c>
      <c r="E8" s="3">
        <v>1</v>
      </c>
      <c r="F8" s="3">
        <v>19</v>
      </c>
      <c r="G8" s="3">
        <v>26</v>
      </c>
      <c r="H8" s="3">
        <v>22</v>
      </c>
      <c r="I8" s="4">
        <v>20136364</v>
      </c>
      <c r="J8" s="4">
        <v>13636</v>
      </c>
      <c r="K8" s="3" t="s">
        <v>547</v>
      </c>
    </row>
    <row r="9" spans="1:11" s="3" customFormat="1" x14ac:dyDescent="0.25">
      <c r="A9" s="3">
        <v>14229</v>
      </c>
      <c r="B9" s="3" t="s">
        <v>1457</v>
      </c>
      <c r="C9" s="3" t="s">
        <v>1458</v>
      </c>
      <c r="D9" s="3" t="s">
        <v>1459</v>
      </c>
      <c r="E9" s="3">
        <v>1</v>
      </c>
      <c r="F9" s="3">
        <v>17</v>
      </c>
      <c r="G9" s="3">
        <v>24</v>
      </c>
      <c r="H9" s="3">
        <v>24</v>
      </c>
      <c r="I9" s="4">
        <v>20131667</v>
      </c>
      <c r="J9" s="3" t="s">
        <v>1297</v>
      </c>
      <c r="K9" s="3" t="s">
        <v>1460</v>
      </c>
    </row>
    <row r="10" spans="1:11" x14ac:dyDescent="0.25">
      <c r="A10">
        <v>2160</v>
      </c>
      <c r="B10" t="s">
        <v>231</v>
      </c>
      <c r="C10" t="s">
        <v>232</v>
      </c>
      <c r="D10" t="s">
        <v>233</v>
      </c>
      <c r="E10">
        <v>1</v>
      </c>
      <c r="F10">
        <v>12</v>
      </c>
      <c r="G10">
        <v>20</v>
      </c>
      <c r="H10">
        <v>16</v>
      </c>
      <c r="I10" s="1">
        <v>2012875</v>
      </c>
      <c r="J10" s="1">
        <v>44375</v>
      </c>
      <c r="K10" t="s">
        <v>234</v>
      </c>
    </row>
    <row r="11" spans="1:11" x14ac:dyDescent="0.25">
      <c r="A11">
        <v>11694</v>
      </c>
      <c r="B11" t="s">
        <v>1230</v>
      </c>
      <c r="C11" t="s">
        <v>1231</v>
      </c>
      <c r="D11" t="s">
        <v>1232</v>
      </c>
      <c r="E11">
        <v>1</v>
      </c>
      <c r="F11">
        <v>13</v>
      </c>
      <c r="G11">
        <v>19</v>
      </c>
      <c r="H11">
        <v>15</v>
      </c>
      <c r="I11" s="1">
        <v>20133333</v>
      </c>
      <c r="J11" s="1">
        <v>29333</v>
      </c>
      <c r="K11" t="s">
        <v>1233</v>
      </c>
    </row>
    <row r="12" spans="1:11" x14ac:dyDescent="0.25">
      <c r="A12">
        <v>6576</v>
      </c>
      <c r="B12" t="s">
        <v>805</v>
      </c>
      <c r="C12" t="s">
        <v>806</v>
      </c>
      <c r="D12" t="s">
        <v>807</v>
      </c>
      <c r="E12">
        <v>1</v>
      </c>
      <c r="F12">
        <v>13</v>
      </c>
      <c r="G12">
        <v>18</v>
      </c>
      <c r="H12">
        <v>16</v>
      </c>
      <c r="I12" s="1">
        <v>20136875</v>
      </c>
      <c r="J12" s="1">
        <v>19375</v>
      </c>
      <c r="K12" t="s">
        <v>808</v>
      </c>
    </row>
    <row r="13" spans="1:11" x14ac:dyDescent="0.25">
      <c r="A13">
        <v>13437</v>
      </c>
      <c r="B13" t="s">
        <v>1385</v>
      </c>
      <c r="C13" t="s">
        <v>1386</v>
      </c>
      <c r="D13" t="s">
        <v>1387</v>
      </c>
      <c r="E13">
        <v>1</v>
      </c>
      <c r="F13">
        <v>15</v>
      </c>
      <c r="G13">
        <v>18</v>
      </c>
      <c r="H13">
        <v>15</v>
      </c>
      <c r="I13" t="s">
        <v>991</v>
      </c>
      <c r="J13" t="s">
        <v>1388</v>
      </c>
      <c r="K13" t="s">
        <v>1389</v>
      </c>
    </row>
    <row r="14" spans="1:11" x14ac:dyDescent="0.25">
      <c r="A14">
        <v>14262</v>
      </c>
      <c r="B14" t="s">
        <v>1473</v>
      </c>
      <c r="C14" t="s">
        <v>1474</v>
      </c>
      <c r="D14" t="s">
        <v>1475</v>
      </c>
      <c r="E14">
        <v>1</v>
      </c>
      <c r="F14">
        <v>11</v>
      </c>
      <c r="G14">
        <v>15</v>
      </c>
      <c r="H14">
        <v>13</v>
      </c>
      <c r="I14" s="1">
        <v>20134615</v>
      </c>
      <c r="J14" s="1">
        <v>16154</v>
      </c>
      <c r="K14" t="s">
        <v>1476</v>
      </c>
    </row>
    <row r="15" spans="1:11" x14ac:dyDescent="0.25">
      <c r="A15">
        <v>4397</v>
      </c>
      <c r="B15" t="s">
        <v>511</v>
      </c>
      <c r="C15" t="s">
        <v>512</v>
      </c>
      <c r="D15" t="s">
        <v>513</v>
      </c>
      <c r="E15">
        <v>1</v>
      </c>
      <c r="F15">
        <v>13</v>
      </c>
      <c r="G15">
        <v>14</v>
      </c>
      <c r="H15">
        <v>14</v>
      </c>
      <c r="I15" s="1">
        <v>20138571</v>
      </c>
      <c r="J15" s="1">
        <v>20714</v>
      </c>
      <c r="K15" t="s">
        <v>514</v>
      </c>
    </row>
    <row r="16" spans="1:11" x14ac:dyDescent="0.25">
      <c r="A16">
        <v>5180</v>
      </c>
      <c r="B16" t="s">
        <v>608</v>
      </c>
      <c r="C16" t="s">
        <v>609</v>
      </c>
      <c r="D16" t="s">
        <v>610</v>
      </c>
      <c r="E16">
        <v>1</v>
      </c>
      <c r="F16">
        <v>13</v>
      </c>
      <c r="G16">
        <v>14</v>
      </c>
      <c r="H16">
        <v>13</v>
      </c>
      <c r="I16" s="1">
        <v>20106923</v>
      </c>
      <c r="J16" s="1">
        <v>40769</v>
      </c>
      <c r="K16" t="s">
        <v>611</v>
      </c>
    </row>
    <row r="17" spans="1:11" x14ac:dyDescent="0.25">
      <c r="A17">
        <v>5546</v>
      </c>
      <c r="B17" t="s">
        <v>643</v>
      </c>
      <c r="C17" t="s">
        <v>644</v>
      </c>
      <c r="D17" t="s">
        <v>645</v>
      </c>
      <c r="E17">
        <v>1</v>
      </c>
      <c r="F17">
        <v>12</v>
      </c>
      <c r="G17">
        <v>14</v>
      </c>
      <c r="H17">
        <v>11</v>
      </c>
      <c r="I17">
        <v>2014</v>
      </c>
      <c r="J17" s="1">
        <v>26364</v>
      </c>
      <c r="K17" t="s">
        <v>646</v>
      </c>
    </row>
    <row r="18" spans="1:11" x14ac:dyDescent="0.25">
      <c r="A18">
        <v>6217</v>
      </c>
      <c r="B18" t="s">
        <v>757</v>
      </c>
      <c r="C18" t="s">
        <v>758</v>
      </c>
      <c r="D18" t="s">
        <v>759</v>
      </c>
      <c r="E18">
        <v>1</v>
      </c>
      <c r="F18">
        <v>9</v>
      </c>
      <c r="G18">
        <v>14</v>
      </c>
      <c r="H18">
        <v>7</v>
      </c>
      <c r="I18" s="1">
        <v>20111429</v>
      </c>
      <c r="J18" s="1">
        <v>85714</v>
      </c>
      <c r="K18" t="s">
        <v>760</v>
      </c>
    </row>
    <row r="19" spans="1:11" x14ac:dyDescent="0.25">
      <c r="A19">
        <v>13930</v>
      </c>
      <c r="B19" t="s">
        <v>1403</v>
      </c>
      <c r="C19" t="s">
        <v>915</v>
      </c>
      <c r="D19" t="s">
        <v>1404</v>
      </c>
      <c r="E19">
        <v>1</v>
      </c>
      <c r="F19">
        <v>12</v>
      </c>
      <c r="G19">
        <v>14</v>
      </c>
      <c r="H19">
        <v>13</v>
      </c>
      <c r="I19" s="1">
        <v>20147692</v>
      </c>
      <c r="J19" s="1">
        <v>34615</v>
      </c>
      <c r="K19" t="s">
        <v>1405</v>
      </c>
    </row>
    <row r="20" spans="1:11" x14ac:dyDescent="0.25">
      <c r="A20">
        <v>4297</v>
      </c>
      <c r="B20" t="s">
        <v>500</v>
      </c>
      <c r="C20" t="s">
        <v>501</v>
      </c>
      <c r="D20" t="s">
        <v>502</v>
      </c>
      <c r="E20">
        <v>1</v>
      </c>
      <c r="F20">
        <v>9</v>
      </c>
      <c r="G20">
        <v>13</v>
      </c>
      <c r="H20">
        <v>9</v>
      </c>
      <c r="I20" s="1">
        <v>20137778</v>
      </c>
      <c r="J20">
        <v>1</v>
      </c>
      <c r="K20" t="s">
        <v>503</v>
      </c>
    </row>
    <row r="21" spans="1:11" x14ac:dyDescent="0.25">
      <c r="A21">
        <v>1311</v>
      </c>
      <c r="B21" t="s">
        <v>132</v>
      </c>
      <c r="C21" t="s">
        <v>133</v>
      </c>
      <c r="D21" t="s">
        <v>134</v>
      </c>
      <c r="E21">
        <v>1</v>
      </c>
      <c r="F21">
        <v>7</v>
      </c>
      <c r="G21">
        <v>12</v>
      </c>
      <c r="H21">
        <v>13</v>
      </c>
      <c r="I21" s="1">
        <v>20130769</v>
      </c>
      <c r="J21" s="1">
        <v>47692</v>
      </c>
      <c r="K21" t="s">
        <v>135</v>
      </c>
    </row>
    <row r="22" spans="1:11" x14ac:dyDescent="0.25">
      <c r="A22">
        <v>1655</v>
      </c>
      <c r="B22" t="s">
        <v>155</v>
      </c>
      <c r="C22" t="s">
        <v>156</v>
      </c>
      <c r="D22" t="s">
        <v>157</v>
      </c>
      <c r="E22">
        <v>1</v>
      </c>
      <c r="F22">
        <v>9</v>
      </c>
      <c r="G22">
        <v>10</v>
      </c>
      <c r="H22">
        <v>11</v>
      </c>
      <c r="I22" s="1">
        <v>20132727</v>
      </c>
      <c r="J22" s="1">
        <v>11818</v>
      </c>
      <c r="K22" t="s">
        <v>158</v>
      </c>
    </row>
    <row r="23" spans="1:11" x14ac:dyDescent="0.25">
      <c r="A23">
        <v>5221</v>
      </c>
      <c r="B23" t="s">
        <v>620</v>
      </c>
      <c r="C23" t="s">
        <v>621</v>
      </c>
      <c r="D23" t="s">
        <v>622</v>
      </c>
      <c r="E23">
        <v>1</v>
      </c>
      <c r="F23">
        <v>7</v>
      </c>
      <c r="G23">
        <v>10</v>
      </c>
      <c r="H23">
        <v>9</v>
      </c>
      <c r="I23" s="1">
        <v>20151111</v>
      </c>
      <c r="J23" s="1">
        <v>45556</v>
      </c>
      <c r="K23" t="s">
        <v>623</v>
      </c>
    </row>
    <row r="24" spans="1:11" x14ac:dyDescent="0.25">
      <c r="A24">
        <v>11779</v>
      </c>
      <c r="B24" t="s">
        <v>1268</v>
      </c>
      <c r="C24" t="s">
        <v>1269</v>
      </c>
      <c r="D24" t="s">
        <v>1270</v>
      </c>
      <c r="E24">
        <v>1</v>
      </c>
      <c r="F24">
        <v>10</v>
      </c>
      <c r="G24">
        <v>10</v>
      </c>
      <c r="H24">
        <v>9</v>
      </c>
      <c r="I24" s="1">
        <v>20116667</v>
      </c>
      <c r="J24" t="s">
        <v>800</v>
      </c>
      <c r="K24" t="s">
        <v>1271</v>
      </c>
    </row>
    <row r="25" spans="1:11" x14ac:dyDescent="0.25">
      <c r="A25">
        <v>2001</v>
      </c>
      <c r="B25" t="s">
        <v>201</v>
      </c>
      <c r="C25" t="s">
        <v>202</v>
      </c>
      <c r="D25" t="s">
        <v>203</v>
      </c>
      <c r="E25">
        <v>1</v>
      </c>
      <c r="F25">
        <v>7</v>
      </c>
      <c r="G25">
        <v>9</v>
      </c>
      <c r="H25">
        <v>5</v>
      </c>
      <c r="I25" t="s">
        <v>204</v>
      </c>
      <c r="J25" t="s">
        <v>205</v>
      </c>
      <c r="K25" t="s">
        <v>206</v>
      </c>
    </row>
    <row r="26" spans="1:11" x14ac:dyDescent="0.25">
      <c r="A26">
        <v>5170</v>
      </c>
      <c r="B26" t="s">
        <v>598</v>
      </c>
      <c r="C26" t="s">
        <v>599</v>
      </c>
      <c r="D26" t="s">
        <v>600</v>
      </c>
      <c r="E26">
        <v>1</v>
      </c>
      <c r="F26">
        <v>9</v>
      </c>
      <c r="G26">
        <v>9</v>
      </c>
      <c r="H26">
        <v>8</v>
      </c>
      <c r="I26" t="s">
        <v>601</v>
      </c>
      <c r="J26" t="s">
        <v>602</v>
      </c>
      <c r="K26" t="s">
        <v>603</v>
      </c>
    </row>
    <row r="27" spans="1:11" x14ac:dyDescent="0.25">
      <c r="A27">
        <v>8535</v>
      </c>
      <c r="B27" t="s">
        <v>976</v>
      </c>
      <c r="C27" t="s">
        <v>977</v>
      </c>
      <c r="D27" t="s">
        <v>978</v>
      </c>
      <c r="E27">
        <v>1</v>
      </c>
      <c r="F27">
        <v>5</v>
      </c>
      <c r="G27">
        <v>9</v>
      </c>
      <c r="H27">
        <v>7</v>
      </c>
      <c r="I27" s="1">
        <v>20164286</v>
      </c>
      <c r="J27" t="s">
        <v>452</v>
      </c>
      <c r="K27" t="s">
        <v>979</v>
      </c>
    </row>
    <row r="28" spans="1:11" x14ac:dyDescent="0.25">
      <c r="A28">
        <v>9610</v>
      </c>
      <c r="B28" t="s">
        <v>1085</v>
      </c>
      <c r="C28" t="s">
        <v>1086</v>
      </c>
      <c r="D28" t="s">
        <v>1087</v>
      </c>
      <c r="E28">
        <v>1</v>
      </c>
      <c r="F28">
        <v>7</v>
      </c>
      <c r="G28">
        <v>8</v>
      </c>
      <c r="H28">
        <v>5</v>
      </c>
      <c r="I28">
        <v>2010</v>
      </c>
      <c r="J28" t="s">
        <v>1088</v>
      </c>
      <c r="K28" t="s">
        <v>1089</v>
      </c>
    </row>
    <row r="29" spans="1:11" x14ac:dyDescent="0.25">
      <c r="A29">
        <v>13445</v>
      </c>
      <c r="B29" t="s">
        <v>1390</v>
      </c>
      <c r="C29" t="s">
        <v>1391</v>
      </c>
      <c r="D29" t="s">
        <v>1392</v>
      </c>
      <c r="E29">
        <v>1</v>
      </c>
      <c r="F29">
        <v>5</v>
      </c>
      <c r="G29">
        <v>8</v>
      </c>
      <c r="H29">
        <v>8</v>
      </c>
      <c r="I29" s="1">
        <v>2013375</v>
      </c>
      <c r="J29" s="1">
        <v>2375</v>
      </c>
      <c r="K29" t="s">
        <v>1393</v>
      </c>
    </row>
    <row r="30" spans="1:11" x14ac:dyDescent="0.25">
      <c r="A30">
        <v>2195</v>
      </c>
      <c r="B30" t="s">
        <v>235</v>
      </c>
      <c r="C30" t="s">
        <v>236</v>
      </c>
      <c r="D30" t="s">
        <v>237</v>
      </c>
      <c r="E30">
        <v>1</v>
      </c>
      <c r="F30">
        <v>5</v>
      </c>
      <c r="G30">
        <v>7</v>
      </c>
      <c r="H30">
        <v>6</v>
      </c>
      <c r="I30" s="1">
        <v>20161667</v>
      </c>
      <c r="J30" s="1">
        <v>16667</v>
      </c>
      <c r="K30" t="s">
        <v>238</v>
      </c>
    </row>
    <row r="31" spans="1:11" x14ac:dyDescent="0.25">
      <c r="A31">
        <v>11813</v>
      </c>
      <c r="B31" t="s">
        <v>1283</v>
      </c>
      <c r="C31" t="s">
        <v>179</v>
      </c>
      <c r="D31" t="s">
        <v>1284</v>
      </c>
      <c r="E31">
        <v>1</v>
      </c>
      <c r="F31">
        <v>7</v>
      </c>
      <c r="G31">
        <v>7</v>
      </c>
      <c r="H31">
        <v>6</v>
      </c>
      <c r="I31" s="1">
        <v>20063333</v>
      </c>
      <c r="J31" t="s">
        <v>1285</v>
      </c>
      <c r="K31" t="s">
        <v>1286</v>
      </c>
    </row>
    <row r="32" spans="1:11" x14ac:dyDescent="0.25">
      <c r="A32">
        <v>3409</v>
      </c>
      <c r="B32" t="s">
        <v>387</v>
      </c>
      <c r="C32" t="s">
        <v>388</v>
      </c>
      <c r="D32" t="s">
        <v>389</v>
      </c>
      <c r="E32">
        <v>1</v>
      </c>
      <c r="F32">
        <v>6</v>
      </c>
      <c r="G32">
        <v>6</v>
      </c>
      <c r="H32">
        <v>5</v>
      </c>
      <c r="I32" t="s">
        <v>390</v>
      </c>
      <c r="J32" t="s">
        <v>391</v>
      </c>
      <c r="K32" t="s">
        <v>392</v>
      </c>
    </row>
    <row r="33" spans="1:11" x14ac:dyDescent="0.25">
      <c r="A33">
        <v>4769</v>
      </c>
      <c r="B33" t="s">
        <v>563</v>
      </c>
      <c r="C33" t="s">
        <v>564</v>
      </c>
      <c r="D33" t="s">
        <v>565</v>
      </c>
      <c r="E33">
        <v>1</v>
      </c>
      <c r="F33">
        <v>6</v>
      </c>
      <c r="G33">
        <v>6</v>
      </c>
      <c r="H33">
        <v>8</v>
      </c>
      <c r="I33" t="s">
        <v>148</v>
      </c>
      <c r="J33" t="s">
        <v>522</v>
      </c>
      <c r="K33" t="s">
        <v>566</v>
      </c>
    </row>
    <row r="34" spans="1:11" x14ac:dyDescent="0.25">
      <c r="A34">
        <v>8168</v>
      </c>
      <c r="B34" t="s">
        <v>949</v>
      </c>
      <c r="C34" t="s">
        <v>950</v>
      </c>
      <c r="D34" t="s">
        <v>951</v>
      </c>
      <c r="E34">
        <v>1</v>
      </c>
      <c r="F34">
        <v>5</v>
      </c>
      <c r="G34">
        <v>6</v>
      </c>
      <c r="H34">
        <v>8</v>
      </c>
      <c r="I34" t="s">
        <v>952</v>
      </c>
      <c r="J34" t="s">
        <v>953</v>
      </c>
      <c r="K34" s="1">
        <v>1125</v>
      </c>
    </row>
    <row r="35" spans="1:11" x14ac:dyDescent="0.25">
      <c r="A35">
        <v>9602</v>
      </c>
      <c r="B35" t="s">
        <v>1077</v>
      </c>
      <c r="C35" t="s">
        <v>1078</v>
      </c>
      <c r="D35" t="s">
        <v>1079</v>
      </c>
      <c r="E35">
        <v>1</v>
      </c>
      <c r="F35">
        <v>5</v>
      </c>
      <c r="G35">
        <v>6</v>
      </c>
      <c r="H35">
        <v>6</v>
      </c>
      <c r="I35" s="1">
        <v>20093333</v>
      </c>
      <c r="J35" t="s">
        <v>271</v>
      </c>
      <c r="K35" t="s">
        <v>1080</v>
      </c>
    </row>
    <row r="36" spans="1:11" x14ac:dyDescent="0.25">
      <c r="A36">
        <v>12839</v>
      </c>
      <c r="B36" t="s">
        <v>1355</v>
      </c>
      <c r="C36" t="s">
        <v>1356</v>
      </c>
      <c r="D36" t="s">
        <v>1357</v>
      </c>
      <c r="E36">
        <v>1</v>
      </c>
      <c r="F36">
        <v>6</v>
      </c>
      <c r="G36">
        <v>6</v>
      </c>
      <c r="H36">
        <v>7</v>
      </c>
      <c r="I36" s="1">
        <v>20148571</v>
      </c>
      <c r="J36">
        <v>4</v>
      </c>
      <c r="K36" t="s">
        <v>1358</v>
      </c>
    </row>
    <row r="37" spans="1:11" x14ac:dyDescent="0.25">
      <c r="A37">
        <v>13932</v>
      </c>
      <c r="B37" t="s">
        <v>1406</v>
      </c>
      <c r="C37" t="s">
        <v>1407</v>
      </c>
      <c r="D37" t="s">
        <v>1408</v>
      </c>
      <c r="E37">
        <v>1</v>
      </c>
      <c r="F37">
        <v>4</v>
      </c>
      <c r="G37">
        <v>5</v>
      </c>
      <c r="H37">
        <v>6</v>
      </c>
      <c r="I37" t="s">
        <v>662</v>
      </c>
      <c r="J37" s="1">
        <v>31667</v>
      </c>
      <c r="K37" t="s">
        <v>1409</v>
      </c>
    </row>
    <row r="38" spans="1:11" x14ac:dyDescent="0.25">
      <c r="A38">
        <v>347</v>
      </c>
      <c r="B38" t="s">
        <v>48</v>
      </c>
      <c r="C38" t="s">
        <v>49</v>
      </c>
      <c r="D38" t="s">
        <v>50</v>
      </c>
      <c r="E38">
        <v>1</v>
      </c>
      <c r="F38">
        <v>3</v>
      </c>
      <c r="G38">
        <v>4</v>
      </c>
      <c r="H38">
        <v>5</v>
      </c>
      <c r="I38">
        <v>2012</v>
      </c>
      <c r="J38">
        <v>1</v>
      </c>
      <c r="K38" t="s">
        <v>51</v>
      </c>
    </row>
    <row r="39" spans="1:11" x14ac:dyDescent="0.25">
      <c r="A39">
        <v>14268</v>
      </c>
      <c r="B39" t="s">
        <v>1477</v>
      </c>
      <c r="C39" t="s">
        <v>1478</v>
      </c>
      <c r="D39" t="s">
        <v>1479</v>
      </c>
      <c r="E39">
        <v>1</v>
      </c>
      <c r="F39">
        <v>3</v>
      </c>
      <c r="G39">
        <v>3</v>
      </c>
      <c r="H39">
        <v>5</v>
      </c>
      <c r="I39" t="s">
        <v>38</v>
      </c>
      <c r="J39" t="s">
        <v>127</v>
      </c>
      <c r="K39" t="s">
        <v>1480</v>
      </c>
    </row>
    <row r="40" spans="1:11" x14ac:dyDescent="0.25">
      <c r="A40">
        <v>7472</v>
      </c>
      <c r="B40" t="s">
        <v>877</v>
      </c>
      <c r="C40" t="s">
        <v>878</v>
      </c>
      <c r="D40" t="s">
        <v>879</v>
      </c>
      <c r="E40">
        <v>1</v>
      </c>
      <c r="F40">
        <v>1</v>
      </c>
      <c r="G40">
        <v>2</v>
      </c>
      <c r="H40">
        <v>6</v>
      </c>
      <c r="I40" s="1">
        <v>20126667</v>
      </c>
      <c r="J40" s="1">
        <v>421667</v>
      </c>
      <c r="K40" s="1">
        <v>40488</v>
      </c>
    </row>
    <row r="41" spans="1:11" x14ac:dyDescent="0.25">
      <c r="A41">
        <v>11308</v>
      </c>
      <c r="B41" t="s">
        <v>1193</v>
      </c>
      <c r="C41" t="s">
        <v>1194</v>
      </c>
      <c r="D41" t="s">
        <v>1195</v>
      </c>
      <c r="E41">
        <v>1</v>
      </c>
      <c r="F41">
        <v>2</v>
      </c>
      <c r="G41">
        <v>2</v>
      </c>
      <c r="H41">
        <v>7</v>
      </c>
      <c r="I41" s="1">
        <v>20135714</v>
      </c>
      <c r="J41" s="1">
        <v>45714</v>
      </c>
      <c r="K41" t="s">
        <v>1196</v>
      </c>
    </row>
    <row r="42" spans="1:11" x14ac:dyDescent="0.25">
      <c r="A42">
        <v>5171</v>
      </c>
      <c r="B42" t="s">
        <v>604</v>
      </c>
      <c r="C42" t="s">
        <v>605</v>
      </c>
      <c r="D42" t="s">
        <v>606</v>
      </c>
      <c r="E42">
        <v>1</v>
      </c>
      <c r="F42">
        <v>1</v>
      </c>
      <c r="G42">
        <v>1</v>
      </c>
      <c r="H42">
        <v>7</v>
      </c>
      <c r="I42" s="1">
        <v>20138571</v>
      </c>
      <c r="J42" s="1">
        <v>15714</v>
      </c>
      <c r="K42" t="s">
        <v>607</v>
      </c>
    </row>
    <row r="43" spans="1:11" x14ac:dyDescent="0.25">
      <c r="A43">
        <v>8634</v>
      </c>
      <c r="B43" t="s">
        <v>1001</v>
      </c>
      <c r="C43" t="s">
        <v>1002</v>
      </c>
      <c r="D43" t="s">
        <v>1003</v>
      </c>
      <c r="E43">
        <v>1</v>
      </c>
      <c r="F43">
        <v>1</v>
      </c>
      <c r="G43">
        <v>1</v>
      </c>
      <c r="H43">
        <v>5</v>
      </c>
      <c r="I43" t="s">
        <v>966</v>
      </c>
      <c r="J43" t="s">
        <v>1004</v>
      </c>
      <c r="K43" t="s">
        <v>1005</v>
      </c>
    </row>
    <row r="47" spans="1:11" x14ac:dyDescent="0.25">
      <c r="F47">
        <f>43*0.2</f>
        <v>8.6</v>
      </c>
    </row>
  </sheetData>
  <sortState xmlns:xlrd2="http://schemas.microsoft.com/office/spreadsheetml/2017/richdata2" ref="A2:K43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2" sqref="B2:B8"/>
    </sheetView>
  </sheetViews>
  <sheetFormatPr defaultRowHeight="15" x14ac:dyDescent="0.25"/>
  <cols>
    <col min="1" max="1" width="6" bestFit="1" customWidth="1"/>
    <col min="2" max="2" width="23.1406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11720</v>
      </c>
      <c r="B2" s="3" t="s">
        <v>1242</v>
      </c>
      <c r="C2" s="3" t="s">
        <v>1243</v>
      </c>
      <c r="D2" s="3" t="s">
        <v>1244</v>
      </c>
      <c r="E2" s="3">
        <v>2</v>
      </c>
      <c r="F2" s="3">
        <v>78</v>
      </c>
      <c r="G2" s="3">
        <v>140</v>
      </c>
      <c r="H2" s="3">
        <v>113</v>
      </c>
      <c r="I2" s="4">
        <v>20101062</v>
      </c>
      <c r="J2" s="4">
        <v>89027</v>
      </c>
      <c r="K2" s="3" t="s">
        <v>1245</v>
      </c>
    </row>
    <row r="3" spans="1:11" s="3" customFormat="1" x14ac:dyDescent="0.25">
      <c r="A3" s="3">
        <v>1834</v>
      </c>
      <c r="B3" s="3" t="s">
        <v>164</v>
      </c>
      <c r="C3" s="3" t="s">
        <v>165</v>
      </c>
      <c r="D3" s="3" t="s">
        <v>166</v>
      </c>
      <c r="E3" s="3">
        <v>2</v>
      </c>
      <c r="F3" s="3">
        <v>52</v>
      </c>
      <c r="G3" s="3">
        <v>116</v>
      </c>
      <c r="H3" s="3">
        <v>92</v>
      </c>
      <c r="I3" s="4">
        <v>20092391</v>
      </c>
      <c r="J3" s="3">
        <v>7</v>
      </c>
      <c r="K3" s="3" t="s">
        <v>167</v>
      </c>
    </row>
    <row r="4" spans="1:11" s="3" customFormat="1" x14ac:dyDescent="0.25">
      <c r="A4" s="3">
        <v>3545</v>
      </c>
      <c r="B4" s="3" t="s">
        <v>409</v>
      </c>
      <c r="C4" s="3" t="s">
        <v>410</v>
      </c>
      <c r="D4" s="3" t="s">
        <v>411</v>
      </c>
      <c r="E4" s="3">
        <v>2</v>
      </c>
      <c r="F4" s="3">
        <v>55</v>
      </c>
      <c r="G4" s="3">
        <v>111</v>
      </c>
      <c r="H4" s="3">
        <v>88</v>
      </c>
      <c r="I4" s="4">
        <v>20127273</v>
      </c>
      <c r="J4" s="4">
        <v>41705</v>
      </c>
      <c r="K4" s="3" t="s">
        <v>412</v>
      </c>
    </row>
    <row r="5" spans="1:11" s="3" customFormat="1" x14ac:dyDescent="0.25">
      <c r="A5" s="3">
        <v>2988</v>
      </c>
      <c r="B5" s="3" t="s">
        <v>346</v>
      </c>
      <c r="C5" s="3" t="s">
        <v>347</v>
      </c>
      <c r="D5" s="3" t="s">
        <v>348</v>
      </c>
      <c r="E5" s="3">
        <v>2</v>
      </c>
      <c r="F5" s="3">
        <v>33</v>
      </c>
      <c r="G5" s="3">
        <v>45</v>
      </c>
      <c r="H5" s="3">
        <v>42</v>
      </c>
      <c r="I5" s="4">
        <v>20090476</v>
      </c>
      <c r="J5" s="4">
        <v>73571</v>
      </c>
      <c r="K5" s="3" t="s">
        <v>349</v>
      </c>
    </row>
    <row r="6" spans="1:11" s="3" customFormat="1" x14ac:dyDescent="0.25">
      <c r="A6" s="3">
        <v>1866</v>
      </c>
      <c r="B6" s="3" t="s">
        <v>192</v>
      </c>
      <c r="C6" s="3" t="s">
        <v>193</v>
      </c>
      <c r="D6" s="3" t="s">
        <v>194</v>
      </c>
      <c r="E6" s="3">
        <v>2</v>
      </c>
      <c r="F6" s="3">
        <v>25</v>
      </c>
      <c r="G6" s="3">
        <v>39</v>
      </c>
      <c r="H6" s="3">
        <v>27</v>
      </c>
      <c r="I6" s="4">
        <v>20095556</v>
      </c>
      <c r="J6" s="3">
        <v>7</v>
      </c>
      <c r="K6" s="3" t="s">
        <v>195</v>
      </c>
    </row>
    <row r="7" spans="1:11" s="3" customFormat="1" x14ac:dyDescent="0.25">
      <c r="A7" s="3">
        <v>7652</v>
      </c>
      <c r="B7" s="3" t="s">
        <v>907</v>
      </c>
      <c r="C7" s="3" t="s">
        <v>908</v>
      </c>
      <c r="D7" s="3" t="s">
        <v>909</v>
      </c>
      <c r="E7" s="3">
        <v>2</v>
      </c>
      <c r="F7" s="3">
        <v>26</v>
      </c>
      <c r="G7" s="3">
        <v>32</v>
      </c>
      <c r="H7" s="3">
        <v>20</v>
      </c>
      <c r="I7" s="3" t="s">
        <v>910</v>
      </c>
      <c r="J7" s="3" t="s">
        <v>911</v>
      </c>
      <c r="K7" s="3" t="s">
        <v>912</v>
      </c>
    </row>
    <row r="8" spans="1:11" s="3" customFormat="1" x14ac:dyDescent="0.25">
      <c r="A8" s="3">
        <v>6353</v>
      </c>
      <c r="B8" s="3" t="s">
        <v>797</v>
      </c>
      <c r="C8" s="3" t="s">
        <v>798</v>
      </c>
      <c r="D8" s="3" t="s">
        <v>799</v>
      </c>
      <c r="E8" s="3">
        <v>2</v>
      </c>
      <c r="F8" s="3">
        <v>12</v>
      </c>
      <c r="G8" s="3">
        <v>23</v>
      </c>
      <c r="H8" s="3">
        <v>14</v>
      </c>
      <c r="I8" s="4">
        <v>20099286</v>
      </c>
      <c r="J8" s="4">
        <v>64286</v>
      </c>
      <c r="K8" s="3" t="s">
        <v>800</v>
      </c>
    </row>
    <row r="9" spans="1:11" x14ac:dyDescent="0.25">
      <c r="A9">
        <v>3551</v>
      </c>
      <c r="B9" t="s">
        <v>413</v>
      </c>
      <c r="C9" t="s">
        <v>414</v>
      </c>
      <c r="D9" t="s">
        <v>415</v>
      </c>
      <c r="E9">
        <v>2</v>
      </c>
      <c r="F9">
        <v>14</v>
      </c>
      <c r="G9">
        <v>20</v>
      </c>
      <c r="H9">
        <v>15</v>
      </c>
      <c r="I9" s="1">
        <v>20131333</v>
      </c>
      <c r="J9">
        <v>2</v>
      </c>
      <c r="K9" t="s">
        <v>416</v>
      </c>
    </row>
    <row r="10" spans="1:11" x14ac:dyDescent="0.25">
      <c r="A10">
        <v>4097</v>
      </c>
      <c r="B10" t="s">
        <v>491</v>
      </c>
      <c r="C10" t="s">
        <v>492</v>
      </c>
      <c r="D10" t="s">
        <v>396</v>
      </c>
      <c r="E10">
        <v>2</v>
      </c>
      <c r="F10">
        <v>13</v>
      </c>
      <c r="G10">
        <v>20</v>
      </c>
      <c r="H10">
        <v>10</v>
      </c>
      <c r="I10" t="s">
        <v>462</v>
      </c>
      <c r="J10" t="s">
        <v>493</v>
      </c>
      <c r="K10" t="s">
        <v>494</v>
      </c>
    </row>
    <row r="11" spans="1:11" x14ac:dyDescent="0.25">
      <c r="A11">
        <v>1877</v>
      </c>
      <c r="B11" t="s">
        <v>196</v>
      </c>
      <c r="C11" t="s">
        <v>197</v>
      </c>
      <c r="D11" t="s">
        <v>198</v>
      </c>
      <c r="E11">
        <v>2</v>
      </c>
      <c r="F11">
        <v>16</v>
      </c>
      <c r="G11">
        <v>19</v>
      </c>
      <c r="H11">
        <v>12</v>
      </c>
      <c r="I11" t="s">
        <v>199</v>
      </c>
      <c r="J11" s="1">
        <v>29167</v>
      </c>
      <c r="K11" t="s">
        <v>200</v>
      </c>
    </row>
    <row r="12" spans="1:11" x14ac:dyDescent="0.25">
      <c r="A12">
        <v>14002</v>
      </c>
      <c r="B12" t="s">
        <v>1418</v>
      </c>
      <c r="C12" t="s">
        <v>1419</v>
      </c>
      <c r="D12" t="s">
        <v>1420</v>
      </c>
      <c r="E12">
        <v>2</v>
      </c>
      <c r="F12">
        <v>11</v>
      </c>
      <c r="G12">
        <v>17</v>
      </c>
      <c r="H12">
        <v>12</v>
      </c>
      <c r="I12" t="s">
        <v>844</v>
      </c>
      <c r="J12" t="s">
        <v>1421</v>
      </c>
      <c r="K12" t="s">
        <v>1422</v>
      </c>
    </row>
    <row r="13" spans="1:11" x14ac:dyDescent="0.25">
      <c r="A13">
        <v>6649</v>
      </c>
      <c r="B13" t="s">
        <v>813</v>
      </c>
      <c r="C13" t="s">
        <v>814</v>
      </c>
      <c r="D13" t="s">
        <v>815</v>
      </c>
      <c r="E13">
        <v>2</v>
      </c>
      <c r="F13">
        <v>12</v>
      </c>
      <c r="G13">
        <v>16</v>
      </c>
      <c r="H13">
        <v>16</v>
      </c>
      <c r="I13" s="1">
        <v>20111875</v>
      </c>
      <c r="J13" t="s">
        <v>816</v>
      </c>
      <c r="K13" t="s">
        <v>817</v>
      </c>
    </row>
    <row r="14" spans="1:11" x14ac:dyDescent="0.25">
      <c r="A14">
        <v>12869</v>
      </c>
      <c r="B14" t="s">
        <v>1359</v>
      </c>
      <c r="C14" t="s">
        <v>1360</v>
      </c>
      <c r="D14" t="s">
        <v>1361</v>
      </c>
      <c r="E14">
        <v>2</v>
      </c>
      <c r="F14">
        <v>10</v>
      </c>
      <c r="G14">
        <v>14</v>
      </c>
      <c r="H14">
        <v>10</v>
      </c>
      <c r="I14" t="s">
        <v>247</v>
      </c>
      <c r="J14" t="s">
        <v>423</v>
      </c>
      <c r="K14" t="s">
        <v>1362</v>
      </c>
    </row>
    <row r="15" spans="1:11" x14ac:dyDescent="0.25">
      <c r="A15">
        <v>7223</v>
      </c>
      <c r="B15" t="s">
        <v>856</v>
      </c>
      <c r="C15" t="s">
        <v>857</v>
      </c>
      <c r="D15" t="s">
        <v>858</v>
      </c>
      <c r="E15">
        <v>2</v>
      </c>
      <c r="F15">
        <v>10</v>
      </c>
      <c r="G15">
        <v>13</v>
      </c>
      <c r="H15">
        <v>12</v>
      </c>
      <c r="I15" t="s">
        <v>148</v>
      </c>
      <c r="J15">
        <v>5</v>
      </c>
      <c r="K15" t="s">
        <v>859</v>
      </c>
    </row>
    <row r="16" spans="1:11" x14ac:dyDescent="0.25">
      <c r="A16">
        <v>11692</v>
      </c>
      <c r="B16" t="s">
        <v>1227</v>
      </c>
      <c r="C16" t="s">
        <v>1228</v>
      </c>
      <c r="D16" t="s">
        <v>1229</v>
      </c>
      <c r="E16">
        <v>2</v>
      </c>
      <c r="F16">
        <v>11</v>
      </c>
      <c r="G16">
        <v>12</v>
      </c>
      <c r="H16">
        <v>9</v>
      </c>
      <c r="I16" s="1">
        <v>20094444</v>
      </c>
      <c r="J16" s="1">
        <v>14444</v>
      </c>
      <c r="K16" t="s">
        <v>523</v>
      </c>
    </row>
    <row r="17" spans="1:11" x14ac:dyDescent="0.25">
      <c r="A17">
        <v>1847</v>
      </c>
      <c r="B17" t="s">
        <v>173</v>
      </c>
      <c r="C17" t="s">
        <v>174</v>
      </c>
      <c r="D17" t="s">
        <v>175</v>
      </c>
      <c r="E17">
        <v>2</v>
      </c>
      <c r="F17">
        <v>9</v>
      </c>
      <c r="G17">
        <v>11</v>
      </c>
      <c r="H17">
        <v>9</v>
      </c>
      <c r="I17" s="1">
        <v>20118889</v>
      </c>
      <c r="J17" s="1">
        <v>35556</v>
      </c>
      <c r="K17" t="s">
        <v>176</v>
      </c>
    </row>
    <row r="18" spans="1:11" x14ac:dyDescent="0.25">
      <c r="A18">
        <v>14245</v>
      </c>
      <c r="B18" t="s">
        <v>1461</v>
      </c>
      <c r="C18" t="s">
        <v>1462</v>
      </c>
      <c r="D18" t="s">
        <v>1463</v>
      </c>
      <c r="E18">
        <v>2</v>
      </c>
      <c r="F18">
        <v>9</v>
      </c>
      <c r="G18">
        <v>11</v>
      </c>
      <c r="H18">
        <v>9</v>
      </c>
      <c r="I18" s="1">
        <v>20081111</v>
      </c>
      <c r="J18" s="1">
        <v>17778</v>
      </c>
      <c r="K18" t="s">
        <v>1464</v>
      </c>
    </row>
    <row r="19" spans="1:11" x14ac:dyDescent="0.25">
      <c r="A19">
        <v>6324</v>
      </c>
      <c r="B19" t="s">
        <v>776</v>
      </c>
      <c r="C19" t="s">
        <v>290</v>
      </c>
      <c r="D19" t="s">
        <v>777</v>
      </c>
      <c r="E19">
        <v>2</v>
      </c>
      <c r="F19">
        <v>10</v>
      </c>
      <c r="G19">
        <v>10</v>
      </c>
      <c r="H19">
        <v>7</v>
      </c>
      <c r="I19" s="1">
        <v>20075714</v>
      </c>
      <c r="J19" s="1">
        <v>41429</v>
      </c>
      <c r="K19" t="s">
        <v>778</v>
      </c>
    </row>
    <row r="20" spans="1:11" x14ac:dyDescent="0.25">
      <c r="A20">
        <v>13896</v>
      </c>
      <c r="B20" t="s">
        <v>1399</v>
      </c>
      <c r="C20" t="s">
        <v>1400</v>
      </c>
      <c r="D20" t="s">
        <v>1401</v>
      </c>
      <c r="E20">
        <v>2</v>
      </c>
      <c r="F20">
        <v>9</v>
      </c>
      <c r="G20">
        <v>10</v>
      </c>
      <c r="H20">
        <v>6</v>
      </c>
      <c r="I20" s="1">
        <v>20131667</v>
      </c>
      <c r="J20" s="1">
        <v>18333</v>
      </c>
      <c r="K20" t="s">
        <v>1402</v>
      </c>
    </row>
    <row r="21" spans="1:11" x14ac:dyDescent="0.25">
      <c r="A21">
        <v>4742</v>
      </c>
      <c r="B21" t="s">
        <v>555</v>
      </c>
      <c r="C21" t="s">
        <v>556</v>
      </c>
      <c r="D21" t="s">
        <v>557</v>
      </c>
      <c r="E21">
        <v>2</v>
      </c>
      <c r="F21">
        <v>8</v>
      </c>
      <c r="G21">
        <v>9</v>
      </c>
      <c r="H21">
        <v>6</v>
      </c>
      <c r="I21" s="1">
        <v>20123333</v>
      </c>
      <c r="J21" t="s">
        <v>186</v>
      </c>
      <c r="K21" t="s">
        <v>558</v>
      </c>
    </row>
    <row r="22" spans="1:11" x14ac:dyDescent="0.25">
      <c r="A22">
        <v>3537</v>
      </c>
      <c r="B22" t="s">
        <v>397</v>
      </c>
      <c r="C22" t="s">
        <v>398</v>
      </c>
      <c r="D22" t="s">
        <v>399</v>
      </c>
      <c r="E22">
        <v>2</v>
      </c>
      <c r="F22">
        <v>8</v>
      </c>
      <c r="G22">
        <v>8</v>
      </c>
      <c r="H22">
        <v>7</v>
      </c>
      <c r="I22" s="1">
        <v>20135714</v>
      </c>
      <c r="J22" s="1">
        <v>57143</v>
      </c>
      <c r="K22" t="s">
        <v>400</v>
      </c>
    </row>
    <row r="23" spans="1:11" x14ac:dyDescent="0.25">
      <c r="A23">
        <v>4754</v>
      </c>
      <c r="B23" t="s">
        <v>559</v>
      </c>
      <c r="C23" t="s">
        <v>560</v>
      </c>
      <c r="D23" t="s">
        <v>561</v>
      </c>
      <c r="E23">
        <v>2</v>
      </c>
      <c r="F23">
        <v>7</v>
      </c>
      <c r="G23">
        <v>8</v>
      </c>
      <c r="H23">
        <v>5</v>
      </c>
      <c r="I23" t="s">
        <v>343</v>
      </c>
      <c r="J23" t="s">
        <v>39</v>
      </c>
      <c r="K23" t="s">
        <v>562</v>
      </c>
    </row>
    <row r="24" spans="1:11" x14ac:dyDescent="0.25">
      <c r="A24">
        <v>1846</v>
      </c>
      <c r="B24" t="s">
        <v>168</v>
      </c>
      <c r="C24" t="s">
        <v>169</v>
      </c>
      <c r="D24" t="s">
        <v>170</v>
      </c>
      <c r="E24">
        <v>2</v>
      </c>
      <c r="F24">
        <v>5</v>
      </c>
      <c r="G24">
        <v>7</v>
      </c>
      <c r="H24">
        <v>6</v>
      </c>
      <c r="I24">
        <v>2009</v>
      </c>
      <c r="J24" t="s">
        <v>171</v>
      </c>
      <c r="K24" t="s">
        <v>172</v>
      </c>
    </row>
    <row r="25" spans="1:11" x14ac:dyDescent="0.25">
      <c r="A25">
        <v>1850</v>
      </c>
      <c r="B25" t="s">
        <v>183</v>
      </c>
      <c r="C25" t="s">
        <v>184</v>
      </c>
      <c r="D25" t="s">
        <v>185</v>
      </c>
      <c r="E25">
        <v>2</v>
      </c>
      <c r="F25">
        <v>3</v>
      </c>
      <c r="G25">
        <v>7</v>
      </c>
      <c r="H25">
        <v>6</v>
      </c>
      <c r="I25" s="1">
        <v>20168333</v>
      </c>
      <c r="J25" t="s">
        <v>186</v>
      </c>
      <c r="K25" t="s">
        <v>187</v>
      </c>
    </row>
    <row r="26" spans="1:11" x14ac:dyDescent="0.25">
      <c r="A26">
        <v>777</v>
      </c>
      <c r="B26" t="s">
        <v>88</v>
      </c>
      <c r="C26" t="s">
        <v>81</v>
      </c>
      <c r="D26" t="s">
        <v>89</v>
      </c>
      <c r="E26">
        <v>2</v>
      </c>
      <c r="F26">
        <v>6</v>
      </c>
      <c r="G26">
        <v>6</v>
      </c>
      <c r="H26">
        <v>7</v>
      </c>
      <c r="I26" s="1">
        <v>20075714</v>
      </c>
      <c r="J26" s="1">
        <v>112857</v>
      </c>
      <c r="K26" t="s">
        <v>90</v>
      </c>
    </row>
    <row r="27" spans="1:11" x14ac:dyDescent="0.25">
      <c r="A27">
        <v>3178</v>
      </c>
      <c r="B27" t="s">
        <v>368</v>
      </c>
      <c r="C27" t="s">
        <v>369</v>
      </c>
      <c r="D27" t="s">
        <v>370</v>
      </c>
      <c r="E27">
        <v>2</v>
      </c>
      <c r="F27">
        <v>6</v>
      </c>
      <c r="G27">
        <v>6</v>
      </c>
      <c r="H27">
        <v>6</v>
      </c>
      <c r="I27" s="1">
        <v>20116667</v>
      </c>
      <c r="J27">
        <v>3</v>
      </c>
      <c r="K27" t="s">
        <v>371</v>
      </c>
    </row>
    <row r="28" spans="1:11" x14ac:dyDescent="0.25">
      <c r="A28">
        <v>3540</v>
      </c>
      <c r="B28" t="s">
        <v>401</v>
      </c>
      <c r="C28" t="s">
        <v>402</v>
      </c>
      <c r="D28" t="s">
        <v>403</v>
      </c>
      <c r="E28">
        <v>2</v>
      </c>
      <c r="F28">
        <v>6</v>
      </c>
      <c r="G28">
        <v>6</v>
      </c>
      <c r="H28">
        <v>5</v>
      </c>
      <c r="I28" t="s">
        <v>390</v>
      </c>
      <c r="J28" t="s">
        <v>404</v>
      </c>
      <c r="K28" t="s">
        <v>405</v>
      </c>
    </row>
    <row r="29" spans="1:11" x14ac:dyDescent="0.25">
      <c r="A29">
        <v>5572</v>
      </c>
      <c r="B29" t="s">
        <v>651</v>
      </c>
      <c r="C29" t="s">
        <v>652</v>
      </c>
      <c r="D29" t="s">
        <v>653</v>
      </c>
      <c r="E29">
        <v>2</v>
      </c>
      <c r="F29">
        <v>4</v>
      </c>
      <c r="G29">
        <v>6</v>
      </c>
      <c r="H29">
        <v>5</v>
      </c>
      <c r="I29" t="s">
        <v>360</v>
      </c>
      <c r="J29" t="s">
        <v>391</v>
      </c>
      <c r="K29" t="s">
        <v>654</v>
      </c>
    </row>
    <row r="30" spans="1:11" x14ac:dyDescent="0.25">
      <c r="A30">
        <v>9246</v>
      </c>
      <c r="B30" t="s">
        <v>1053</v>
      </c>
      <c r="C30" t="s">
        <v>1054</v>
      </c>
      <c r="D30" t="s">
        <v>1055</v>
      </c>
      <c r="E30">
        <v>2</v>
      </c>
      <c r="F30">
        <v>5</v>
      </c>
      <c r="G30">
        <v>6</v>
      </c>
      <c r="H30">
        <v>6</v>
      </c>
      <c r="I30">
        <v>2011</v>
      </c>
      <c r="J30" s="1">
        <v>48333</v>
      </c>
      <c r="K30" t="s">
        <v>14</v>
      </c>
    </row>
    <row r="31" spans="1:11" x14ac:dyDescent="0.25">
      <c r="A31">
        <v>5579</v>
      </c>
      <c r="B31" t="s">
        <v>655</v>
      </c>
      <c r="C31" t="s">
        <v>656</v>
      </c>
      <c r="D31" t="s">
        <v>657</v>
      </c>
      <c r="E31">
        <v>2</v>
      </c>
      <c r="F31">
        <v>4</v>
      </c>
      <c r="G31">
        <v>5</v>
      </c>
      <c r="H31">
        <v>8</v>
      </c>
      <c r="I31">
        <v>2012</v>
      </c>
      <c r="J31" s="1">
        <v>4625</v>
      </c>
      <c r="K31" t="s">
        <v>658</v>
      </c>
    </row>
    <row r="32" spans="1:11" x14ac:dyDescent="0.25">
      <c r="A32">
        <v>9632</v>
      </c>
      <c r="B32" t="s">
        <v>1103</v>
      </c>
      <c r="C32" t="s">
        <v>1104</v>
      </c>
      <c r="D32" t="s">
        <v>1105</v>
      </c>
      <c r="E32">
        <v>2</v>
      </c>
      <c r="F32">
        <v>2</v>
      </c>
      <c r="G32">
        <v>5</v>
      </c>
      <c r="H32">
        <v>5</v>
      </c>
      <c r="I32" t="s">
        <v>1106</v>
      </c>
      <c r="J32" t="s">
        <v>768</v>
      </c>
      <c r="K32" t="s">
        <v>1107</v>
      </c>
    </row>
    <row r="33" spans="1:11" x14ac:dyDescent="0.25">
      <c r="A33">
        <v>12275</v>
      </c>
      <c r="B33" t="s">
        <v>1315</v>
      </c>
      <c r="C33" t="s">
        <v>1316</v>
      </c>
      <c r="D33" t="s">
        <v>1317</v>
      </c>
      <c r="E33">
        <v>2</v>
      </c>
      <c r="F33">
        <v>4</v>
      </c>
      <c r="G33">
        <v>5</v>
      </c>
      <c r="H33">
        <v>5</v>
      </c>
      <c r="I33">
        <v>2011</v>
      </c>
      <c r="J33" t="s">
        <v>248</v>
      </c>
      <c r="K33" t="s">
        <v>1318</v>
      </c>
    </row>
    <row r="34" spans="1:11" x14ac:dyDescent="0.25">
      <c r="A34">
        <v>12394</v>
      </c>
      <c r="B34" t="s">
        <v>1331</v>
      </c>
      <c r="C34" t="s">
        <v>1332</v>
      </c>
      <c r="D34" t="s">
        <v>106</v>
      </c>
      <c r="E34">
        <v>2</v>
      </c>
      <c r="F34">
        <v>4</v>
      </c>
      <c r="G34">
        <v>5</v>
      </c>
      <c r="H34">
        <v>9</v>
      </c>
      <c r="I34" s="1">
        <v>20103333</v>
      </c>
      <c r="J34" s="1">
        <v>24444</v>
      </c>
      <c r="K34" t="s">
        <v>1333</v>
      </c>
    </row>
    <row r="35" spans="1:11" x14ac:dyDescent="0.25">
      <c r="A35">
        <v>3874</v>
      </c>
      <c r="B35" t="s">
        <v>454</v>
      </c>
      <c r="C35" t="s">
        <v>455</v>
      </c>
      <c r="D35" t="s">
        <v>456</v>
      </c>
      <c r="E35">
        <v>2</v>
      </c>
      <c r="F35">
        <v>1</v>
      </c>
      <c r="G35">
        <v>1</v>
      </c>
      <c r="H35">
        <v>5</v>
      </c>
      <c r="I35" t="s">
        <v>457</v>
      </c>
      <c r="J35">
        <v>9</v>
      </c>
      <c r="K35" t="s">
        <v>458</v>
      </c>
    </row>
    <row r="37" spans="1:11" x14ac:dyDescent="0.25">
      <c r="G37">
        <f>35*0.2</f>
        <v>7</v>
      </c>
    </row>
  </sheetData>
  <sortState xmlns:xlrd2="http://schemas.microsoft.com/office/spreadsheetml/2017/richdata2" ref="A2:K35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2" sqref="B2:B14"/>
    </sheetView>
  </sheetViews>
  <sheetFormatPr defaultRowHeight="15" x14ac:dyDescent="0.25"/>
  <cols>
    <col min="1" max="1" width="6" bestFit="1" customWidth="1"/>
    <col min="2" max="2" width="27.285156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11748</v>
      </c>
      <c r="B2" s="3" t="s">
        <v>1254</v>
      </c>
      <c r="C2" s="3" t="s">
        <v>1255</v>
      </c>
      <c r="D2" s="3" t="s">
        <v>1256</v>
      </c>
      <c r="E2" s="3">
        <v>3</v>
      </c>
      <c r="F2" s="3">
        <v>55</v>
      </c>
      <c r="G2" s="3">
        <v>78</v>
      </c>
      <c r="H2" s="3">
        <v>77</v>
      </c>
      <c r="I2" s="4">
        <v>20097792</v>
      </c>
      <c r="J2" s="4">
        <v>81948</v>
      </c>
      <c r="K2" s="3" t="s">
        <v>1257</v>
      </c>
    </row>
    <row r="3" spans="1:11" s="3" customFormat="1" x14ac:dyDescent="0.25">
      <c r="A3" s="3">
        <v>12014</v>
      </c>
      <c r="B3" s="3" t="s">
        <v>1294</v>
      </c>
      <c r="C3" s="3" t="s">
        <v>1295</v>
      </c>
      <c r="D3" s="3" t="s">
        <v>1296</v>
      </c>
      <c r="E3" s="3">
        <v>3</v>
      </c>
      <c r="F3" s="3">
        <v>26</v>
      </c>
      <c r="G3" s="3">
        <v>33</v>
      </c>
      <c r="H3" s="3">
        <v>36</v>
      </c>
      <c r="I3" s="4">
        <v>20122778</v>
      </c>
      <c r="J3" s="3" t="s">
        <v>1297</v>
      </c>
      <c r="K3" s="3" t="s">
        <v>1298</v>
      </c>
    </row>
    <row r="4" spans="1:11" s="3" customFormat="1" x14ac:dyDescent="0.25">
      <c r="A4" s="3">
        <v>2797</v>
      </c>
      <c r="B4" s="3" t="s">
        <v>289</v>
      </c>
      <c r="C4" s="3" t="s">
        <v>290</v>
      </c>
      <c r="D4" s="3" t="s">
        <v>291</v>
      </c>
      <c r="E4" s="3">
        <v>3</v>
      </c>
      <c r="F4" s="3">
        <v>13</v>
      </c>
      <c r="G4" s="3">
        <v>13</v>
      </c>
      <c r="H4" s="3">
        <v>20</v>
      </c>
      <c r="I4" s="3" t="s">
        <v>292</v>
      </c>
      <c r="J4" s="3" t="s">
        <v>293</v>
      </c>
      <c r="K4" s="3" t="s">
        <v>294</v>
      </c>
    </row>
    <row r="5" spans="1:11" s="3" customFormat="1" x14ac:dyDescent="0.25">
      <c r="A5" s="3">
        <v>6145</v>
      </c>
      <c r="B5" s="3" t="s">
        <v>744</v>
      </c>
      <c r="C5" s="3" t="s">
        <v>745</v>
      </c>
      <c r="D5" s="3" t="s">
        <v>746</v>
      </c>
      <c r="E5" s="3">
        <v>3</v>
      </c>
      <c r="F5" s="3">
        <v>11</v>
      </c>
      <c r="G5" s="3">
        <v>13</v>
      </c>
      <c r="H5" s="3">
        <v>14</v>
      </c>
      <c r="I5" s="3">
        <v>2009</v>
      </c>
      <c r="J5" s="3" t="s">
        <v>747</v>
      </c>
      <c r="K5" s="3" t="s">
        <v>748</v>
      </c>
    </row>
    <row r="6" spans="1:11" s="3" customFormat="1" x14ac:dyDescent="0.25">
      <c r="A6" s="3">
        <v>8616</v>
      </c>
      <c r="B6" s="3" t="s">
        <v>993</v>
      </c>
      <c r="C6" s="3" t="s">
        <v>994</v>
      </c>
      <c r="D6" s="3" t="s">
        <v>995</v>
      </c>
      <c r="E6" s="3">
        <v>3</v>
      </c>
      <c r="F6" s="3">
        <v>10</v>
      </c>
      <c r="G6" s="3">
        <v>13</v>
      </c>
      <c r="H6" s="3">
        <v>7</v>
      </c>
      <c r="I6" s="3">
        <v>2008</v>
      </c>
      <c r="J6" s="3">
        <v>7</v>
      </c>
      <c r="K6" s="3" t="s">
        <v>996</v>
      </c>
    </row>
    <row r="7" spans="1:11" s="3" customFormat="1" x14ac:dyDescent="0.25">
      <c r="A7" s="3">
        <v>3014</v>
      </c>
      <c r="B7" s="3" t="s">
        <v>350</v>
      </c>
      <c r="C7" s="3" t="s">
        <v>133</v>
      </c>
      <c r="D7" s="3" t="s">
        <v>351</v>
      </c>
      <c r="E7" s="3">
        <v>3</v>
      </c>
      <c r="F7" s="3">
        <v>10</v>
      </c>
      <c r="G7" s="3">
        <v>12</v>
      </c>
      <c r="H7" s="3">
        <v>8</v>
      </c>
      <c r="I7" s="3">
        <v>2008</v>
      </c>
      <c r="J7" s="3">
        <v>11</v>
      </c>
      <c r="K7" s="3" t="s">
        <v>352</v>
      </c>
    </row>
    <row r="8" spans="1:11" s="3" customFormat="1" x14ac:dyDescent="0.25">
      <c r="A8" s="3">
        <v>710</v>
      </c>
      <c r="B8" s="3" t="s">
        <v>76</v>
      </c>
      <c r="C8" s="3" t="s">
        <v>77</v>
      </c>
      <c r="D8" s="3" t="s">
        <v>78</v>
      </c>
      <c r="E8" s="3">
        <v>3</v>
      </c>
      <c r="F8" s="3">
        <v>9</v>
      </c>
      <c r="G8" s="3">
        <v>11</v>
      </c>
      <c r="H8" s="3">
        <v>8</v>
      </c>
      <c r="I8" s="3">
        <v>2012</v>
      </c>
      <c r="J8" s="4">
        <v>2625</v>
      </c>
      <c r="K8" s="3" t="s">
        <v>79</v>
      </c>
    </row>
    <row r="9" spans="1:11" s="3" customFormat="1" x14ac:dyDescent="0.25">
      <c r="A9" s="3">
        <v>989</v>
      </c>
      <c r="B9" s="3" t="s">
        <v>103</v>
      </c>
      <c r="C9" s="3" t="s">
        <v>104</v>
      </c>
      <c r="D9" s="3" t="s">
        <v>105</v>
      </c>
      <c r="E9" s="3">
        <v>3</v>
      </c>
      <c r="F9" s="3">
        <v>8</v>
      </c>
      <c r="G9" s="3">
        <v>11</v>
      </c>
      <c r="H9" s="3">
        <v>9</v>
      </c>
      <c r="I9" s="4">
        <v>20068889</v>
      </c>
      <c r="J9" s="4">
        <v>26667</v>
      </c>
      <c r="K9" s="3" t="s">
        <v>106</v>
      </c>
    </row>
    <row r="10" spans="1:11" s="3" customFormat="1" x14ac:dyDescent="0.25">
      <c r="A10" s="3">
        <v>3032</v>
      </c>
      <c r="B10" s="3" t="s">
        <v>357</v>
      </c>
      <c r="C10" s="3" t="s">
        <v>358</v>
      </c>
      <c r="D10" s="3" t="s">
        <v>359</v>
      </c>
      <c r="E10" s="3">
        <v>3</v>
      </c>
      <c r="F10" s="3">
        <v>11</v>
      </c>
      <c r="G10" s="3">
        <v>11</v>
      </c>
      <c r="H10" s="3">
        <v>10</v>
      </c>
      <c r="I10" s="3" t="s">
        <v>360</v>
      </c>
      <c r="J10" s="3" t="s">
        <v>361</v>
      </c>
      <c r="K10" s="4">
        <v>10176</v>
      </c>
    </row>
    <row r="11" spans="1:11" s="3" customFormat="1" x14ac:dyDescent="0.25">
      <c r="A11" s="3">
        <v>3193</v>
      </c>
      <c r="B11" s="3" t="s">
        <v>372</v>
      </c>
      <c r="C11" s="3" t="s">
        <v>145</v>
      </c>
      <c r="D11" s="3" t="s">
        <v>373</v>
      </c>
      <c r="E11" s="3">
        <v>3</v>
      </c>
      <c r="F11" s="3">
        <v>9</v>
      </c>
      <c r="G11" s="3">
        <v>11</v>
      </c>
      <c r="H11" s="3">
        <v>9</v>
      </c>
      <c r="I11" s="4">
        <v>20107778</v>
      </c>
      <c r="J11" s="3">
        <v>5</v>
      </c>
      <c r="K11" s="4">
        <v>9841</v>
      </c>
    </row>
    <row r="12" spans="1:11" s="3" customFormat="1" x14ac:dyDescent="0.25">
      <c r="A12" s="3">
        <v>7505</v>
      </c>
      <c r="B12" s="3" t="s">
        <v>880</v>
      </c>
      <c r="C12" s="3" t="s">
        <v>881</v>
      </c>
      <c r="D12" s="3" t="s">
        <v>882</v>
      </c>
      <c r="E12" s="3">
        <v>3</v>
      </c>
      <c r="F12" s="3">
        <v>11</v>
      </c>
      <c r="G12" s="3">
        <v>11</v>
      </c>
      <c r="H12" s="3">
        <v>15</v>
      </c>
      <c r="I12" s="4">
        <v>20105333</v>
      </c>
      <c r="J12" s="4">
        <v>24667</v>
      </c>
      <c r="K12" s="3" t="s">
        <v>883</v>
      </c>
    </row>
    <row r="13" spans="1:11" s="3" customFormat="1" x14ac:dyDescent="0.25">
      <c r="A13" s="3">
        <v>3582</v>
      </c>
      <c r="B13" s="3" t="s">
        <v>417</v>
      </c>
      <c r="C13" s="3" t="s">
        <v>418</v>
      </c>
      <c r="D13" s="3" t="s">
        <v>124</v>
      </c>
      <c r="E13" s="3">
        <v>3</v>
      </c>
      <c r="F13" s="3">
        <v>9</v>
      </c>
      <c r="G13" s="3">
        <v>10</v>
      </c>
      <c r="H13" s="3">
        <v>12</v>
      </c>
      <c r="I13" s="4">
        <v>20090833</v>
      </c>
      <c r="J13" s="4">
        <v>20833</v>
      </c>
      <c r="K13" s="3" t="s">
        <v>419</v>
      </c>
    </row>
    <row r="14" spans="1:11" s="3" customFormat="1" x14ac:dyDescent="0.25">
      <c r="A14" s="3">
        <v>10783</v>
      </c>
      <c r="B14" s="3" t="s">
        <v>1162</v>
      </c>
      <c r="C14" s="3" t="s">
        <v>1163</v>
      </c>
      <c r="D14" s="3" t="s">
        <v>1164</v>
      </c>
      <c r="E14" s="3">
        <v>3</v>
      </c>
      <c r="F14" s="3">
        <v>10</v>
      </c>
      <c r="G14" s="3">
        <v>10</v>
      </c>
      <c r="H14" s="3">
        <v>5</v>
      </c>
      <c r="I14" s="3">
        <v>1999</v>
      </c>
      <c r="J14" s="3" t="s">
        <v>1165</v>
      </c>
      <c r="K14" s="4">
        <v>14188</v>
      </c>
    </row>
    <row r="15" spans="1:11" x14ac:dyDescent="0.25">
      <c r="A15">
        <v>10096</v>
      </c>
      <c r="B15" t="s">
        <v>1121</v>
      </c>
      <c r="C15" t="s">
        <v>1122</v>
      </c>
      <c r="D15" t="s">
        <v>1123</v>
      </c>
      <c r="E15">
        <v>3</v>
      </c>
      <c r="F15">
        <v>8</v>
      </c>
      <c r="G15">
        <v>9</v>
      </c>
      <c r="H15">
        <v>9</v>
      </c>
      <c r="I15" s="1">
        <v>20118889</v>
      </c>
      <c r="J15" s="1">
        <v>34444</v>
      </c>
      <c r="K15" t="s">
        <v>1124</v>
      </c>
    </row>
    <row r="16" spans="1:11" x14ac:dyDescent="0.25">
      <c r="A16">
        <v>11556</v>
      </c>
      <c r="B16" t="s">
        <v>1221</v>
      </c>
      <c r="C16" t="s">
        <v>1222</v>
      </c>
      <c r="D16" t="s">
        <v>1223</v>
      </c>
      <c r="E16">
        <v>3</v>
      </c>
      <c r="F16">
        <v>9</v>
      </c>
      <c r="G16">
        <v>9</v>
      </c>
      <c r="H16">
        <v>11</v>
      </c>
      <c r="I16" s="1">
        <v>20135455</v>
      </c>
      <c r="J16">
        <v>12</v>
      </c>
      <c r="K16" s="1">
        <v>15065</v>
      </c>
    </row>
    <row r="17" spans="1:11" x14ac:dyDescent="0.25">
      <c r="A17">
        <v>1712</v>
      </c>
      <c r="B17" t="s">
        <v>159</v>
      </c>
      <c r="C17" t="s">
        <v>160</v>
      </c>
      <c r="D17" t="s">
        <v>161</v>
      </c>
      <c r="E17">
        <v>3</v>
      </c>
      <c r="F17">
        <v>6</v>
      </c>
      <c r="G17">
        <v>8</v>
      </c>
      <c r="H17">
        <v>8</v>
      </c>
      <c r="I17" s="1">
        <v>2007625</v>
      </c>
      <c r="J17" t="s">
        <v>162</v>
      </c>
      <c r="K17" t="s">
        <v>163</v>
      </c>
    </row>
    <row r="18" spans="1:11" x14ac:dyDescent="0.25">
      <c r="A18">
        <v>6162</v>
      </c>
      <c r="B18" t="s">
        <v>749</v>
      </c>
      <c r="C18" t="s">
        <v>750</v>
      </c>
      <c r="D18" t="s">
        <v>751</v>
      </c>
      <c r="E18">
        <v>3</v>
      </c>
      <c r="F18">
        <v>8</v>
      </c>
      <c r="G18">
        <v>8</v>
      </c>
      <c r="H18">
        <v>7</v>
      </c>
      <c r="I18">
        <v>2013</v>
      </c>
      <c r="J18" s="1">
        <v>31429</v>
      </c>
      <c r="K18" t="s">
        <v>752</v>
      </c>
    </row>
    <row r="19" spans="1:11" x14ac:dyDescent="0.25">
      <c r="A19">
        <v>6722</v>
      </c>
      <c r="B19" t="s">
        <v>823</v>
      </c>
      <c r="C19" t="s">
        <v>824</v>
      </c>
      <c r="D19" t="s">
        <v>825</v>
      </c>
      <c r="E19">
        <v>3</v>
      </c>
      <c r="F19">
        <v>6</v>
      </c>
      <c r="G19">
        <v>8</v>
      </c>
      <c r="H19">
        <v>5</v>
      </c>
      <c r="I19" t="s">
        <v>306</v>
      </c>
      <c r="J19">
        <v>3</v>
      </c>
      <c r="K19" t="s">
        <v>826</v>
      </c>
    </row>
    <row r="20" spans="1:11" x14ac:dyDescent="0.25">
      <c r="A20">
        <v>10159</v>
      </c>
      <c r="B20" t="s">
        <v>1129</v>
      </c>
      <c r="C20" t="s">
        <v>1130</v>
      </c>
      <c r="D20" t="s">
        <v>1131</v>
      </c>
      <c r="E20">
        <v>3</v>
      </c>
      <c r="F20">
        <v>7</v>
      </c>
      <c r="G20">
        <v>7</v>
      </c>
      <c r="H20">
        <v>6</v>
      </c>
      <c r="I20" s="1">
        <v>20116667</v>
      </c>
      <c r="J20" t="s">
        <v>1132</v>
      </c>
      <c r="K20" t="s">
        <v>1133</v>
      </c>
    </row>
    <row r="21" spans="1:11" x14ac:dyDescent="0.25">
      <c r="A21">
        <v>3897</v>
      </c>
      <c r="B21" t="s">
        <v>459</v>
      </c>
      <c r="C21" t="s">
        <v>460</v>
      </c>
      <c r="D21" t="s">
        <v>461</v>
      </c>
      <c r="E21">
        <v>3</v>
      </c>
      <c r="F21">
        <v>5</v>
      </c>
      <c r="G21">
        <v>6</v>
      </c>
      <c r="H21">
        <v>5</v>
      </c>
      <c r="I21" t="s">
        <v>462</v>
      </c>
      <c r="J21" t="s">
        <v>463</v>
      </c>
      <c r="K21" t="s">
        <v>464</v>
      </c>
    </row>
    <row r="22" spans="1:11" x14ac:dyDescent="0.25">
      <c r="A22">
        <v>2820</v>
      </c>
      <c r="B22" t="s">
        <v>303</v>
      </c>
      <c r="C22" t="s">
        <v>304</v>
      </c>
      <c r="D22" t="s">
        <v>305</v>
      </c>
      <c r="E22">
        <v>3</v>
      </c>
      <c r="F22">
        <v>4</v>
      </c>
      <c r="G22">
        <v>5</v>
      </c>
      <c r="H22">
        <v>5</v>
      </c>
      <c r="I22" t="s">
        <v>306</v>
      </c>
      <c r="J22" t="s">
        <v>307</v>
      </c>
      <c r="K22" t="s">
        <v>308</v>
      </c>
    </row>
    <row r="23" spans="1:11" x14ac:dyDescent="0.25">
      <c r="A23">
        <v>3629</v>
      </c>
      <c r="B23" t="s">
        <v>434</v>
      </c>
      <c r="C23" t="s">
        <v>435</v>
      </c>
      <c r="D23" t="s">
        <v>436</v>
      </c>
      <c r="E23">
        <v>3</v>
      </c>
      <c r="F23">
        <v>4</v>
      </c>
      <c r="G23">
        <v>5</v>
      </c>
      <c r="H23">
        <v>6</v>
      </c>
      <c r="I23" s="1">
        <v>20148333</v>
      </c>
      <c r="J23">
        <v>0</v>
      </c>
      <c r="K23">
        <v>0</v>
      </c>
    </row>
    <row r="24" spans="1:11" x14ac:dyDescent="0.25">
      <c r="A24">
        <v>4908</v>
      </c>
      <c r="B24" t="s">
        <v>579</v>
      </c>
      <c r="C24" t="s">
        <v>580</v>
      </c>
      <c r="D24" t="s">
        <v>581</v>
      </c>
      <c r="E24">
        <v>3</v>
      </c>
      <c r="F24">
        <v>5</v>
      </c>
      <c r="G24">
        <v>5</v>
      </c>
      <c r="H24">
        <v>7</v>
      </c>
      <c r="I24" s="1">
        <v>20088571</v>
      </c>
      <c r="J24" s="1">
        <v>18571</v>
      </c>
      <c r="K24" t="s">
        <v>582</v>
      </c>
    </row>
    <row r="25" spans="1:11" x14ac:dyDescent="0.25">
      <c r="A25">
        <v>7512</v>
      </c>
      <c r="B25" t="s">
        <v>884</v>
      </c>
      <c r="C25" t="s">
        <v>885</v>
      </c>
      <c r="D25" t="s">
        <v>886</v>
      </c>
      <c r="E25">
        <v>3</v>
      </c>
      <c r="F25">
        <v>4</v>
      </c>
      <c r="G25">
        <v>5</v>
      </c>
      <c r="H25">
        <v>5</v>
      </c>
      <c r="I25" t="s">
        <v>247</v>
      </c>
      <c r="J25" t="s">
        <v>774</v>
      </c>
      <c r="K25" t="s">
        <v>887</v>
      </c>
    </row>
    <row r="26" spans="1:11" x14ac:dyDescent="0.25">
      <c r="A26">
        <v>10103</v>
      </c>
      <c r="B26" t="s">
        <v>1125</v>
      </c>
      <c r="C26" t="s">
        <v>1126</v>
      </c>
      <c r="D26" t="s">
        <v>1127</v>
      </c>
      <c r="E26">
        <v>3</v>
      </c>
      <c r="F26">
        <v>4</v>
      </c>
      <c r="G26">
        <v>5</v>
      </c>
      <c r="H26">
        <v>6</v>
      </c>
      <c r="I26" t="s">
        <v>148</v>
      </c>
      <c r="J26" t="s">
        <v>211</v>
      </c>
      <c r="K26" t="s">
        <v>1128</v>
      </c>
    </row>
    <row r="27" spans="1:11" x14ac:dyDescent="0.25">
      <c r="A27">
        <v>4578</v>
      </c>
      <c r="B27" t="s">
        <v>528</v>
      </c>
      <c r="C27" t="s">
        <v>529</v>
      </c>
      <c r="D27" t="s">
        <v>530</v>
      </c>
      <c r="E27">
        <v>3</v>
      </c>
      <c r="F27">
        <v>3</v>
      </c>
      <c r="G27">
        <v>4</v>
      </c>
      <c r="H27">
        <v>13</v>
      </c>
      <c r="I27" s="1">
        <v>20090769</v>
      </c>
      <c r="J27" s="1">
        <v>57692</v>
      </c>
      <c r="K27" t="s">
        <v>531</v>
      </c>
    </row>
    <row r="28" spans="1:11" x14ac:dyDescent="0.25">
      <c r="A28">
        <v>8628</v>
      </c>
      <c r="B28" t="s">
        <v>997</v>
      </c>
      <c r="C28" t="s">
        <v>998</v>
      </c>
      <c r="D28" t="s">
        <v>999</v>
      </c>
      <c r="E28">
        <v>3</v>
      </c>
      <c r="F28">
        <v>4</v>
      </c>
      <c r="G28">
        <v>4</v>
      </c>
      <c r="H28">
        <v>6</v>
      </c>
      <c r="I28">
        <v>2009</v>
      </c>
      <c r="J28" s="1">
        <v>41667</v>
      </c>
      <c r="K28" t="s">
        <v>1000</v>
      </c>
    </row>
    <row r="29" spans="1:11" x14ac:dyDescent="0.25">
      <c r="A29">
        <v>9064</v>
      </c>
      <c r="B29" t="s">
        <v>1040</v>
      </c>
      <c r="C29" t="s">
        <v>1041</v>
      </c>
      <c r="D29" t="s">
        <v>1042</v>
      </c>
      <c r="E29">
        <v>3</v>
      </c>
      <c r="F29">
        <v>4</v>
      </c>
      <c r="G29">
        <v>4</v>
      </c>
      <c r="H29">
        <v>5</v>
      </c>
      <c r="I29" t="s">
        <v>1043</v>
      </c>
      <c r="J29" t="s">
        <v>768</v>
      </c>
      <c r="K29" t="s">
        <v>1044</v>
      </c>
    </row>
    <row r="30" spans="1:11" x14ac:dyDescent="0.25">
      <c r="A30">
        <v>10950</v>
      </c>
      <c r="B30" t="s">
        <v>1172</v>
      </c>
      <c r="C30" t="s">
        <v>1173</v>
      </c>
      <c r="D30" t="s">
        <v>1174</v>
      </c>
      <c r="E30">
        <v>3</v>
      </c>
      <c r="F30">
        <v>4</v>
      </c>
      <c r="G30">
        <v>4</v>
      </c>
      <c r="H30">
        <v>7</v>
      </c>
      <c r="I30" s="1">
        <v>20081429</v>
      </c>
      <c r="J30" s="1">
        <v>287143</v>
      </c>
      <c r="K30" s="1">
        <v>14004</v>
      </c>
    </row>
    <row r="31" spans="1:11" x14ac:dyDescent="0.25">
      <c r="A31">
        <v>13976</v>
      </c>
      <c r="B31" t="s">
        <v>1413</v>
      </c>
      <c r="C31" t="s">
        <v>1414</v>
      </c>
      <c r="D31" t="s">
        <v>1415</v>
      </c>
      <c r="E31">
        <v>3</v>
      </c>
      <c r="F31">
        <v>3</v>
      </c>
      <c r="G31">
        <v>4</v>
      </c>
      <c r="H31">
        <v>5</v>
      </c>
      <c r="I31" t="s">
        <v>38</v>
      </c>
      <c r="J31" t="s">
        <v>768</v>
      </c>
      <c r="K31" t="s">
        <v>1109</v>
      </c>
    </row>
    <row r="32" spans="1:11" x14ac:dyDescent="0.25">
      <c r="A32">
        <v>4969</v>
      </c>
      <c r="B32" t="s">
        <v>583</v>
      </c>
      <c r="C32" t="s">
        <v>584</v>
      </c>
      <c r="D32" t="s">
        <v>585</v>
      </c>
      <c r="E32">
        <v>3</v>
      </c>
      <c r="F32">
        <v>3</v>
      </c>
      <c r="G32">
        <v>3</v>
      </c>
      <c r="H32">
        <v>5</v>
      </c>
      <c r="I32" t="s">
        <v>390</v>
      </c>
      <c r="J32" t="s">
        <v>39</v>
      </c>
      <c r="K32" t="s">
        <v>586</v>
      </c>
    </row>
    <row r="34" spans="7:7" x14ac:dyDescent="0.25">
      <c r="G34">
        <f>32*0.2</f>
        <v>6.4</v>
      </c>
    </row>
  </sheetData>
  <sortState xmlns:xlrd2="http://schemas.microsoft.com/office/spreadsheetml/2017/richdata2" ref="A2:K32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2" sqref="B2:B7"/>
    </sheetView>
  </sheetViews>
  <sheetFormatPr defaultRowHeight="15" x14ac:dyDescent="0.25"/>
  <cols>
    <col min="1" max="1" width="6" bestFit="1" customWidth="1"/>
    <col min="2" max="2" width="28.4257812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14159</v>
      </c>
      <c r="B2" s="3" t="s">
        <v>1443</v>
      </c>
      <c r="C2" s="3" t="s">
        <v>1444</v>
      </c>
      <c r="D2" s="3" t="s">
        <v>1445</v>
      </c>
      <c r="E2" s="3">
        <v>4</v>
      </c>
      <c r="F2" s="3">
        <v>34</v>
      </c>
      <c r="G2" s="3">
        <v>54</v>
      </c>
      <c r="H2" s="3">
        <v>48</v>
      </c>
      <c r="I2" s="4">
        <v>20091042</v>
      </c>
      <c r="J2" s="4">
        <v>35208</v>
      </c>
      <c r="K2" s="3" t="s">
        <v>1446</v>
      </c>
    </row>
    <row r="3" spans="1:11" s="3" customFormat="1" x14ac:dyDescent="0.25">
      <c r="A3" s="3">
        <v>8460</v>
      </c>
      <c r="B3" s="3" t="s">
        <v>968</v>
      </c>
      <c r="C3" s="3" t="s">
        <v>969</v>
      </c>
      <c r="D3" s="3" t="s">
        <v>970</v>
      </c>
      <c r="E3" s="3">
        <v>4</v>
      </c>
      <c r="F3" s="3">
        <v>17</v>
      </c>
      <c r="G3" s="3">
        <v>18</v>
      </c>
      <c r="H3" s="3">
        <v>13</v>
      </c>
      <c r="I3" s="4">
        <v>20106923</v>
      </c>
      <c r="J3" s="4">
        <v>20769</v>
      </c>
      <c r="K3" s="3" t="s">
        <v>971</v>
      </c>
    </row>
    <row r="4" spans="1:11" s="3" customFormat="1" x14ac:dyDescent="0.25">
      <c r="A4" s="3">
        <v>9356</v>
      </c>
      <c r="B4" s="3" t="s">
        <v>1056</v>
      </c>
      <c r="C4" s="3" t="s">
        <v>613</v>
      </c>
      <c r="D4" s="3" t="s">
        <v>1057</v>
      </c>
      <c r="E4" s="3">
        <v>4</v>
      </c>
      <c r="F4" s="3">
        <v>11</v>
      </c>
      <c r="G4" s="3">
        <v>16</v>
      </c>
      <c r="H4" s="3">
        <v>12</v>
      </c>
      <c r="I4" s="4">
        <v>20098333</v>
      </c>
      <c r="J4" s="4">
        <v>230833</v>
      </c>
      <c r="K4" s="3" t="s">
        <v>1058</v>
      </c>
    </row>
    <row r="5" spans="1:11" s="3" customFormat="1" x14ac:dyDescent="0.25">
      <c r="A5" s="3">
        <v>9452</v>
      </c>
      <c r="B5" s="3" t="s">
        <v>1069</v>
      </c>
      <c r="C5" s="3" t="s">
        <v>1070</v>
      </c>
      <c r="D5" s="3" t="s">
        <v>1071</v>
      </c>
      <c r="E5" s="3">
        <v>4</v>
      </c>
      <c r="F5" s="3">
        <v>10</v>
      </c>
      <c r="G5" s="3">
        <v>16</v>
      </c>
      <c r="H5" s="3">
        <v>9</v>
      </c>
      <c r="I5" s="4">
        <v>20096667</v>
      </c>
      <c r="J5" s="4">
        <v>28889</v>
      </c>
      <c r="K5" s="3" t="s">
        <v>1072</v>
      </c>
    </row>
    <row r="6" spans="1:11" s="3" customFormat="1" x14ac:dyDescent="0.25">
      <c r="A6" s="3">
        <v>10898</v>
      </c>
      <c r="B6" s="3" t="s">
        <v>1166</v>
      </c>
      <c r="C6" s="3" t="s">
        <v>1167</v>
      </c>
      <c r="D6" s="3" t="s">
        <v>1168</v>
      </c>
      <c r="E6" s="3">
        <v>4</v>
      </c>
      <c r="F6" s="3">
        <v>8</v>
      </c>
      <c r="G6" s="3">
        <v>15</v>
      </c>
      <c r="H6" s="3">
        <v>17</v>
      </c>
      <c r="I6" s="4">
        <v>20128824</v>
      </c>
      <c r="J6" s="4">
        <v>98235</v>
      </c>
      <c r="K6" s="4">
        <v>10061</v>
      </c>
    </row>
    <row r="7" spans="1:11" s="3" customFormat="1" x14ac:dyDescent="0.25">
      <c r="A7" s="3">
        <v>4471</v>
      </c>
      <c r="B7" s="3" t="s">
        <v>519</v>
      </c>
      <c r="C7" s="3" t="s">
        <v>520</v>
      </c>
      <c r="D7" s="3" t="s">
        <v>521</v>
      </c>
      <c r="E7" s="3">
        <v>4</v>
      </c>
      <c r="F7" s="3">
        <v>8</v>
      </c>
      <c r="G7" s="3">
        <v>14</v>
      </c>
      <c r="H7" s="3">
        <v>6</v>
      </c>
      <c r="I7" s="3">
        <v>2008</v>
      </c>
      <c r="J7" s="3" t="s">
        <v>522</v>
      </c>
      <c r="K7" s="3" t="s">
        <v>523</v>
      </c>
    </row>
    <row r="8" spans="1:11" x14ac:dyDescent="0.25">
      <c r="A8">
        <v>3657</v>
      </c>
      <c r="B8" t="s">
        <v>437</v>
      </c>
      <c r="C8" t="s">
        <v>438</v>
      </c>
      <c r="D8" t="s">
        <v>439</v>
      </c>
      <c r="E8">
        <v>4</v>
      </c>
      <c r="F8">
        <v>9</v>
      </c>
      <c r="G8">
        <v>13</v>
      </c>
      <c r="H8">
        <v>8</v>
      </c>
      <c r="I8" s="1">
        <v>2010625</v>
      </c>
      <c r="J8" t="s">
        <v>440</v>
      </c>
      <c r="K8" t="s">
        <v>441</v>
      </c>
    </row>
    <row r="9" spans="1:11" x14ac:dyDescent="0.25">
      <c r="A9">
        <v>5931</v>
      </c>
      <c r="B9" t="s">
        <v>702</v>
      </c>
      <c r="C9" t="s">
        <v>703</v>
      </c>
      <c r="D9" t="s">
        <v>704</v>
      </c>
      <c r="E9">
        <v>4</v>
      </c>
      <c r="F9">
        <v>8</v>
      </c>
      <c r="G9">
        <v>12</v>
      </c>
      <c r="H9">
        <v>15</v>
      </c>
      <c r="I9" t="s">
        <v>343</v>
      </c>
      <c r="J9" t="s">
        <v>705</v>
      </c>
      <c r="K9" t="s">
        <v>706</v>
      </c>
    </row>
    <row r="10" spans="1:11" x14ac:dyDescent="0.25">
      <c r="A10">
        <v>13322</v>
      </c>
      <c r="B10" t="s">
        <v>1382</v>
      </c>
      <c r="C10" t="s">
        <v>1383</v>
      </c>
      <c r="D10" t="s">
        <v>1384</v>
      </c>
      <c r="E10">
        <v>4</v>
      </c>
      <c r="F10">
        <v>9</v>
      </c>
      <c r="G10">
        <v>12</v>
      </c>
      <c r="H10">
        <v>14</v>
      </c>
      <c r="I10" t="s">
        <v>844</v>
      </c>
      <c r="J10" s="1">
        <v>90714</v>
      </c>
      <c r="K10" s="1">
        <v>1255</v>
      </c>
    </row>
    <row r="11" spans="1:11" x14ac:dyDescent="0.25">
      <c r="A11">
        <v>2021</v>
      </c>
      <c r="B11" t="s">
        <v>207</v>
      </c>
      <c r="C11" t="s">
        <v>208</v>
      </c>
      <c r="D11" t="s">
        <v>209</v>
      </c>
      <c r="E11">
        <v>4</v>
      </c>
      <c r="F11">
        <v>8</v>
      </c>
      <c r="G11">
        <v>11</v>
      </c>
      <c r="H11">
        <v>10</v>
      </c>
      <c r="I11" t="s">
        <v>210</v>
      </c>
      <c r="J11" t="s">
        <v>211</v>
      </c>
      <c r="K11" t="s">
        <v>212</v>
      </c>
    </row>
    <row r="12" spans="1:11" x14ac:dyDescent="0.25">
      <c r="A12">
        <v>6327</v>
      </c>
      <c r="B12" t="s">
        <v>779</v>
      </c>
      <c r="C12" t="s">
        <v>780</v>
      </c>
      <c r="D12" t="s">
        <v>781</v>
      </c>
      <c r="E12">
        <v>4</v>
      </c>
      <c r="F12">
        <v>10</v>
      </c>
      <c r="G12">
        <v>11</v>
      </c>
      <c r="H12">
        <v>10</v>
      </c>
      <c r="I12" t="s">
        <v>782</v>
      </c>
      <c r="J12" t="s">
        <v>783</v>
      </c>
      <c r="K12" t="s">
        <v>784</v>
      </c>
    </row>
    <row r="13" spans="1:11" x14ac:dyDescent="0.25">
      <c r="A13">
        <v>3851</v>
      </c>
      <c r="B13" t="s">
        <v>449</v>
      </c>
      <c r="C13" t="s">
        <v>450</v>
      </c>
      <c r="D13" t="s">
        <v>451</v>
      </c>
      <c r="E13">
        <v>4</v>
      </c>
      <c r="F13">
        <v>8</v>
      </c>
      <c r="G13">
        <v>9</v>
      </c>
      <c r="H13">
        <v>7</v>
      </c>
      <c r="I13" s="1">
        <v>20144286</v>
      </c>
      <c r="J13" t="s">
        <v>452</v>
      </c>
      <c r="K13" t="s">
        <v>453</v>
      </c>
    </row>
    <row r="14" spans="1:11" x14ac:dyDescent="0.25">
      <c r="A14">
        <v>5342</v>
      </c>
      <c r="B14" t="s">
        <v>635</v>
      </c>
      <c r="C14" t="s">
        <v>636</v>
      </c>
      <c r="D14" t="s">
        <v>637</v>
      </c>
      <c r="E14">
        <v>4</v>
      </c>
      <c r="F14">
        <v>7</v>
      </c>
      <c r="G14">
        <v>9</v>
      </c>
      <c r="H14">
        <v>6</v>
      </c>
      <c r="I14" s="1">
        <v>20098333</v>
      </c>
      <c r="J14" s="1">
        <v>38333</v>
      </c>
      <c r="K14" t="s">
        <v>638</v>
      </c>
    </row>
    <row r="15" spans="1:11" x14ac:dyDescent="0.25">
      <c r="A15">
        <v>14146</v>
      </c>
      <c r="B15" t="s">
        <v>1439</v>
      </c>
      <c r="C15" t="s">
        <v>1440</v>
      </c>
      <c r="D15" t="s">
        <v>1441</v>
      </c>
      <c r="E15">
        <v>4</v>
      </c>
      <c r="F15">
        <v>7</v>
      </c>
      <c r="G15">
        <v>9</v>
      </c>
      <c r="H15">
        <v>6</v>
      </c>
      <c r="I15" s="1">
        <v>20076667</v>
      </c>
      <c r="J15" s="1">
        <v>33333</v>
      </c>
      <c r="K15" t="s">
        <v>1442</v>
      </c>
    </row>
    <row r="16" spans="1:11" x14ac:dyDescent="0.25">
      <c r="A16">
        <v>7914</v>
      </c>
      <c r="B16" t="s">
        <v>929</v>
      </c>
      <c r="C16" t="s">
        <v>930</v>
      </c>
      <c r="D16" t="s">
        <v>931</v>
      </c>
      <c r="E16">
        <v>4</v>
      </c>
      <c r="F16">
        <v>8</v>
      </c>
      <c r="G16">
        <v>8</v>
      </c>
      <c r="H16">
        <v>6</v>
      </c>
      <c r="I16" s="1">
        <v>20068333</v>
      </c>
      <c r="J16" s="1">
        <v>13333</v>
      </c>
      <c r="K16" t="s">
        <v>932</v>
      </c>
    </row>
    <row r="17" spans="1:11" x14ac:dyDescent="0.25">
      <c r="A17">
        <v>2929</v>
      </c>
      <c r="B17" t="s">
        <v>332</v>
      </c>
      <c r="C17" t="s">
        <v>333</v>
      </c>
      <c r="D17" t="s">
        <v>334</v>
      </c>
      <c r="E17">
        <v>4</v>
      </c>
      <c r="F17">
        <v>5</v>
      </c>
      <c r="G17">
        <v>7</v>
      </c>
      <c r="H17">
        <v>8</v>
      </c>
      <c r="I17">
        <v>2008</v>
      </c>
      <c r="J17" t="s">
        <v>242</v>
      </c>
      <c r="K17" t="s">
        <v>335</v>
      </c>
    </row>
    <row r="18" spans="1:11" x14ac:dyDescent="0.25">
      <c r="A18">
        <v>1301</v>
      </c>
      <c r="B18" t="s">
        <v>123</v>
      </c>
      <c r="C18" t="s">
        <v>124</v>
      </c>
      <c r="D18" t="s">
        <v>125</v>
      </c>
      <c r="E18">
        <v>4</v>
      </c>
      <c r="F18">
        <v>5</v>
      </c>
      <c r="G18">
        <v>6</v>
      </c>
      <c r="H18">
        <v>5</v>
      </c>
      <c r="I18" t="s">
        <v>126</v>
      </c>
      <c r="J18" t="s">
        <v>127</v>
      </c>
      <c r="K18" t="s">
        <v>128</v>
      </c>
    </row>
    <row r="19" spans="1:11" x14ac:dyDescent="0.25">
      <c r="A19">
        <v>6332</v>
      </c>
      <c r="B19" t="s">
        <v>785</v>
      </c>
      <c r="C19" t="s">
        <v>786</v>
      </c>
      <c r="D19" t="s">
        <v>787</v>
      </c>
      <c r="E19">
        <v>4</v>
      </c>
      <c r="F19">
        <v>5</v>
      </c>
      <c r="G19">
        <v>6</v>
      </c>
      <c r="H19">
        <v>7</v>
      </c>
      <c r="I19" s="1">
        <v>20137143</v>
      </c>
      <c r="J19" s="1">
        <v>17143</v>
      </c>
      <c r="K19" t="s">
        <v>788</v>
      </c>
    </row>
    <row r="20" spans="1:11" x14ac:dyDescent="0.25">
      <c r="A20">
        <v>8880</v>
      </c>
      <c r="B20" t="s">
        <v>1028</v>
      </c>
      <c r="C20" t="s">
        <v>1029</v>
      </c>
      <c r="D20" t="s">
        <v>1030</v>
      </c>
      <c r="E20">
        <v>4</v>
      </c>
      <c r="F20">
        <v>6</v>
      </c>
      <c r="G20">
        <v>6</v>
      </c>
      <c r="H20">
        <v>8</v>
      </c>
      <c r="I20" s="1">
        <v>2010375</v>
      </c>
      <c r="J20">
        <v>2</v>
      </c>
      <c r="K20" t="s">
        <v>1031</v>
      </c>
    </row>
    <row r="21" spans="1:11" x14ac:dyDescent="0.25">
      <c r="A21">
        <v>10569</v>
      </c>
      <c r="B21" t="s">
        <v>1139</v>
      </c>
      <c r="C21" t="s">
        <v>1140</v>
      </c>
      <c r="D21" t="s">
        <v>1141</v>
      </c>
      <c r="E21">
        <v>4</v>
      </c>
      <c r="F21">
        <v>6</v>
      </c>
      <c r="G21">
        <v>6</v>
      </c>
      <c r="H21">
        <v>5</v>
      </c>
      <c r="I21" t="s">
        <v>863</v>
      </c>
      <c r="J21" t="s">
        <v>1142</v>
      </c>
      <c r="K21" t="s">
        <v>1143</v>
      </c>
    </row>
    <row r="22" spans="1:11" x14ac:dyDescent="0.25">
      <c r="A22">
        <v>12673</v>
      </c>
      <c r="B22" t="s">
        <v>1341</v>
      </c>
      <c r="C22" t="s">
        <v>1229</v>
      </c>
      <c r="D22" t="s">
        <v>1342</v>
      </c>
      <c r="E22">
        <v>4</v>
      </c>
      <c r="F22">
        <v>5</v>
      </c>
      <c r="G22">
        <v>6</v>
      </c>
      <c r="H22">
        <v>5</v>
      </c>
      <c r="I22" t="s">
        <v>38</v>
      </c>
      <c r="J22">
        <v>16</v>
      </c>
      <c r="K22" s="1">
        <v>1011</v>
      </c>
    </row>
    <row r="23" spans="1:11" x14ac:dyDescent="0.25">
      <c r="A23">
        <v>329</v>
      </c>
      <c r="B23" t="s">
        <v>35</v>
      </c>
      <c r="C23" t="s">
        <v>36</v>
      </c>
      <c r="D23" t="s">
        <v>37</v>
      </c>
      <c r="E23">
        <v>4</v>
      </c>
      <c r="F23">
        <v>4</v>
      </c>
      <c r="G23">
        <v>4</v>
      </c>
      <c r="H23">
        <v>5</v>
      </c>
      <c r="I23" t="s">
        <v>38</v>
      </c>
      <c r="J23" t="s">
        <v>39</v>
      </c>
      <c r="K23" t="s">
        <v>40</v>
      </c>
    </row>
    <row r="24" spans="1:11" x14ac:dyDescent="0.25">
      <c r="A24">
        <v>6233</v>
      </c>
      <c r="B24" t="s">
        <v>761</v>
      </c>
      <c r="C24" t="s">
        <v>762</v>
      </c>
      <c r="D24" t="s">
        <v>763</v>
      </c>
      <c r="E24">
        <v>4</v>
      </c>
      <c r="F24">
        <v>3</v>
      </c>
      <c r="G24">
        <v>4</v>
      </c>
      <c r="H24">
        <v>5</v>
      </c>
      <c r="I24" t="s">
        <v>126</v>
      </c>
      <c r="J24" t="s">
        <v>764</v>
      </c>
      <c r="K24" s="1">
        <v>17696</v>
      </c>
    </row>
    <row r="25" spans="1:11" x14ac:dyDescent="0.25">
      <c r="A25">
        <v>11509</v>
      </c>
      <c r="B25" t="s">
        <v>1209</v>
      </c>
      <c r="C25" t="s">
        <v>1210</v>
      </c>
      <c r="D25" t="s">
        <v>1211</v>
      </c>
      <c r="E25">
        <v>4</v>
      </c>
      <c r="F25">
        <v>3</v>
      </c>
      <c r="G25">
        <v>4</v>
      </c>
      <c r="H25">
        <v>5</v>
      </c>
      <c r="I25">
        <v>2015</v>
      </c>
      <c r="J25" t="s">
        <v>297</v>
      </c>
      <c r="K25" t="s">
        <v>1212</v>
      </c>
    </row>
    <row r="26" spans="1:11" x14ac:dyDescent="0.25">
      <c r="A26">
        <v>12239</v>
      </c>
      <c r="B26" t="s">
        <v>1309</v>
      </c>
      <c r="C26" t="s">
        <v>1310</v>
      </c>
      <c r="D26" t="s">
        <v>301</v>
      </c>
      <c r="E26">
        <v>4</v>
      </c>
      <c r="F26">
        <v>4</v>
      </c>
      <c r="G26">
        <v>4</v>
      </c>
      <c r="H26">
        <v>6</v>
      </c>
      <c r="I26" s="1">
        <v>20068333</v>
      </c>
      <c r="J26" s="1">
        <v>123333</v>
      </c>
      <c r="K26" s="1">
        <v>10589</v>
      </c>
    </row>
    <row r="27" spans="1:11" x14ac:dyDescent="0.25">
      <c r="A27">
        <v>13301</v>
      </c>
      <c r="B27" t="s">
        <v>1378</v>
      </c>
      <c r="C27" t="s">
        <v>1379</v>
      </c>
      <c r="D27" t="s">
        <v>1380</v>
      </c>
      <c r="E27">
        <v>4</v>
      </c>
      <c r="F27">
        <v>4</v>
      </c>
      <c r="G27">
        <v>4</v>
      </c>
      <c r="H27">
        <v>5</v>
      </c>
      <c r="I27" t="s">
        <v>38</v>
      </c>
      <c r="J27" t="s">
        <v>1381</v>
      </c>
      <c r="K27" s="1">
        <v>10697</v>
      </c>
    </row>
    <row r="28" spans="1:11" x14ac:dyDescent="0.25">
      <c r="A28">
        <v>8177</v>
      </c>
      <c r="B28" t="s">
        <v>954</v>
      </c>
      <c r="C28" t="s">
        <v>955</v>
      </c>
      <c r="D28" t="s">
        <v>956</v>
      </c>
      <c r="E28">
        <v>4</v>
      </c>
      <c r="F28">
        <v>3</v>
      </c>
      <c r="G28">
        <v>3</v>
      </c>
      <c r="H28">
        <v>5</v>
      </c>
      <c r="I28" t="s">
        <v>686</v>
      </c>
      <c r="J28" t="s">
        <v>957</v>
      </c>
      <c r="K28" t="s">
        <v>512</v>
      </c>
    </row>
    <row r="30" spans="1:11" x14ac:dyDescent="0.25">
      <c r="G30">
        <f>28*0.2</f>
        <v>5.6000000000000005</v>
      </c>
    </row>
  </sheetData>
  <sortState xmlns:xlrd2="http://schemas.microsoft.com/office/spreadsheetml/2017/richdata2" ref="A2:K28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2" sqref="B2:B8"/>
    </sheetView>
  </sheetViews>
  <sheetFormatPr defaultRowHeight="15" x14ac:dyDescent="0.25"/>
  <cols>
    <col min="1" max="1" width="6" bestFit="1" customWidth="1"/>
    <col min="2" max="2" width="31.140625" bestFit="1" customWidth="1"/>
    <col min="3" max="3" width="6.5703125" bestFit="1" customWidth="1"/>
    <col min="4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5977</v>
      </c>
      <c r="B2" s="3" t="s">
        <v>718</v>
      </c>
      <c r="C2" s="4">
        <v>16623</v>
      </c>
      <c r="D2" s="3" t="s">
        <v>719</v>
      </c>
      <c r="E2" s="3">
        <v>5</v>
      </c>
      <c r="F2" s="3">
        <v>14</v>
      </c>
      <c r="G2" s="3">
        <v>23</v>
      </c>
      <c r="H2" s="3">
        <v>38</v>
      </c>
      <c r="I2" s="4">
        <v>20044474</v>
      </c>
      <c r="J2" s="4">
        <v>429737</v>
      </c>
      <c r="K2" s="4">
        <v>15376</v>
      </c>
    </row>
    <row r="3" spans="1:11" s="3" customFormat="1" x14ac:dyDescent="0.25">
      <c r="A3" s="3">
        <v>6038</v>
      </c>
      <c r="B3" s="3" t="s">
        <v>723</v>
      </c>
      <c r="C3" s="4">
        <v>16467</v>
      </c>
      <c r="D3" s="3" t="s">
        <v>724</v>
      </c>
      <c r="E3" s="3">
        <v>5</v>
      </c>
      <c r="F3" s="3">
        <v>11</v>
      </c>
      <c r="G3" s="3">
        <v>19</v>
      </c>
      <c r="H3" s="3">
        <v>43</v>
      </c>
      <c r="I3" s="4">
        <v>20005116</v>
      </c>
      <c r="J3" s="4">
        <v>341163</v>
      </c>
      <c r="K3" s="4">
        <v>11677</v>
      </c>
    </row>
    <row r="4" spans="1:11" s="3" customFormat="1" x14ac:dyDescent="0.25">
      <c r="A4" s="3">
        <v>8010</v>
      </c>
      <c r="B4" s="3" t="s">
        <v>937</v>
      </c>
      <c r="C4" s="4">
        <v>17228</v>
      </c>
      <c r="D4" s="3" t="s">
        <v>938</v>
      </c>
      <c r="E4" s="3">
        <v>5</v>
      </c>
      <c r="F4" s="3">
        <v>10</v>
      </c>
      <c r="G4" s="3">
        <v>16</v>
      </c>
      <c r="H4" s="3">
        <v>11</v>
      </c>
      <c r="I4" s="4">
        <v>20046364</v>
      </c>
      <c r="J4" s="4">
        <v>225455</v>
      </c>
      <c r="K4" s="4">
        <v>10038</v>
      </c>
    </row>
    <row r="5" spans="1:11" s="3" customFormat="1" x14ac:dyDescent="0.25">
      <c r="A5" s="3">
        <v>10693</v>
      </c>
      <c r="B5" s="3" t="s">
        <v>1150</v>
      </c>
      <c r="C5" s="4">
        <v>14852</v>
      </c>
      <c r="D5" s="3" t="s">
        <v>1151</v>
      </c>
      <c r="E5" s="3">
        <v>5</v>
      </c>
      <c r="F5" s="3">
        <v>9</v>
      </c>
      <c r="G5" s="3">
        <v>10</v>
      </c>
      <c r="H5" s="3">
        <v>10</v>
      </c>
      <c r="I5" s="3" t="s">
        <v>1152</v>
      </c>
      <c r="J5" s="3" t="s">
        <v>1153</v>
      </c>
      <c r="K5" s="4">
        <v>17372</v>
      </c>
    </row>
    <row r="6" spans="1:11" s="3" customFormat="1" x14ac:dyDescent="0.25">
      <c r="A6" s="3">
        <v>529</v>
      </c>
      <c r="B6" s="3" t="s">
        <v>56</v>
      </c>
      <c r="C6" s="3" t="s">
        <v>57</v>
      </c>
      <c r="D6" s="3" t="s">
        <v>58</v>
      </c>
      <c r="E6" s="3">
        <v>5</v>
      </c>
      <c r="F6" s="3">
        <v>8</v>
      </c>
      <c r="G6" s="3">
        <v>9</v>
      </c>
      <c r="H6" s="3">
        <v>8</v>
      </c>
      <c r="I6" s="3" t="s">
        <v>59</v>
      </c>
      <c r="J6" s="4">
        <v>20625</v>
      </c>
      <c r="K6" s="3" t="s">
        <v>60</v>
      </c>
    </row>
    <row r="7" spans="1:11" s="3" customFormat="1" x14ac:dyDescent="0.25">
      <c r="A7" s="3">
        <v>4513</v>
      </c>
      <c r="B7" s="3" t="s">
        <v>524</v>
      </c>
      <c r="C7" s="4">
        <v>15531</v>
      </c>
      <c r="D7" s="3" t="s">
        <v>525</v>
      </c>
      <c r="E7" s="3">
        <v>5</v>
      </c>
      <c r="F7" s="3">
        <v>7</v>
      </c>
      <c r="G7" s="3">
        <v>9</v>
      </c>
      <c r="H7" s="3">
        <v>23</v>
      </c>
      <c r="I7" s="4">
        <v>20089565</v>
      </c>
      <c r="J7" s="4">
        <v>187391</v>
      </c>
      <c r="K7" s="4">
        <v>12275</v>
      </c>
    </row>
    <row r="8" spans="1:11" s="3" customFormat="1" x14ac:dyDescent="0.25">
      <c r="A8" s="3">
        <v>8033</v>
      </c>
      <c r="B8" s="3" t="s">
        <v>943</v>
      </c>
      <c r="C8" s="4">
        <v>17646</v>
      </c>
      <c r="D8" s="3" t="s">
        <v>944</v>
      </c>
      <c r="E8" s="3">
        <v>5</v>
      </c>
      <c r="F8" s="3">
        <v>5</v>
      </c>
      <c r="G8" s="3">
        <v>9</v>
      </c>
      <c r="H8" s="3">
        <v>12</v>
      </c>
      <c r="I8" s="4">
        <v>19981667</v>
      </c>
      <c r="J8" s="3">
        <v>101</v>
      </c>
      <c r="K8" s="4">
        <v>31043</v>
      </c>
    </row>
    <row r="9" spans="1:11" x14ac:dyDescent="0.25">
      <c r="A9">
        <v>5036</v>
      </c>
      <c r="B9" t="s">
        <v>587</v>
      </c>
      <c r="C9" s="1">
        <v>13298</v>
      </c>
      <c r="D9" t="s">
        <v>588</v>
      </c>
      <c r="E9">
        <v>5</v>
      </c>
      <c r="F9">
        <v>6</v>
      </c>
      <c r="G9">
        <v>8</v>
      </c>
      <c r="H9">
        <v>19</v>
      </c>
      <c r="I9" s="1">
        <v>20023158</v>
      </c>
      <c r="J9">
        <v>35</v>
      </c>
      <c r="K9" s="1">
        <v>12646</v>
      </c>
    </row>
    <row r="10" spans="1:11" x14ac:dyDescent="0.25">
      <c r="A10">
        <v>12301</v>
      </c>
      <c r="B10" t="s">
        <v>1327</v>
      </c>
      <c r="C10" s="1">
        <v>16704</v>
      </c>
      <c r="D10" t="s">
        <v>1328</v>
      </c>
      <c r="E10">
        <v>5</v>
      </c>
      <c r="F10">
        <v>6</v>
      </c>
      <c r="G10">
        <v>8</v>
      </c>
      <c r="H10">
        <v>8</v>
      </c>
      <c r="I10">
        <v>2010</v>
      </c>
      <c r="J10" t="s">
        <v>1329</v>
      </c>
      <c r="K10" t="s">
        <v>1330</v>
      </c>
    </row>
    <row r="11" spans="1:11" x14ac:dyDescent="0.25">
      <c r="A11">
        <v>4203</v>
      </c>
      <c r="B11" t="s">
        <v>495</v>
      </c>
      <c r="C11" s="1">
        <v>16183</v>
      </c>
      <c r="D11" t="s">
        <v>496</v>
      </c>
      <c r="E11">
        <v>5</v>
      </c>
      <c r="F11">
        <v>6</v>
      </c>
      <c r="G11">
        <v>7</v>
      </c>
      <c r="H11">
        <v>10</v>
      </c>
      <c r="I11" t="s">
        <v>497</v>
      </c>
      <c r="J11" t="s">
        <v>498</v>
      </c>
      <c r="K11" t="s">
        <v>499</v>
      </c>
    </row>
    <row r="12" spans="1:11" x14ac:dyDescent="0.25">
      <c r="A12">
        <v>13109</v>
      </c>
      <c r="B12" t="s">
        <v>1363</v>
      </c>
      <c r="C12" s="1">
        <v>16928</v>
      </c>
      <c r="D12" t="s">
        <v>1364</v>
      </c>
      <c r="E12">
        <v>5</v>
      </c>
      <c r="F12">
        <v>4</v>
      </c>
      <c r="G12">
        <v>7</v>
      </c>
      <c r="H12">
        <v>7</v>
      </c>
      <c r="I12" s="1">
        <v>20075714</v>
      </c>
      <c r="J12" s="1">
        <v>237143</v>
      </c>
      <c r="K12" s="1">
        <v>17194</v>
      </c>
    </row>
    <row r="13" spans="1:11" x14ac:dyDescent="0.25">
      <c r="A13">
        <v>5757</v>
      </c>
      <c r="B13" t="s">
        <v>679</v>
      </c>
      <c r="C13" s="1">
        <v>17372</v>
      </c>
      <c r="D13" t="s">
        <v>680</v>
      </c>
      <c r="E13">
        <v>5</v>
      </c>
      <c r="F13">
        <v>4</v>
      </c>
      <c r="G13">
        <v>6</v>
      </c>
      <c r="H13">
        <v>10</v>
      </c>
      <c r="I13" t="s">
        <v>681</v>
      </c>
      <c r="J13" t="s">
        <v>682</v>
      </c>
      <c r="K13" s="1">
        <v>1229</v>
      </c>
    </row>
    <row r="14" spans="1:11" x14ac:dyDescent="0.25">
      <c r="A14">
        <v>833</v>
      </c>
      <c r="B14" t="s">
        <v>97</v>
      </c>
      <c r="C14" s="1">
        <v>1684</v>
      </c>
      <c r="D14" t="s">
        <v>98</v>
      </c>
      <c r="E14">
        <v>5</v>
      </c>
      <c r="F14">
        <v>5</v>
      </c>
      <c r="G14">
        <v>5</v>
      </c>
      <c r="H14">
        <v>6</v>
      </c>
      <c r="I14" s="1">
        <v>20081667</v>
      </c>
      <c r="J14" s="1">
        <v>291667</v>
      </c>
      <c r="K14" s="1">
        <v>1293</v>
      </c>
    </row>
    <row r="15" spans="1:11" x14ac:dyDescent="0.25">
      <c r="A15">
        <v>1421</v>
      </c>
      <c r="B15" t="s">
        <v>144</v>
      </c>
      <c r="C15" s="1">
        <v>17396</v>
      </c>
      <c r="D15" t="s">
        <v>145</v>
      </c>
      <c r="E15">
        <v>5</v>
      </c>
      <c r="F15">
        <v>5</v>
      </c>
      <c r="G15">
        <v>5</v>
      </c>
      <c r="H15">
        <v>7</v>
      </c>
      <c r="I15" s="1">
        <v>20037143</v>
      </c>
      <c r="J15" s="1">
        <v>574286</v>
      </c>
      <c r="K15" s="1">
        <v>24897</v>
      </c>
    </row>
    <row r="16" spans="1:11" x14ac:dyDescent="0.25">
      <c r="A16">
        <v>4584</v>
      </c>
      <c r="B16" t="s">
        <v>532</v>
      </c>
      <c r="C16" s="1">
        <v>14997</v>
      </c>
      <c r="D16" t="s">
        <v>533</v>
      </c>
      <c r="E16">
        <v>5</v>
      </c>
      <c r="F16">
        <v>4</v>
      </c>
      <c r="G16">
        <v>5</v>
      </c>
      <c r="H16">
        <v>7</v>
      </c>
      <c r="I16" s="1">
        <v>20062857</v>
      </c>
      <c r="J16" s="1">
        <v>311429</v>
      </c>
      <c r="K16" s="1">
        <v>16472</v>
      </c>
    </row>
    <row r="17" spans="1:11" x14ac:dyDescent="0.25">
      <c r="A17">
        <v>721</v>
      </c>
      <c r="B17" t="s">
        <v>80</v>
      </c>
      <c r="C17" s="1">
        <v>15597</v>
      </c>
      <c r="D17" t="s">
        <v>81</v>
      </c>
      <c r="E17">
        <v>5</v>
      </c>
      <c r="F17">
        <v>4</v>
      </c>
      <c r="G17">
        <v>4</v>
      </c>
      <c r="H17">
        <v>11</v>
      </c>
      <c r="I17" s="1">
        <v>20077273</v>
      </c>
      <c r="J17" s="1">
        <v>145455</v>
      </c>
      <c r="K17" t="s">
        <v>82</v>
      </c>
    </row>
    <row r="18" spans="1:11" x14ac:dyDescent="0.25">
      <c r="A18">
        <v>1440</v>
      </c>
      <c r="B18" t="s">
        <v>146</v>
      </c>
      <c r="C18" s="1">
        <v>13307</v>
      </c>
      <c r="D18" t="s">
        <v>147</v>
      </c>
      <c r="E18">
        <v>5</v>
      </c>
      <c r="F18">
        <v>4</v>
      </c>
      <c r="G18">
        <v>4</v>
      </c>
      <c r="H18">
        <v>8</v>
      </c>
      <c r="I18" t="s">
        <v>148</v>
      </c>
      <c r="J18" s="1">
        <v>22875</v>
      </c>
      <c r="K18" s="1">
        <v>11602</v>
      </c>
    </row>
    <row r="19" spans="1:11" x14ac:dyDescent="0.25">
      <c r="A19">
        <v>5661</v>
      </c>
      <c r="B19" t="s">
        <v>668</v>
      </c>
      <c r="C19" s="1">
        <v>17375</v>
      </c>
      <c r="D19" t="s">
        <v>669</v>
      </c>
      <c r="E19">
        <v>5</v>
      </c>
      <c r="F19">
        <v>4</v>
      </c>
      <c r="G19">
        <v>4</v>
      </c>
      <c r="H19">
        <v>5</v>
      </c>
      <c r="I19" t="s">
        <v>670</v>
      </c>
      <c r="J19" t="s">
        <v>671</v>
      </c>
      <c r="K19" t="s">
        <v>672</v>
      </c>
    </row>
    <row r="20" spans="1:11" x14ac:dyDescent="0.25">
      <c r="A20">
        <v>9467</v>
      </c>
      <c r="B20" t="s">
        <v>1073</v>
      </c>
      <c r="C20" s="1">
        <v>17141</v>
      </c>
      <c r="D20" t="s">
        <v>1074</v>
      </c>
      <c r="E20">
        <v>5</v>
      </c>
      <c r="F20">
        <v>4</v>
      </c>
      <c r="G20">
        <v>4</v>
      </c>
      <c r="H20">
        <v>5</v>
      </c>
      <c r="I20" t="s">
        <v>1075</v>
      </c>
      <c r="J20" t="s">
        <v>1076</v>
      </c>
      <c r="K20" s="1">
        <v>11361</v>
      </c>
    </row>
    <row r="21" spans="1:11" x14ac:dyDescent="0.25">
      <c r="A21">
        <v>11169</v>
      </c>
      <c r="B21" t="s">
        <v>1183</v>
      </c>
      <c r="C21" s="1">
        <v>17834</v>
      </c>
      <c r="D21" t="s">
        <v>1184</v>
      </c>
      <c r="E21">
        <v>5</v>
      </c>
      <c r="F21">
        <v>2</v>
      </c>
      <c r="G21">
        <v>4</v>
      </c>
      <c r="H21">
        <v>9</v>
      </c>
      <c r="I21" s="1">
        <v>20064444</v>
      </c>
      <c r="J21" s="1">
        <v>125556</v>
      </c>
      <c r="K21" t="s">
        <v>1185</v>
      </c>
    </row>
    <row r="22" spans="1:11" x14ac:dyDescent="0.25">
      <c r="A22">
        <v>5971</v>
      </c>
      <c r="B22" t="s">
        <v>715</v>
      </c>
      <c r="C22" s="1">
        <v>14965</v>
      </c>
      <c r="D22" t="s">
        <v>716</v>
      </c>
      <c r="E22">
        <v>5</v>
      </c>
      <c r="F22">
        <v>3</v>
      </c>
      <c r="G22">
        <v>3</v>
      </c>
      <c r="H22">
        <v>6</v>
      </c>
      <c r="I22">
        <v>2004</v>
      </c>
      <c r="J22" s="1">
        <v>218333</v>
      </c>
      <c r="K22" t="s">
        <v>717</v>
      </c>
    </row>
    <row r="23" spans="1:11" x14ac:dyDescent="0.25">
      <c r="A23">
        <v>6584</v>
      </c>
      <c r="B23" t="s">
        <v>809</v>
      </c>
      <c r="C23" s="1">
        <v>15799</v>
      </c>
      <c r="D23" t="s">
        <v>810</v>
      </c>
      <c r="E23">
        <v>5</v>
      </c>
      <c r="F23">
        <v>1</v>
      </c>
      <c r="G23">
        <v>2</v>
      </c>
      <c r="H23">
        <v>5</v>
      </c>
      <c r="I23" t="s">
        <v>343</v>
      </c>
      <c r="J23" t="s">
        <v>811</v>
      </c>
      <c r="K23" t="s">
        <v>812</v>
      </c>
    </row>
    <row r="24" spans="1:11" x14ac:dyDescent="0.25">
      <c r="A24">
        <v>9981</v>
      </c>
      <c r="B24" t="s">
        <v>1114</v>
      </c>
      <c r="C24" s="1">
        <v>17274</v>
      </c>
      <c r="D24" t="s">
        <v>1115</v>
      </c>
      <c r="E24">
        <v>5</v>
      </c>
      <c r="F24">
        <v>2</v>
      </c>
      <c r="G24">
        <v>2</v>
      </c>
      <c r="H24">
        <v>7</v>
      </c>
      <c r="I24" s="1">
        <v>19954286</v>
      </c>
      <c r="J24" s="1">
        <v>267143</v>
      </c>
      <c r="K24" t="s">
        <v>1116</v>
      </c>
    </row>
    <row r="25" spans="1:11" x14ac:dyDescent="0.25">
      <c r="A25">
        <v>11609</v>
      </c>
      <c r="B25" t="s">
        <v>1224</v>
      </c>
      <c r="C25" s="1">
        <v>15308</v>
      </c>
      <c r="D25" t="s">
        <v>1225</v>
      </c>
      <c r="E25">
        <v>5</v>
      </c>
      <c r="F25">
        <v>2</v>
      </c>
      <c r="G25">
        <v>2</v>
      </c>
      <c r="H25">
        <v>5</v>
      </c>
      <c r="I25" t="s">
        <v>306</v>
      </c>
      <c r="J25">
        <v>5</v>
      </c>
      <c r="K25" t="s">
        <v>1226</v>
      </c>
    </row>
    <row r="26" spans="1:11" x14ac:dyDescent="0.25">
      <c r="A26">
        <v>5968</v>
      </c>
      <c r="B26" t="s">
        <v>710</v>
      </c>
      <c r="C26" s="1">
        <v>16346</v>
      </c>
      <c r="D26" t="s">
        <v>711</v>
      </c>
      <c r="E26">
        <v>5</v>
      </c>
      <c r="F26">
        <v>1</v>
      </c>
      <c r="G26">
        <v>1</v>
      </c>
      <c r="H26">
        <v>6</v>
      </c>
      <c r="I26" t="s">
        <v>712</v>
      </c>
      <c r="J26" t="s">
        <v>713</v>
      </c>
      <c r="K26" t="s">
        <v>714</v>
      </c>
    </row>
    <row r="27" spans="1:11" x14ac:dyDescent="0.25">
      <c r="A27">
        <v>8583</v>
      </c>
      <c r="B27" t="s">
        <v>980</v>
      </c>
      <c r="C27" s="1">
        <v>15711</v>
      </c>
      <c r="D27" t="s">
        <v>981</v>
      </c>
      <c r="E27">
        <v>5</v>
      </c>
      <c r="F27">
        <v>1</v>
      </c>
      <c r="G27">
        <v>1</v>
      </c>
      <c r="H27">
        <v>10</v>
      </c>
      <c r="I27" t="s">
        <v>573</v>
      </c>
      <c r="J27" t="s">
        <v>982</v>
      </c>
      <c r="K27" t="s">
        <v>983</v>
      </c>
    </row>
    <row r="28" spans="1:11" x14ac:dyDescent="0.25">
      <c r="A28">
        <v>11324</v>
      </c>
      <c r="B28" t="s">
        <v>1203</v>
      </c>
      <c r="C28" s="1">
        <v>13508</v>
      </c>
      <c r="D28" t="s">
        <v>1204</v>
      </c>
      <c r="E28">
        <v>5</v>
      </c>
      <c r="F28">
        <v>1</v>
      </c>
      <c r="G28">
        <v>1</v>
      </c>
      <c r="H28">
        <v>7</v>
      </c>
      <c r="I28" s="1">
        <v>20067143</v>
      </c>
      <c r="J28">
        <v>60</v>
      </c>
      <c r="K28" s="1">
        <v>27696</v>
      </c>
    </row>
    <row r="30" spans="1:11" x14ac:dyDescent="0.25">
      <c r="G30">
        <f>28*0.2</f>
        <v>5.6000000000000005</v>
      </c>
    </row>
  </sheetData>
  <sortState xmlns:xlrd2="http://schemas.microsoft.com/office/spreadsheetml/2017/richdata2" ref="A2:K28">
    <sortCondition descending="1" ref="G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2" sqref="B2:B5"/>
    </sheetView>
  </sheetViews>
  <sheetFormatPr defaultRowHeight="15" x14ac:dyDescent="0.25"/>
  <cols>
    <col min="1" max="1" width="6" bestFit="1" customWidth="1"/>
    <col min="2" max="2" width="32.7109375" bestFit="1" customWidth="1"/>
    <col min="3" max="4" width="7.28515625" bestFit="1" customWidth="1"/>
    <col min="5" max="5" width="7" bestFit="1" customWidth="1"/>
    <col min="6" max="6" width="13.7109375" bestFit="1" customWidth="1"/>
    <col min="7" max="7" width="25.7109375" bestFit="1" customWidth="1"/>
    <col min="8" max="8" width="20.28515625" bestFit="1" customWidth="1"/>
    <col min="9" max="9" width="20.5703125" bestFit="1" customWidth="1"/>
    <col min="10" max="10" width="19.855468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s="3" customFormat="1" x14ac:dyDescent="0.25">
      <c r="A2" s="3">
        <v>14120</v>
      </c>
      <c r="B2" s="3" t="s">
        <v>1431</v>
      </c>
      <c r="C2" s="3" t="s">
        <v>1432</v>
      </c>
      <c r="D2" s="3" t="s">
        <v>1433</v>
      </c>
      <c r="E2" s="3">
        <v>7</v>
      </c>
      <c r="F2" s="3">
        <v>17</v>
      </c>
      <c r="G2" s="3">
        <v>25</v>
      </c>
      <c r="H2" s="3">
        <v>26</v>
      </c>
      <c r="I2" s="4">
        <v>20095385</v>
      </c>
      <c r="J2" s="4">
        <v>51923</v>
      </c>
      <c r="K2" s="3" t="s">
        <v>1434</v>
      </c>
    </row>
    <row r="3" spans="1:11" s="3" customFormat="1" x14ac:dyDescent="0.25">
      <c r="A3" s="3">
        <v>11850</v>
      </c>
      <c r="B3" s="3" t="s">
        <v>1287</v>
      </c>
      <c r="C3" s="3" t="s">
        <v>215</v>
      </c>
      <c r="D3" s="3" t="s">
        <v>1288</v>
      </c>
      <c r="E3" s="3">
        <v>7</v>
      </c>
      <c r="F3" s="3">
        <v>15</v>
      </c>
      <c r="G3" s="3">
        <v>20</v>
      </c>
      <c r="H3" s="3">
        <v>17</v>
      </c>
      <c r="I3" s="4">
        <v>20125882</v>
      </c>
      <c r="J3" s="3">
        <v>1</v>
      </c>
      <c r="K3" s="3" t="s">
        <v>1289</v>
      </c>
    </row>
    <row r="4" spans="1:11" s="3" customFormat="1" x14ac:dyDescent="0.25">
      <c r="A4" s="3">
        <v>8463</v>
      </c>
      <c r="B4" s="3" t="s">
        <v>972</v>
      </c>
      <c r="C4" s="3" t="s">
        <v>973</v>
      </c>
      <c r="D4" s="3" t="s">
        <v>974</v>
      </c>
      <c r="E4" s="3">
        <v>7</v>
      </c>
      <c r="F4" s="3">
        <v>12</v>
      </c>
      <c r="G4" s="3">
        <v>14</v>
      </c>
      <c r="H4" s="3">
        <v>11</v>
      </c>
      <c r="I4" s="3">
        <v>2009</v>
      </c>
      <c r="J4" s="4">
        <v>25455</v>
      </c>
      <c r="K4" s="3" t="s">
        <v>975</v>
      </c>
    </row>
    <row r="5" spans="1:11" s="3" customFormat="1" x14ac:dyDescent="0.25">
      <c r="A5" s="3">
        <v>11287</v>
      </c>
      <c r="B5" s="3" t="s">
        <v>1190</v>
      </c>
      <c r="C5" s="3" t="s">
        <v>1191</v>
      </c>
      <c r="D5" s="3" t="s">
        <v>1192</v>
      </c>
      <c r="E5" s="3">
        <v>7</v>
      </c>
      <c r="F5" s="3">
        <v>7</v>
      </c>
      <c r="G5" s="3">
        <v>12</v>
      </c>
      <c r="H5" s="3">
        <v>7</v>
      </c>
      <c r="I5" s="4">
        <v>20122857</v>
      </c>
      <c r="J5" s="4">
        <v>31429</v>
      </c>
      <c r="K5" s="3" t="s">
        <v>109</v>
      </c>
    </row>
    <row r="6" spans="1:11" x14ac:dyDescent="0.25">
      <c r="A6">
        <v>184</v>
      </c>
      <c r="B6" t="s">
        <v>15</v>
      </c>
      <c r="C6" t="s">
        <v>16</v>
      </c>
      <c r="D6" t="s">
        <v>17</v>
      </c>
      <c r="E6">
        <v>7</v>
      </c>
      <c r="F6">
        <v>10</v>
      </c>
      <c r="G6">
        <v>11</v>
      </c>
      <c r="H6">
        <v>7</v>
      </c>
      <c r="I6" s="1">
        <v>20142857</v>
      </c>
      <c r="J6" s="1">
        <v>17143</v>
      </c>
      <c r="K6" t="s">
        <v>18</v>
      </c>
    </row>
    <row r="7" spans="1:11" x14ac:dyDescent="0.25">
      <c r="A7">
        <v>1147</v>
      </c>
      <c r="B7" t="s">
        <v>115</v>
      </c>
      <c r="C7" t="s">
        <v>116</v>
      </c>
      <c r="D7" t="s">
        <v>117</v>
      </c>
      <c r="E7">
        <v>7</v>
      </c>
      <c r="F7">
        <v>5</v>
      </c>
      <c r="G7">
        <v>9</v>
      </c>
      <c r="H7">
        <v>10</v>
      </c>
      <c r="I7" t="s">
        <v>118</v>
      </c>
      <c r="J7">
        <v>10</v>
      </c>
      <c r="K7" s="1">
        <v>22033</v>
      </c>
    </row>
    <row r="8" spans="1:11" x14ac:dyDescent="0.25">
      <c r="A8">
        <v>7946</v>
      </c>
      <c r="B8" t="s">
        <v>933</v>
      </c>
      <c r="C8" t="s">
        <v>934</v>
      </c>
      <c r="D8" t="s">
        <v>935</v>
      </c>
      <c r="E8">
        <v>7</v>
      </c>
      <c r="F8">
        <v>8</v>
      </c>
      <c r="G8">
        <v>9</v>
      </c>
      <c r="H8">
        <v>7</v>
      </c>
      <c r="I8" s="1">
        <v>20131429</v>
      </c>
      <c r="J8" s="1">
        <v>24286</v>
      </c>
      <c r="K8" t="s">
        <v>936</v>
      </c>
    </row>
    <row r="9" spans="1:11" x14ac:dyDescent="0.25">
      <c r="A9">
        <v>5557</v>
      </c>
      <c r="B9" t="s">
        <v>647</v>
      </c>
      <c r="C9" t="s">
        <v>648</v>
      </c>
      <c r="D9" t="s">
        <v>649</v>
      </c>
      <c r="E9">
        <v>7</v>
      </c>
      <c r="F9">
        <v>7</v>
      </c>
      <c r="G9">
        <v>8</v>
      </c>
      <c r="H9">
        <v>6</v>
      </c>
      <c r="I9" s="1">
        <v>20116667</v>
      </c>
      <c r="J9" t="s">
        <v>171</v>
      </c>
      <c r="K9" t="s">
        <v>650</v>
      </c>
    </row>
    <row r="10" spans="1:11" x14ac:dyDescent="0.25">
      <c r="A10">
        <v>10631</v>
      </c>
      <c r="B10" t="s">
        <v>1147</v>
      </c>
      <c r="C10" t="s">
        <v>1148</v>
      </c>
      <c r="D10" t="s">
        <v>1149</v>
      </c>
      <c r="E10">
        <v>7</v>
      </c>
      <c r="F10">
        <v>7</v>
      </c>
      <c r="G10">
        <v>7</v>
      </c>
      <c r="H10">
        <v>12</v>
      </c>
      <c r="I10">
        <v>2011</v>
      </c>
      <c r="J10" s="1">
        <v>109167</v>
      </c>
      <c r="K10" s="1">
        <v>18142</v>
      </c>
    </row>
    <row r="11" spans="1:11" x14ac:dyDescent="0.25">
      <c r="A11">
        <v>289</v>
      </c>
      <c r="B11" t="s">
        <v>31</v>
      </c>
      <c r="C11" t="s">
        <v>32</v>
      </c>
      <c r="D11" t="s">
        <v>33</v>
      </c>
      <c r="E11">
        <v>7</v>
      </c>
      <c r="F11">
        <v>5</v>
      </c>
      <c r="G11">
        <v>5</v>
      </c>
      <c r="H11">
        <v>6</v>
      </c>
      <c r="I11" s="1">
        <v>20096667</v>
      </c>
      <c r="J11" s="1">
        <v>103333</v>
      </c>
      <c r="K11" t="s">
        <v>34</v>
      </c>
    </row>
    <row r="12" spans="1:11" x14ac:dyDescent="0.25">
      <c r="A12">
        <v>7888</v>
      </c>
      <c r="B12" t="s">
        <v>926</v>
      </c>
      <c r="C12" t="s">
        <v>927</v>
      </c>
      <c r="D12" t="s">
        <v>928</v>
      </c>
      <c r="E12">
        <v>7</v>
      </c>
      <c r="F12">
        <v>4</v>
      </c>
      <c r="G12">
        <v>5</v>
      </c>
      <c r="H12">
        <v>7</v>
      </c>
      <c r="I12" s="1">
        <v>20112857</v>
      </c>
      <c r="J12" s="1">
        <v>684286</v>
      </c>
      <c r="K12" s="1">
        <v>26381</v>
      </c>
    </row>
    <row r="13" spans="1:11" x14ac:dyDescent="0.25">
      <c r="A13">
        <v>11759</v>
      </c>
      <c r="B13" t="s">
        <v>1258</v>
      </c>
      <c r="C13" t="s">
        <v>1259</v>
      </c>
      <c r="D13" s="1">
        <v>-11498</v>
      </c>
      <c r="E13">
        <v>7</v>
      </c>
      <c r="F13">
        <v>4</v>
      </c>
      <c r="G13">
        <v>5</v>
      </c>
      <c r="H13">
        <v>6</v>
      </c>
      <c r="I13" s="1">
        <v>20146667</v>
      </c>
      <c r="J13" s="1">
        <v>23333</v>
      </c>
      <c r="K13" t="s">
        <v>1260</v>
      </c>
    </row>
    <row r="14" spans="1:11" x14ac:dyDescent="0.25">
      <c r="A14">
        <v>2975</v>
      </c>
      <c r="B14" t="s">
        <v>340</v>
      </c>
      <c r="C14" t="s">
        <v>341</v>
      </c>
      <c r="D14" t="s">
        <v>342</v>
      </c>
      <c r="E14">
        <v>7</v>
      </c>
      <c r="F14">
        <v>3</v>
      </c>
      <c r="G14">
        <v>4</v>
      </c>
      <c r="H14">
        <v>5</v>
      </c>
      <c r="I14" t="s">
        <v>343</v>
      </c>
      <c r="J14" t="s">
        <v>344</v>
      </c>
      <c r="K14" t="s">
        <v>345</v>
      </c>
    </row>
    <row r="15" spans="1:11" x14ac:dyDescent="0.25">
      <c r="A15">
        <v>10628</v>
      </c>
      <c r="B15" t="s">
        <v>1144</v>
      </c>
      <c r="C15" t="s">
        <v>1145</v>
      </c>
      <c r="D15" t="s">
        <v>1146</v>
      </c>
      <c r="E15">
        <v>7</v>
      </c>
      <c r="F15">
        <v>4</v>
      </c>
      <c r="G15">
        <v>4</v>
      </c>
      <c r="H15">
        <v>7</v>
      </c>
      <c r="I15">
        <v>2010</v>
      </c>
      <c r="J15" s="1">
        <v>127143</v>
      </c>
      <c r="K15" s="1">
        <v>19096</v>
      </c>
    </row>
    <row r="16" spans="1:11" x14ac:dyDescent="0.25">
      <c r="A16">
        <v>11728</v>
      </c>
      <c r="B16" t="s">
        <v>1251</v>
      </c>
      <c r="C16" t="s">
        <v>1252</v>
      </c>
      <c r="D16" s="1">
        <v>-11351</v>
      </c>
      <c r="E16">
        <v>7</v>
      </c>
      <c r="F16">
        <v>3</v>
      </c>
      <c r="G16">
        <v>4</v>
      </c>
      <c r="H16">
        <v>7</v>
      </c>
      <c r="I16" s="1">
        <v>20111429</v>
      </c>
      <c r="J16" s="1">
        <v>24286</v>
      </c>
      <c r="K16" t="s">
        <v>1253</v>
      </c>
    </row>
    <row r="17" spans="1:11" x14ac:dyDescent="0.25">
      <c r="A17">
        <v>12271</v>
      </c>
      <c r="B17" t="s">
        <v>1311</v>
      </c>
      <c r="C17" t="s">
        <v>1312</v>
      </c>
      <c r="D17" t="s">
        <v>1313</v>
      </c>
      <c r="E17">
        <v>7</v>
      </c>
      <c r="F17">
        <v>4</v>
      </c>
      <c r="G17">
        <v>4</v>
      </c>
      <c r="H17">
        <v>11</v>
      </c>
      <c r="I17" s="1">
        <v>20110909</v>
      </c>
      <c r="J17" s="1">
        <v>40909</v>
      </c>
      <c r="K17" t="s">
        <v>1314</v>
      </c>
    </row>
    <row r="18" spans="1:11" x14ac:dyDescent="0.25">
      <c r="A18">
        <v>1358</v>
      </c>
      <c r="B18" t="s">
        <v>140</v>
      </c>
      <c r="C18" t="s">
        <v>141</v>
      </c>
      <c r="D18" t="s">
        <v>142</v>
      </c>
      <c r="E18">
        <v>7</v>
      </c>
      <c r="F18">
        <v>3</v>
      </c>
      <c r="G18">
        <v>3</v>
      </c>
      <c r="H18">
        <v>7</v>
      </c>
      <c r="I18" s="1">
        <v>20105714</v>
      </c>
      <c r="J18" s="1">
        <v>55714</v>
      </c>
      <c r="K18" t="s">
        <v>143</v>
      </c>
    </row>
    <row r="19" spans="1:11" x14ac:dyDescent="0.25">
      <c r="A19">
        <v>8689</v>
      </c>
      <c r="B19" t="s">
        <v>1009</v>
      </c>
      <c r="C19" t="s">
        <v>1010</v>
      </c>
      <c r="D19" t="s">
        <v>1011</v>
      </c>
      <c r="E19">
        <v>7</v>
      </c>
      <c r="F19">
        <v>3</v>
      </c>
      <c r="G19">
        <v>3</v>
      </c>
      <c r="H19">
        <v>5</v>
      </c>
      <c r="I19" t="s">
        <v>247</v>
      </c>
      <c r="J19" t="s">
        <v>764</v>
      </c>
      <c r="K19" s="1">
        <v>1196</v>
      </c>
    </row>
    <row r="20" spans="1:11" x14ac:dyDescent="0.25">
      <c r="A20">
        <v>6294</v>
      </c>
      <c r="B20" t="s">
        <v>770</v>
      </c>
      <c r="C20" t="s">
        <v>771</v>
      </c>
      <c r="D20" t="s">
        <v>772</v>
      </c>
      <c r="E20">
        <v>7</v>
      </c>
      <c r="F20">
        <v>2</v>
      </c>
      <c r="G20">
        <v>2</v>
      </c>
      <c r="H20">
        <v>5</v>
      </c>
      <c r="I20" t="s">
        <v>773</v>
      </c>
      <c r="J20" t="s">
        <v>774</v>
      </c>
      <c r="K20" t="s">
        <v>775</v>
      </c>
    </row>
    <row r="21" spans="1:11" x14ac:dyDescent="0.25">
      <c r="A21">
        <v>14448</v>
      </c>
      <c r="B21" t="s">
        <v>1504</v>
      </c>
      <c r="C21" t="s">
        <v>1505</v>
      </c>
      <c r="D21" t="s">
        <v>1506</v>
      </c>
      <c r="E21">
        <v>7</v>
      </c>
      <c r="F21">
        <v>2</v>
      </c>
      <c r="G21">
        <v>2</v>
      </c>
      <c r="H21">
        <v>5</v>
      </c>
      <c r="I21" t="s">
        <v>1043</v>
      </c>
      <c r="J21" t="s">
        <v>1507</v>
      </c>
      <c r="K21" s="1">
        <v>23408</v>
      </c>
    </row>
    <row r="22" spans="1:11" x14ac:dyDescent="0.25">
      <c r="A22">
        <v>2813</v>
      </c>
      <c r="B22" t="s">
        <v>295</v>
      </c>
      <c r="C22" t="s">
        <v>296</v>
      </c>
      <c r="D22" s="1">
        <v>-11705</v>
      </c>
      <c r="E22">
        <v>7</v>
      </c>
      <c r="F22">
        <v>1</v>
      </c>
      <c r="G22">
        <v>1</v>
      </c>
      <c r="H22">
        <v>5</v>
      </c>
      <c r="I22">
        <v>2013</v>
      </c>
      <c r="J22" t="s">
        <v>297</v>
      </c>
      <c r="K22" t="s">
        <v>298</v>
      </c>
    </row>
    <row r="23" spans="1:11" x14ac:dyDescent="0.25">
      <c r="A23">
        <v>9065</v>
      </c>
      <c r="B23" t="s">
        <v>1045</v>
      </c>
      <c r="C23" t="s">
        <v>1046</v>
      </c>
      <c r="D23" t="s">
        <v>1047</v>
      </c>
      <c r="E23">
        <v>7</v>
      </c>
      <c r="F23">
        <v>1</v>
      </c>
      <c r="G23">
        <v>1</v>
      </c>
      <c r="H23">
        <v>7</v>
      </c>
      <c r="I23" s="1">
        <v>20055714</v>
      </c>
      <c r="J23" s="1">
        <v>114286</v>
      </c>
      <c r="K23" t="s">
        <v>1048</v>
      </c>
    </row>
    <row r="24" spans="1:11" x14ac:dyDescent="0.25">
      <c r="A24">
        <v>10337</v>
      </c>
      <c r="B24" t="s">
        <v>1134</v>
      </c>
      <c r="C24" t="s">
        <v>1135</v>
      </c>
      <c r="D24" t="s">
        <v>1136</v>
      </c>
      <c r="E24">
        <v>7</v>
      </c>
      <c r="F24">
        <v>1</v>
      </c>
      <c r="G24">
        <v>1</v>
      </c>
      <c r="H24">
        <v>5</v>
      </c>
      <c r="I24" t="s">
        <v>1137</v>
      </c>
      <c r="J24" t="s">
        <v>344</v>
      </c>
      <c r="K24" t="s">
        <v>1138</v>
      </c>
    </row>
    <row r="25" spans="1:11" x14ac:dyDescent="0.25">
      <c r="A25">
        <v>12816</v>
      </c>
      <c r="B25" t="s">
        <v>1350</v>
      </c>
      <c r="C25" t="s">
        <v>1351</v>
      </c>
      <c r="D25" t="s">
        <v>1352</v>
      </c>
      <c r="E25">
        <v>7</v>
      </c>
      <c r="F25">
        <v>1</v>
      </c>
      <c r="G25">
        <v>1</v>
      </c>
      <c r="H25">
        <v>5</v>
      </c>
      <c r="I25" t="s">
        <v>484</v>
      </c>
      <c r="J25" t="s">
        <v>1353</v>
      </c>
      <c r="K25" t="s">
        <v>1354</v>
      </c>
    </row>
    <row r="27" spans="1:11" x14ac:dyDescent="0.25">
      <c r="G27">
        <f>24*0.2</f>
        <v>4.8000000000000007</v>
      </c>
    </row>
  </sheetData>
  <sortState xmlns:xlrd2="http://schemas.microsoft.com/office/spreadsheetml/2017/richdata2" ref="A2:K25">
    <sortCondition descending="1" ref="G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palavras</vt:lpstr>
      <vt:lpstr>CSV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Santos</cp:lastModifiedBy>
  <dcterms:created xsi:type="dcterms:W3CDTF">2019-08-04T22:32:41Z</dcterms:created>
  <dcterms:modified xsi:type="dcterms:W3CDTF">2019-08-06T04:10:40Z</dcterms:modified>
</cp:coreProperties>
</file>