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19" documentId="13_ncr:1_{E2E58E74-4181-4AD7-9C14-598FA18E2A77}" xr6:coauthVersionLast="47" xr6:coauthVersionMax="47" xr10:uidLastSave="{3F91E912-4A55-4015-88F1-12CEA3912240}"/>
  <bookViews>
    <workbookView xWindow="-12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E3" i="37"/>
  <c r="AE4" i="37"/>
  <c r="AE5" i="37"/>
  <c r="AE6" i="37"/>
  <c r="AE7" i="37"/>
  <c r="Y2" i="37"/>
  <c r="X2" i="37"/>
  <c r="AB2" i="37"/>
  <c r="AH2" i="37"/>
  <c r="AJ2" i="37"/>
  <c r="X3" i="37"/>
  <c r="AB3" i="37"/>
  <c r="AH3" i="37"/>
  <c r="AJ3" i="37"/>
  <c r="X4" i="37"/>
  <c r="AB4" i="37"/>
  <c r="AH4" i="37"/>
  <c r="AJ4" i="37"/>
  <c r="X5" i="37"/>
  <c r="AB5" i="37"/>
  <c r="AH5" i="37"/>
  <c r="AJ5" i="37"/>
  <c r="X6" i="37"/>
  <c r="AB6" i="37"/>
  <c r="AH6" i="37"/>
  <c r="AJ6" i="37"/>
  <c r="X7" i="37"/>
  <c r="AB7" i="37"/>
  <c r="AH7" i="37"/>
  <c r="AJ7" i="37"/>
  <c r="AD2" i="37"/>
  <c r="AF2" i="37"/>
  <c r="AI2" i="37"/>
  <c r="AD3" i="37"/>
  <c r="AF3" i="37"/>
  <c r="AI3" i="37"/>
  <c r="AD4" i="37"/>
  <c r="AF4" i="37"/>
  <c r="AI4" i="37"/>
  <c r="AD5" i="37"/>
  <c r="AF5" i="37"/>
  <c r="AI5" i="37"/>
  <c r="AD6" i="37"/>
  <c r="AF6" i="37"/>
  <c r="AI6" i="37"/>
  <c r="AD7" i="37"/>
  <c r="AF7" i="37"/>
  <c r="AI7" i="37"/>
  <c r="R3" i="37"/>
  <c r="R4" i="37"/>
  <c r="R5" i="37"/>
  <c r="R6" i="37"/>
  <c r="R7" i="37"/>
  <c r="J2" i="37"/>
  <c r="J3" i="37"/>
  <c r="J4" i="37"/>
  <c r="J5" i="37"/>
  <c r="J6" i="37"/>
  <c r="J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<sst xmlns="http://schemas.openxmlformats.org/spreadsheetml/2006/main" count="6557" uniqueCount="3394">
  <si>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</si>
  <si>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</si>
  <si>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</si>
  <si>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</si>
  <si>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</si>
  <si>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</si>
  <si>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</si>
  <si>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</si>
  <si>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</si>
  <si>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</si>
  <si>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</si>
  <si>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</si>
  <si>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</si>
  <si>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</si>
  <si>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</si>
  <si>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</si>
  <si>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</si>
  <si>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</si>
  <si>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</si>
  <si>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</si>
  <si>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</si>
  <si>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</si>
  <si>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</si>
  <si>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</si>
  <si>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</si>
  <si>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</si>
  <si>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</si>
  <si>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</si>
  <si>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</si>
  <si>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</si>
  <si>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</si>
  <si>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</si>
  <si>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</si>
  <si>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</si>
  <si>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</si>
  <si>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</si>
  <si>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</si>
  <si>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</si>
  <si>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</si>
  <si>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</si>
  <si>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</si>
  <si>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</si>
  <si>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</si>
  <si>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</si>
  <si>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</si>
  <si>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</si>
  <si>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</si>
  <si>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</si>
  <si>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</si>
  <si>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</si>
  <si>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</si>
  <si>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</si>
  <si>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</si>
  <si>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</si>
  <si>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</si>
  <si>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</si>
  <si>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</si>
  <si>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</si>
  <si>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</si>
  <si>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</si>
  <si>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</si>
  <si>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</si>
  <si>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</si>
  <si>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</si>
  <si>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</si>
  <si>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</si>
  <si>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</si>
  <si>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</si>
  <si>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</si>
  <si>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</si>
  <si>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</si>
  <si>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</si>
  <si>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</si>
  <si>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</si>
  <si>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</si>
  <si>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</si>
  <si>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</si>
  <si>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</si>
  <si>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</si>
  <si>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</si>
  <si>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</si>
  <si>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</si>
  <si>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</si>
  <si>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</si>
  <si>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</si>
  <si>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</si>
  <si>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</si>
  <si>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</si>
  <si>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</si>
  <si>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</si>
  <si>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</si>
  <si>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</si>
  <si>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</si>
  <si>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</si>
  <si>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</si>
  <si>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</si>
  <si>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</si>
  <si>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</si>
  <si>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</si>
  <si>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</si>
  <si>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</si>
  <si>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</si>
  <si>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</si>
  <si>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</si>
  <si>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</si>
  <si>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</si>
  <si>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</si>
  <si>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</si>
  <si>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</si>
  <si>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</si>
  <si>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</si>
  <si>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</si>
  <si>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</si>
  <si>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</si>
  <si>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</si>
  <si>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</si>
  <si>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</si>
  <si>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</si>
  <si>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</si>
  <si>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</si>
  <si>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</si>
  <si>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</si>
  <si>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</si>
  <si>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</si>
  <si>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</si>
  <si>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</si>
  <si>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</si>
  <si>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</si>
  <si>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</si>
  <si>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</si>
  <si>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</si>
  <si>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</si>
  <si>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</si>
  <si>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</si>
  <si>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</si>
  <si>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</si>
  <si>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</si>
  <si>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</si>
  <si>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</si>
  <si>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</si>
  <si>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</si>
  <si>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</si>
  <si>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</si>
  <si>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</si>
  <si>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</si>
  <si>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</si>
  <si>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</si>
  <si>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</si>
  <si>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</si>
  <si>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</si>
  <si>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</si>
  <si>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</si>
  <si>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</si>
  <si>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</si>
  <si>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</si>
  <si>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</si>
  <si>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</si>
  <si>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</si>
  <si>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</si>
  <si>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</si>
  <si>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</si>
  <si>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</si>
  <si>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</si>
  <si>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</si>
  <si>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</si>
  <si>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</si>
  <si>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</si>
  <si>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</si>
  <si>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</si>
  <si>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</si>
  <si>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</si>
  <si>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</si>
  <si>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</si>
  <si>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</si>
  <si>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</si>
  <si>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</si>
  <si>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</si>
  <si>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</si>
  <si>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</si>
  <si>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</si>
  <si>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</si>
  <si>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</si>
  <si>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</si>
  <si>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</si>
  <si>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</si>
  <si>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</si>
  <si>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</si>
  <si>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</si>
  <si>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</si>
  <si>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</si>
  <si>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</si>
  <si>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</si>
  <si>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</si>
  <si>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</si>
  <si>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</si>
  <si>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</si>
  <si>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</si>
  <si>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</si>
  <si>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</si>
  <si>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</si>
  <si>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</si>
  <si>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</si>
  <si>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</si>
  <si>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</si>
  <si>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</si>
  <si>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</si>
  <si>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</si>
  <si>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</si>
  <si>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</si>
  <si>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</si>
  <si>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</si>
  <si>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</si>
  <si>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</si>
  <si>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</si>
  <si>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</si>
  <si>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</si>
  <si>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</si>
  <si>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</si>
  <si>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</si>
  <si>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</si>
  <si>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</si>
  <si>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</si>
  <si>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</si>
  <si>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</si>
  <si>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</si>
  <si>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</si>
  <si>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</si>
  <si>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</si>
  <si>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</si>
  <si>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</si>
  <si>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</si>
  <si>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</si>
  <si>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</si>
  <si>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</si>
  <si>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</si>
  <si>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</si>
  <si>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</si>
  <si>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</si>
  <si>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</si>
  <si>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</si>
  <si>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</si>
  <si>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</si>
  <si>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</si>
  <si>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</si>
  <si>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</si>
  <si>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</si>
  <si>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</si>
  <si>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</si>
  <si>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</si>
  <si>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</si>
  <si>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</si>
  <si>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</si>
  <si>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</si>
  <si>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</si>
  <si>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</si>
  <si>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</si>
  <si>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</si>
  <si>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</si>
  <si>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</si>
  <si>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</si>
  <si>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</si>
  <si>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</si>
  <si>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</si>
  <si>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</si>
  <si>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</si>
  <si>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</si>
  <si>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</si>
  <si>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</si>
  <si>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</si>
  <si>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</si>
  <si>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</si>
  <si>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</si>
  <si>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</si>
  <si>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</si>
  <si>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</si>
  <si>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</si>
  <si>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</si>
  <si>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</si>
  <si>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</si>
  <si>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</si>
  <si>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</si>
  <si>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</si>
  <si>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</si>
  <si>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</si>
  <si>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</si>
  <si>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</si>
  <si>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</si>
  <si>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</si>
  <si>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</si>
  <si>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</si>
  <si>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</si>
  <si>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</si>
  <si>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</si>
  <si>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</si>
  <si>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</si>
  <si>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</si>
  <si>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</si>
  <si>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</si>
  <si>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</si>
  <si>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</si>
  <si>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</si>
  <si>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</si>
  <si>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</si>
  <si>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</si>
  <si>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</si>
  <si>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</si>
  <si>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</si>
  <si>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</si>
  <si>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</si>
  <si>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</si>
  <si>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</si>
  <si>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</si>
  <si>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</si>
  <si>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</si>
  <si>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</si>
  <si>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</si>
  <si>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</si>
  <si>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</si>
  <si>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</si>
  <si>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</si>
  <si>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</si>
  <si>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</si>
  <si>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</si>
  <si>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</si>
  <si>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</si>
  <si>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</si>
  <si>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</si>
  <si>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</si>
  <si>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</si>
  <si>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</si>
  <si>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</si>
  <si>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</si>
  <si>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</si>
  <si>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</si>
  <si>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</si>
  <si>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</si>
  <si>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</si>
  <si>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</si>
  <si>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</si>
  <si>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</si>
  <si>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</si>
  <si>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</si>
  <si>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</si>
  <si>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</si>
  <si>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</si>
  <si>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</si>
  <si>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</si>
  <si>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</si>
  <si>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</si>
  <si>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</si>
  <si>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</si>
  <si>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</si>
  <si>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</si>
  <si>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</si>
  <si>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</si>
  <si>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</si>
  <si>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</si>
  <si>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</si>
  <si>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</si>
  <si>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</si>
  <si>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</si>
  <si>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</si>
  <si>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</si>
  <si>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</si>
  <si>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</si>
  <si>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</si>
  <si>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</si>
  <si>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</si>
  <si>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</si>
  <si>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</si>
  <si>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</si>
  <si>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</si>
  <si>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</si>
  <si>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</si>
  <si>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</si>
  <si>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</si>
  <si>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</si>
  <si>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</si>
  <si>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</si>
  <si>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</si>
  <si>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</si>
  <si>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</si>
  <si>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</si>
  <si>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</si>
  <si>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</si>
  <si>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</si>
  <si>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</si>
  <si>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</si>
  <si>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</si>
  <si>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</si>
  <si>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</si>
  <si>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</si>
  <si>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</si>
  <si>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</si>
  <si>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</si>
  <si>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</si>
  <si>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</si>
  <si>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</si>
  <si>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</si>
  <si>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</si>
  <si>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</si>
  <si>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</si>
  <si>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</si>
  <si>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</si>
  <si>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</si>
  <si>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</si>
  <si>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</si>
  <si>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</si>
  <si>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</si>
  <si>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</si>
  <si>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</si>
  <si>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</si>
  <si>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</si>
  <si>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</si>
  <si>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</si>
  <si>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</si>
  <si>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</si>
  <si>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</si>
  <si>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</si>
  <si>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</si>
  <si>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</si>
  <si>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</si>
  <si>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</si>
  <si>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</si>
  <si>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</si>
  <si>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</si>
  <si>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</si>
  <si>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</si>
  <si>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</si>
  <si>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</si>
  <si>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</si>
  <si>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</si>
  <si>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</si>
  <si>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</si>
  <si>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</si>
  <si>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</si>
  <si>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</si>
  <si>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</si>
  <si>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</si>
  <si>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</si>
  <si>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</si>
  <si>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</si>
  <si>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</si>
  <si>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</si>
  <si>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</si>
  <si>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</si>
  <si>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</si>
  <si>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</si>
  <si>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</si>
  <si>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</si>
  <si>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</si>
  <si>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</si>
  <si>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</si>
  <si>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</si>
  <si>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</si>
  <si>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</si>
  <si>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</si>
  <si>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</si>
  <si>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</si>
  <si>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</si>
  <si>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</si>
  <si>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</si>
  <si>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</si>
  <si>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</si>
  <si>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</si>
  <si>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</si>
  <si>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</si>
  <si>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</si>
  <si>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</si>
  <si>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</si>
  <si>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</si>
  <si>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</si>
  <si>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</si>
  <si>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</si>
  <si>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</si>
  <si>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</si>
  <si>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</si>
  <si>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</si>
  <si>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</si>
  <si>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</si>
  <si>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</si>
  <si>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</si>
  <si>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</si>
  <si>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</si>
  <si>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</si>
  <si>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</si>
  <si>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</si>
  <si>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</si>
  <si>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</si>
  <si>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</si>
  <si>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</si>
  <si>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</si>
  <si>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</si>
  <si>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</si>
  <si>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</si>
  <si>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</si>
  <si>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</si>
  <si>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</si>
  <si>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</si>
  <si>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</si>
  <si>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</si>
  <si>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</si>
  <si>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</si>
  <si>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</si>
  <si>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</si>
  <si>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</si>
  <si>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</si>
  <si>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</si>
  <si>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</si>
  <si>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</si>
  <si>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</si>
  <si>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</si>
  <si>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</si>
  <si>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</si>
  <si>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</si>
  <si>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</si>
  <si>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</si>
  <si>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</si>
  <si>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</si>
  <si>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</si>
  <si>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</si>
  <si>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</si>
  <si>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</si>
  <si>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</si>
  <si>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</si>
  <si>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</si>
  <si>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</si>
  <si>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</si>
  <si>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</si>
  <si>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</si>
  <si>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</si>
  <si>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</si>
  <si>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</si>
  <si>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</si>
  <si>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</si>
  <si>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</si>
  <si>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</si>
  <si>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</si>
  <si>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</si>
  <si>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</si>
  <si>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</si>
  <si>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</si>
  <si>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</si>
  <si>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</si>
  <si>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</si>
  <si>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</si>
  <si>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</si>
  <si>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</si>
  <si>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</si>
  <si>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</si>
  <si>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</si>
  <si>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</si>
  <si>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</si>
  <si>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</si>
  <si>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</si>
  <si>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</si>
  <si>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</si>
  <si>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</si>
  <si>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</si>
  <si>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</si>
  <si>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</si>
  <si>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</si>
  <si>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</si>
  <si>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</si>
  <si>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</si>
  <si>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</si>
  <si>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</si>
  <si>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</si>
  <si>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</si>
  <si>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</si>
  <si>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</si>
  <si>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</si>
  <si>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</si>
  <si>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</si>
  <si>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</si>
  <si>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</si>
  <si>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</si>
  <si>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</si>
  <si>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</si>
  <si>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</si>
  <si>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</si>
  <si>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</si>
  <si>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</si>
  <si>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</si>
  <si>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</si>
  <si>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</si>
  <si>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</si>
  <si>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</si>
  <si>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</si>
  <si>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</si>
  <si>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</si>
  <si>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</si>
  <si>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</si>
  <si>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</si>
  <si>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</si>
  <si>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</si>
  <si>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</si>
  <si>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</si>
  <si>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</si>
  <si>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</si>
  <si>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</si>
  <si>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</si>
  <si>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</si>
  <si>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</si>
  <si>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</si>
  <si>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</si>
  <si>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</si>
  <si>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</si>
  <si>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</si>
  <si>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</si>
  <si>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</si>
  <si>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</si>
  <si>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</si>
  <si>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</si>
  <si>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</si>
  <si>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</si>
  <si>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</si>
  <si>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</si>
  <si>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</si>
  <si>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</si>
  <si>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</si>
  <si>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</si>
  <si>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</si>
  <si>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</si>
  <si>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</si>
  <si>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</si>
  <si>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</si>
  <si>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</si>
  <si>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</si>
  <si>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</si>
  <si>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</si>
  <si>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</si>
  <si>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</si>
  <si>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</si>
  <si>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</si>
  <si>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</si>
  <si>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</si>
  <si>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</si>
  <si>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</si>
  <si>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</si>
  <si>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</si>
  <si>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</si>
  <si>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</si>
  <si>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</si>
  <si>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</si>
  <si>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</si>
  <si>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</si>
  <si>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</si>
  <si>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</si>
  <si>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</si>
  <si>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</si>
  <si>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</si>
  <si>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</si>
  <si>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</si>
  <si>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</si>
  <si>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</si>
  <si>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</si>
  <si>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</si>
  <si>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</si>
  <si>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</si>
  <si>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</si>
  <si>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</si>
  <si>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</si>
  <si>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</si>
  <si>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</si>
  <si>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</si>
  <si>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</si>
  <si>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</si>
  <si>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</si>
  <si>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</si>
  <si>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</si>
  <si>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</si>
  <si>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</si>
  <si>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</si>
  <si>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</si>
  <si>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</si>
  <si>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</si>
  <si>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</si>
  <si>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</si>
  <si>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</si>
  <si>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</si>
  <si>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</si>
  <si>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</si>
  <si>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</si>
  <si>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</si>
  <si>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</si>
  <si>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</si>
  <si>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</si>
  <si>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</si>
  <si>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</si>
  <si>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</si>
  <si>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</si>
  <si>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</si>
  <si>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</si>
  <si>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</si>
  <si>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</si>
  <si>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</si>
  <si>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</si>
  <si>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</si>
  <si>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</si>
  <si>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</si>
  <si>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</si>
  <si>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</si>
  <si>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</si>
  <si>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</si>
  <si>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</si>
  <si>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</si>
  <si>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</si>
  <si>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</si>
  <si>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</si>
  <si>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</si>
  <si>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</si>
  <si>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</si>
  <si>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</si>
  <si>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</si>
  <si>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</si>
  <si>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</si>
  <si>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</si>
  <si>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</si>
  <si>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</si>
  <si>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</si>
  <si>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</si>
  <si>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</si>
  <si>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</si>
  <si>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</si>
  <si>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</si>
  <si>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</si>
  <si>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</si>
  <si>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</si>
  <si>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</si>
  <si>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</si>
  <si>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</si>
  <si>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</si>
  <si>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</si>
  <si>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</si>
  <si>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</si>
  <si>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</si>
  <si>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</si>
  <si>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</si>
  <si>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</si>
  <si>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</si>
  <si>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</si>
  <si>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</si>
  <si>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</si>
  <si>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</si>
  <si>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</si>
  <si>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</si>
  <si>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</si>
  <si>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</si>
  <si>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</si>
  <si>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</si>
  <si>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</si>
  <si>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</si>
  <si>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</si>
  <si>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</si>
  <si>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</si>
  <si>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</si>
  <si>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</si>
  <si>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</si>
  <si>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</si>
  <si>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</si>
  <si>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</si>
  <si>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</si>
  <si>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</si>
  <si>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</si>
  <si>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</si>
  <si>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</si>
  <si>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</si>
  <si>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</si>
  <si>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</si>
  <si>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</si>
  <si>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</si>
  <si>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</si>
  <si>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</si>
  <si>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</si>
  <si>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</si>
  <si>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</si>
  <si>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</si>
  <si>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</si>
  <si>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</si>
  <si>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</si>
  <si>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</si>
  <si>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</si>
  <si>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</si>
  <si>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</si>
  <si>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</si>
  <si>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</si>
  <si>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</si>
  <si>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</si>
  <si>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</si>
  <si>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</si>
  <si>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</si>
  <si>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</si>
  <si>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</si>
  <si>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</si>
  <si>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</si>
  <si>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</si>
  <si>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</si>
  <si>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</si>
  <si>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</si>
  <si>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</si>
  <si>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</si>
  <si>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</si>
  <si>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</si>
  <si>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</si>
  <si>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</si>
  <si>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</si>
  <si>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</si>
  <si>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</si>
  <si>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</si>
  <si>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</si>
  <si>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</si>
  <si>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</si>
  <si>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</si>
  <si>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</si>
  <si>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</si>
  <si>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</si>
  <si>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</si>
  <si>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</si>
  <si>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</si>
  <si>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</si>
  <si>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</si>
  <si>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</si>
  <si>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</si>
  <si>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</si>
  <si>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</si>
  <si>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</si>
  <si>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</si>
  <si>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</si>
  <si>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</si>
  <si>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</si>
  <si>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</si>
  <si>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</si>
  <si>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</si>
  <si>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</si>
  <si>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</si>
  <si>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</si>
  <si>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</si>
  <si>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</si>
  <si>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</si>
  <si>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</si>
  <si>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</si>
  <si>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</si>
  <si>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</si>
  <si>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</si>
  <si>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</si>
  <si>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</si>
  <si>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</si>
  <si>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</si>
  <si>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</si>
  <si>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</si>
  <si>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</si>
  <si>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</si>
  <si>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</si>
  <si>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</si>
  <si>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</si>
  <si>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</si>
  <si>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</si>
  <si>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</si>
  <si>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</si>
  <si>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</si>
  <si>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</si>
  <si>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</si>
  <si>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</si>
  <si>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</si>
  <si>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</si>
  <si>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</si>
  <si>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</si>
  <si>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</si>
  <si>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</si>
  <si>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</si>
  <si>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</si>
  <si>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</si>
  <si>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</si>
  <si>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</si>
  <si>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</si>
  <si>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</si>
  <si>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</si>
  <si>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</si>
  <si>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</si>
  <si>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</si>
  <si>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</si>
  <si>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</si>
  <si>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</si>
  <si>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</si>
  <si>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</si>
  <si>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</si>
  <si>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</si>
  <si>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</si>
  <si>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</si>
  <si>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</si>
  <si>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</si>
  <si>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</si>
  <si>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</si>
  <si>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</si>
  <si>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</si>
  <si>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</si>
  <si>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</si>
  <si>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</si>
  <si>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</si>
  <si>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</si>
  <si>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</si>
  <si>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</si>
  <si>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</si>
  <si>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</si>
  <si>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</si>
  <si>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</si>
  <si>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</si>
  <si>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</si>
  <si>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</si>
  <si>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</si>
  <si>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</si>
  <si>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</si>
  <si>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</si>
  <si>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</si>
  <si>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</si>
  <si>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</si>
  <si>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</si>
  <si>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</si>
  <si>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</si>
  <si>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</si>
  <si>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</si>
  <si>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</si>
  <si>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</si>
  <si>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</si>
  <si>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</si>
  <si>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</si>
  <si>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</si>
  <si>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</si>
  <si>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</si>
  <si>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</si>
  <si>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</si>
  <si>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</si>
  <si>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</si>
  <si>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</si>
  <si>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</si>
  <si>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</si>
  <si>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</si>
  <si>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</si>
  <si>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</si>
  <si>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</si>
  <si>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</si>
  <si>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</si>
  <si>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</si>
  <si>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</si>
  <si>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</si>
  <si>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</si>
  <si>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</si>
  <si>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</si>
  <si>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</si>
  <si>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</si>
  <si>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</si>
  <si>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</si>
  <si>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</si>
  <si>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</si>
  <si>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</si>
  <si>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</si>
  <si>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</si>
  <si>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</si>
  <si>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</si>
  <si>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</si>
  <si>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</si>
  <si>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</si>
  <si>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</si>
  <si>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</si>
  <si>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</si>
  <si>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</si>
  <si>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</si>
  <si>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</si>
  <si>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</si>
  <si>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</si>
  <si>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</si>
  <si>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</si>
  <si>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</si>
  <si>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</si>
  <si>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</si>
  <si>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</si>
  <si>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</si>
  <si>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</si>
  <si>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</si>
  <si>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</si>
  <si>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</si>
  <si>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</si>
  <si>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</si>
  <si>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</si>
  <si>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</si>
  <si>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</si>
  <si>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</si>
  <si>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</si>
  <si>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</si>
  <si>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</si>
  <si>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</si>
  <si>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</si>
  <si>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</si>
  <si>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</si>
  <si>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</si>
  <si>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</si>
  <si>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</si>
  <si>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</si>
  <si>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</si>
  <si>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</si>
  <si>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</si>
  <si>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</si>
  <si>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</si>
  <si>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</si>
  <si>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</si>
  <si>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</si>
  <si>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</si>
  <si>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</si>
  <si>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</si>
  <si>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</si>
  <si>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</si>
  <si>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</si>
  <si>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</si>
  <si>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</si>
  <si>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</si>
  <si>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</si>
  <si>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</si>
  <si>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</si>
  <si>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</si>
  <si>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</si>
  <si>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</si>
  <si>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</si>
  <si>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</si>
  <si>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</si>
  <si>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</si>
  <si>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</si>
  <si>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</si>
  <si>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</si>
  <si>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</si>
  <si>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</si>
  <si>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</si>
  <si>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</si>
  <si>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</si>
  <si>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</si>
  <si>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</si>
  <si>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</si>
  <si>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</si>
  <si>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</si>
  <si>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</si>
  <si>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</si>
  <si>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</si>
  <si>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</si>
  <si>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</si>
  <si>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</si>
  <si>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</si>
  <si>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</si>
  <si>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</si>
  <si>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</si>
  <si>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</si>
  <si>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</si>
  <si>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</si>
  <si>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</si>
  <si>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</si>
  <si>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</si>
  <si>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</si>
  <si>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</si>
  <si>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</si>
  <si>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</si>
  <si>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</si>
  <si>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</si>
  <si>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</si>
  <si>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</si>
  <si>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</si>
  <si>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</si>
  <si>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</si>
  <si>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</si>
  <si>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</si>
  <si>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</si>
  <si>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</si>
  <si>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</si>
  <si>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</si>
  <si>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</si>
  <si>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</si>
  <si>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</si>
  <si>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</si>
  <si>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</si>
  <si>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</si>
  <si>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</si>
  <si>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</si>
  <si>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</si>
  <si>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</si>
  <si>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</si>
  <si>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</si>
  <si>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</si>
  <si>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</si>
  <si>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</si>
  <si>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</si>
  <si>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</si>
  <si>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</si>
  <si>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</si>
  <si>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</si>
  <si>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</si>
  <si>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</si>
  <si>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</si>
  <si>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</si>
  <si>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</si>
  <si>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</si>
  <si>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</si>
  <si>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</si>
  <si>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</si>
  <si>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</si>
  <si>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</si>
  <si>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</si>
  <si>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</si>
  <si>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</si>
  <si>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</si>
  <si>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</si>
  <si>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</si>
  <si>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</si>
  <si>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</si>
  <si>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</si>
  <si>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</si>
  <si>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</si>
  <si>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</si>
  <si>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</si>
  <si>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</si>
  <si>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</si>
  <si>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</si>
  <si>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</si>
  <si>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</si>
  <si>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</si>
  <si>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</si>
  <si>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</si>
  <si>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</si>
  <si>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</si>
  <si>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</si>
  <si>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</si>
  <si>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</si>
  <si>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</si>
  <si>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</si>
  <si>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</si>
  <si>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</si>
  <si>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</si>
  <si>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</si>
  <si>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</si>
  <si>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</si>
  <si>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</si>
  <si>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</si>
  <si>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</si>
  <si>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</si>
  <si>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</si>
  <si>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</si>
  <si>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</si>
  <si>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</si>
  <si>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</si>
  <si>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</si>
  <si>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</si>
  <si>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</si>
  <si>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</si>
  <si>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</si>
  <si>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</si>
  <si>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</si>
  <si>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</si>
  <si>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</si>
  <si>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</si>
  <si>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</si>
  <si>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</si>
  <si>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</si>
  <si>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</si>
  <si>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</si>
  <si>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</si>
  <si>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</si>
  <si>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</si>
  <si>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</si>
  <si>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</si>
  <si>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</si>
  <si>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</si>
  <si>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</si>
  <si>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</si>
  <si>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</si>
  <si>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</si>
  <si>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</si>
  <si>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</si>
  <si>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</si>
  <si>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</si>
  <si>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</si>
  <si>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</si>
  <si>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</si>
  <si>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</si>
  <si>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</si>
  <si>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</si>
  <si>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</si>
  <si>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</si>
  <si>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</si>
  <si>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</si>
  <si>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</si>
  <si>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</si>
  <si>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</si>
  <si>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</si>
  <si>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</si>
  <si>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</si>
  <si>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</si>
  <si>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</si>
  <si>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</si>
  <si>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</si>
  <si>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</si>
  <si>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</si>
  <si>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</si>
  <si>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</si>
  <si>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</si>
  <si>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</si>
  <si>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</si>
  <si>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</si>
  <si>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</si>
  <si>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</si>
  <si>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</si>
  <si>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</si>
  <si>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</si>
  <si>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</si>
  <si>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</si>
  <si>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</si>
  <si>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</si>
  <si>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</si>
  <si>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</si>
  <si>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</si>
  <si>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</si>
  <si>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</si>
  <si>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</si>
  <si>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</si>
  <si>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</si>
  <si>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</si>
  <si>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</si>
  <si>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</si>
  <si>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</si>
  <si>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</si>
  <si>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</si>
  <si>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</si>
  <si>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</si>
  <si>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</si>
  <si>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</si>
  <si>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</si>
  <si>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</si>
  <si>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</si>
  <si>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</si>
  <si>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</si>
  <si>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</si>
  <si>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</si>
  <si>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</si>
  <si>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</si>
  <si>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</si>
  <si>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</si>
  <si>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</si>
  <si>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</si>
  <si>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</si>
  <si>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</si>
  <si>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</si>
  <si>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</si>
  <si>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</si>
  <si>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</si>
  <si>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</si>
  <si>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</si>
  <si>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</si>
  <si>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</si>
  <si>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</si>
  <si>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</si>
  <si>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</si>
  <si>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</si>
  <si>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</si>
  <si>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</si>
  <si>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</si>
  <si>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</si>
  <si>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</si>
  <si>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</si>
  <si>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</si>
  <si>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</si>
  <si>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</si>
  <si>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</si>
  <si>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</si>
  <si>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</si>
  <si>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</si>
  <si>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</si>
  <si>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</si>
  <si>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</si>
  <si>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</si>
  <si>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</si>
  <si>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</si>
  <si>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</si>
  <si>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</si>
  <si>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</si>
  <si>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</si>
  <si>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</si>
  <si>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</si>
  <si>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</si>
  <si>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</si>
  <si>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</si>
  <si>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</si>
  <si>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</si>
  <si>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</si>
  <si>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</si>
  <si>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</si>
  <si>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</si>
  <si>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</si>
  <si>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</si>
  <si>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</si>
  <si>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</si>
  <si>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</si>
  <si>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</si>
  <si>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</si>
  <si>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</si>
  <si>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</si>
  <si>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</si>
  <si>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</si>
  <si>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</si>
  <si>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</si>
  <si>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</si>
  <si>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</si>
  <si>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</si>
  <si>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</si>
  <si>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</si>
  <si>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</si>
  <si>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</si>
  <si>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</si>
  <si>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</si>
  <si>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</si>
  <si>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</si>
  <si>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</si>
  <si>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</si>
  <si>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</si>
  <si>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</si>
  <si>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</si>
  <si>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</si>
  <si>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</si>
  <si>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</si>
  <si>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</si>
  <si>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</si>
  <si>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</si>
  <si>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</si>
  <si>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</si>
  <si>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</si>
  <si>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</si>
  <si>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</si>
  <si>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</si>
  <si>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</si>
  <si>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</si>
  <si>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</si>
  <si>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</si>
  <si>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</si>
  <si>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</si>
  <si>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</si>
  <si>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</si>
  <si>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</si>
  <si>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</si>
  <si>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</si>
  <si>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</si>
  <si>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</si>
  <si>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</si>
  <si>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</si>
  <si>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</si>
  <si>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</si>
  <si>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</si>
  <si>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</si>
  <si>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</si>
  <si>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</si>
  <si>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</si>
  <si>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</si>
  <si>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</si>
  <si>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</si>
  <si>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</si>
  <si>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</si>
  <si>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</si>
  <si>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</si>
  <si>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</si>
  <si>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</si>
  <si>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</si>
  <si>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</si>
  <si>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</si>
  <si>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</si>
  <si>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</si>
  <si>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</si>
  <si>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</si>
  <si>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</si>
  <si>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</si>
  <si>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</si>
  <si>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</si>
  <si>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</si>
  <si>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</si>
  <si>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</si>
  <si>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</si>
  <si>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</si>
  <si>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</si>
  <si>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</si>
  <si>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</si>
  <si>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</si>
  <si>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</si>
  <si>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</si>
  <si>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</si>
  <si>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</si>
  <si>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</si>
  <si>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</si>
  <si>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</si>
  <si>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</si>
  <si>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</si>
  <si>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</si>
  <si>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</si>
  <si>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</si>
  <si>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</si>
  <si>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</si>
  <si>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</si>
  <si>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</si>
  <si>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</si>
  <si>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</si>
  <si>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</si>
  <si>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</si>
  <si>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</si>
  <si>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</si>
  <si>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</si>
  <si>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</si>
  <si>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</si>
  <si>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</si>
  <si>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</si>
  <si>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</si>
  <si>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</si>
  <si>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</si>
  <si>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</si>
  <si>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</si>
  <si>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</si>
  <si>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</si>
  <si>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</si>
  <si>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</si>
  <si>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</si>
  <si>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</si>
  <si>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</si>
  <si>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</si>
  <si>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</si>
  <si>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</si>
  <si>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</si>
  <si>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</si>
  <si>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</si>
  <si>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</si>
  <si>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</si>
  <si>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</si>
  <si>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</si>
  <si>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</si>
  <si>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</si>
  <si>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</si>
  <si>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</si>
  <si>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</si>
  <si>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</si>
  <si>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</si>
  <si>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</si>
  <si>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</si>
  <si>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</si>
  <si>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</si>
  <si>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</si>
  <si>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</si>
  <si>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</si>
  <si>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</si>
  <si>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</si>
  <si>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</si>
  <si>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</si>
  <si>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</si>
  <si>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</si>
  <si>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</si>
  <si>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</si>
  <si>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</si>
  <si>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</si>
  <si>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</si>
  <si>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</si>
  <si>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</si>
  <si>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</si>
  <si>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</si>
  <si>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</si>
  <si>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</si>
  <si>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</si>
  <si>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</si>
  <si>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</si>
  <si>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</si>
  <si>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</si>
  <si>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</si>
  <si>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</si>
  <si>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</si>
  <si>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</si>
  <si>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</si>
  <si>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</si>
  <si>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</si>
  <si>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</si>
  <si>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</si>
  <si>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</si>
  <si>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</si>
  <si>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</si>
  <si>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</si>
  <si>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</si>
  <si>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</si>
  <si>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</si>
  <si>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</si>
  <si>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</si>
  <si>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</si>
  <si>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</si>
  <si>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</si>
  <si>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</si>
  <si>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</si>
  <si>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</si>
  <si>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</si>
  <si>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</si>
  <si>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</si>
  <si>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</si>
  <si>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</si>
  <si>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</si>
  <si>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</si>
  <si>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</si>
  <si>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</si>
  <si>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</si>
  <si>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</si>
  <si>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</si>
  <si>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</si>
  <si>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</si>
  <si>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</si>
  <si>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</si>
  <si>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</si>
  <si>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</si>
  <si>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</si>
  <si>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</si>
  <si>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</si>
  <si>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</si>
  <si>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</si>
  <si>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</si>
  <si>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</si>
  <si>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</si>
  <si>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</si>
  <si>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</si>
  <si>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</si>
  <si>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</si>
  <si>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</si>
  <si>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</si>
  <si>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</si>
  <si>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</si>
  <si>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</si>
  <si>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</si>
  <si>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</si>
  <si>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</si>
  <si>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</si>
  <si>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</si>
  <si>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</si>
  <si>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</si>
  <si>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</si>
  <si>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</si>
  <si>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</si>
  <si>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</si>
  <si>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</si>
  <si>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</si>
  <si>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</si>
  <si>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</si>
  <si>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</si>
  <si>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</si>
  <si>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</si>
  <si>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</si>
  <si>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</si>
  <si>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</si>
  <si>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</si>
  <si>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</si>
  <si>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</si>
  <si>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</si>
  <si>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</si>
  <si>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</si>
  <si>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</si>
  <si>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</si>
  <si>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</si>
  <si>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</si>
  <si>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</si>
  <si>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</si>
  <si>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</si>
  <si>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</si>
  <si>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</si>
  <si>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</si>
  <si>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</si>
  <si>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</si>
  <si>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</si>
  <si>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</si>
  <si>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</si>
  <si>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</si>
  <si>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</si>
  <si>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</si>
  <si>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</si>
  <si>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</si>
  <si>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</si>
  <si>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</si>
  <si>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</si>
  <si>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</si>
  <si>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</si>
  <si>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</si>
  <si>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</si>
  <si>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</si>
  <si>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</si>
  <si>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</si>
  <si>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</si>
  <si>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</si>
  <si>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</si>
  <si>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</si>
  <si>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</si>
  <si>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</si>
  <si>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</si>
  <si>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</si>
  <si>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</si>
  <si>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</si>
  <si>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</si>
  <si>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</si>
  <si>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</si>
  <si>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</si>
  <si>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</si>
  <si>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</si>
  <si>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</si>
  <si>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</si>
  <si>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</si>
  <si>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</si>
  <si>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</si>
  <si>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</si>
  <si>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</si>
  <si>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</si>
  <si>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</si>
  <si>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</si>
  <si>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</si>
  <si>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</si>
  <si>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</si>
  <si>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</si>
  <si>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</si>
  <si>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</si>
  <si>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</si>
  <si>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</si>
  <si>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</si>
  <si>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</si>
  <si>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</si>
  <si>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</si>
  <si>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</si>
  <si>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</si>
  <si>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</si>
  <si>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</si>
  <si>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</si>
  <si>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</si>
  <si>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</si>
  <si>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</si>
  <si>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</si>
  <si>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</si>
  <si>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</si>
  <si>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</si>
  <si>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</si>
  <si>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</si>
  <si>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</si>
  <si>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</si>
  <si>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</si>
  <si>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</si>
  <si>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</si>
  <si>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</si>
  <si>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</si>
  <si>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</si>
  <si>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</si>
  <si>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</si>
  <si>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</si>
  <si>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</si>
  <si>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</si>
  <si>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</si>
  <si>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</si>
  <si>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</si>
  <si>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</si>
  <si>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</si>
  <si>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</si>
  <si>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</si>
  <si>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</si>
  <si>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</si>
  <si>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</si>
  <si>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</si>
  <si>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</si>
  <si>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</si>
  <si>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</si>
  <si>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</si>
  <si>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</si>
  <si>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</si>
  <si>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</si>
  <si>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</si>
  <si>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</si>
  <si>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</si>
  <si>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</si>
  <si>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</si>
  <si>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</si>
  <si>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</si>
  <si>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</si>
  <si>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</si>
  <si>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</si>
  <si>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</si>
  <si>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</si>
  <si>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</si>
  <si>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</si>
  <si>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</si>
  <si>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</si>
  <si>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</si>
  <si>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</si>
  <si>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</si>
  <si>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</si>
  <si>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</si>
  <si>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</si>
  <si>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</si>
  <si>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</si>
  <si>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</si>
  <si>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</si>
  <si>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</si>
  <si>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</si>
  <si>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</si>
  <si>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</si>
  <si>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</si>
  <si>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</si>
  <si>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</si>
  <si>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</si>
  <si>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</si>
  <si>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</si>
  <si>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</si>
  <si>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</si>
  <si>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</si>
  <si>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</si>
  <si>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</si>
  <si>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</si>
  <si>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</si>
  <si>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</si>
  <si>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</si>
  <si>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</si>
  <si>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</si>
  <si>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</si>
  <si>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</si>
  <si>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</si>
  <si>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</si>
  <si>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</si>
  <si>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</si>
  <si>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</si>
  <si>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</si>
  <si>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</si>
  <si>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</si>
  <si>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</si>
  <si>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</si>
  <si>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</si>
  <si>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</si>
  <si>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</si>
  <si>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</si>
  <si>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</si>
  <si>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</si>
  <si>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</si>
  <si>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</si>
  <si>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</si>
  <si>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</si>
  <si>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</si>
  <si>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</si>
  <si>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</si>
  <si>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</si>
  <si>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</si>
  <si>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</si>
  <si>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</si>
  <si>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</si>
  <si>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</si>
  <si>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</si>
  <si>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</si>
  <si>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</si>
  <si>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</si>
  <si>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</si>
  <si>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</si>
  <si>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</si>
  <si>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</si>
  <si>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</si>
  <si>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</si>
  <si>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</si>
  <si>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</si>
  <si>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</si>
  <si>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</si>
  <si>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</si>
  <si>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</si>
  <si>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</si>
  <si>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</si>
  <si>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</si>
  <si>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</si>
  <si>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</si>
  <si>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</si>
  <si>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</si>
  <si>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</si>
  <si>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</si>
  <si>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</si>
  <si>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</si>
  <si>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</si>
  <si>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</si>
  <si>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</si>
  <si>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</si>
  <si>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</si>
  <si>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</si>
  <si>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</si>
  <si>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</si>
  <si>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</si>
  <si>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</si>
  <si>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</si>
  <si>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</si>
  <si>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</si>
  <si>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</si>
  <si>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</si>
  <si>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</si>
  <si>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</si>
  <si>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</si>
  <si>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</si>
  <si>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</si>
  <si>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</si>
  <si>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</si>
  <si>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</si>
  <si>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</si>
  <si>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</si>
  <si>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</si>
  <si>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</si>
  <si>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</si>
  <si>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</si>
  <si>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</si>
  <si>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</si>
  <si>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</si>
  <si>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</si>
  <si>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</si>
  <si>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</si>
  <si>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</si>
  <si>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</si>
  <si>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</si>
  <si>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</si>
  <si>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</si>
  <si>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</si>
  <si>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</si>
  <si>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</si>
  <si>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</si>
  <si>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</si>
  <si>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</si>
  <si>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</si>
  <si>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</si>
  <si>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</si>
  <si>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</si>
  <si>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</si>
  <si>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</si>
  <si>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</si>
  <si>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</si>
  <si>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</si>
  <si>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</si>
  <si>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</si>
  <si>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</si>
  <si>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</si>
  <si>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</si>
  <si>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</si>
  <si>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</si>
  <si>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</si>
  <si>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</si>
  <si>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</si>
  <si>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</si>
  <si>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</si>
  <si>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</si>
  <si>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</si>
  <si>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</si>
  <si>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</si>
  <si>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</si>
  <si>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</si>
  <si>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</si>
  <si>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</si>
  <si>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</si>
  <si>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</si>
  <si>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</si>
  <si>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</si>
  <si>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</si>
  <si>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</si>
  <si>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</si>
  <si>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</si>
  <si>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</si>
  <si>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</si>
  <si>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</si>
  <si>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</si>
  <si>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</si>
  <si>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</si>
  <si>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</si>
  <si>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</si>
  <si>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</si>
  <si>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</si>
  <si>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</si>
  <si>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</si>
  <si>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</si>
  <si>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</si>
  <si>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</si>
  <si>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</si>
  <si>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</si>
  <si>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</si>
  <si>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</si>
  <si>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</si>
  <si>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</si>
  <si>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</si>
  <si>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</si>
  <si>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</si>
  <si>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</si>
  <si>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</si>
  <si>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</si>
  <si>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</si>
  <si>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</si>
  <si>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</si>
  <si>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</si>
  <si>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</si>
  <si>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</si>
  <si>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</si>
  <si>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</si>
  <si>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</si>
  <si>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</si>
  <si>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</si>
  <si>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</si>
  <si>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</si>
  <si>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</si>
  <si>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</si>
  <si>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</si>
  <si>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</si>
  <si>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</si>
  <si>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</si>
  <si>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</si>
  <si>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</si>
  <si>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</si>
  <si>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</si>
  <si>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</si>
  <si>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</si>
  <si>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</si>
  <si>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</si>
  <si>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</si>
  <si>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</si>
  <si>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</si>
  <si>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</si>
  <si>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</si>
  <si>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</si>
  <si>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</si>
  <si>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</si>
  <si>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</si>
  <si>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</si>
  <si>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</si>
  <si>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</si>
  <si>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</si>
  <si>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</si>
  <si>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</si>
  <si>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</si>
  <si>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</si>
  <si>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</si>
  <si>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</si>
  <si>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</si>
  <si>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</si>
  <si>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</si>
  <si>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</si>
  <si>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</si>
  <si>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</si>
  <si>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</si>
  <si>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</si>
  <si>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</si>
  <si>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</si>
  <si>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</si>
  <si>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</si>
  <si>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</si>
  <si>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</si>
  <si>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</si>
  <si>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</si>
  <si>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</si>
  <si>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</si>
  <si>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</si>
  <si>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</si>
  <si>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</si>
  <si>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</si>
  <si>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</si>
  <si>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</si>
  <si>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</si>
  <si>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</si>
  <si>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</si>
  <si>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</si>
  <si>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</si>
  <si>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</si>
  <si>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</si>
  <si>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</si>
  <si>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</si>
  <si>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</si>
  <si>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</si>
  <si>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</si>
  <si>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</si>
  <si>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</si>
  <si>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</si>
  <si>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</si>
  <si>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</si>
  <si>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</si>
  <si>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</si>
  <si>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</si>
  <si>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</si>
  <si>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</si>
  <si>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</si>
  <si>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</si>
  <si>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</si>
  <si>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</si>
  <si>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</si>
  <si>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</si>
  <si>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</si>
  <si>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</si>
  <si>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</si>
  <si>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</si>
  <si>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</si>
  <si>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</si>
  <si>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</si>
  <si>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</si>
  <si>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</si>
  <si>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</si>
  <si>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</si>
  <si>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</si>
  <si>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</si>
  <si>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</si>
  <si>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</si>
  <si>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</si>
  <si>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</si>
  <si>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</si>
  <si>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</si>
  <si>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</si>
  <si>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</si>
  <si>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</si>
  <si>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</si>
  <si>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</si>
  <si>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</si>
  <si>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</si>
  <si>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</si>
  <si>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</si>
  <si>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</si>
  <si>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</si>
  <si>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</si>
  <si>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</si>
  <si>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</si>
  <si>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</si>
  <si>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</si>
  <si>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</si>
  <si>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</si>
  <si>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</si>
  <si>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</si>
  <si>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</si>
  <si>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</si>
  <si>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</si>
  <si>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</si>
  <si>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</si>
  <si>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</si>
  <si>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</si>
  <si>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</si>
  <si>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</si>
  <si>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</si>
  <si>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</si>
  <si>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</si>
  <si>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</si>
  <si>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</si>
  <si>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</si>
  <si>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</si>
  <si>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</si>
  <si>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</si>
  <si>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</si>
  <si>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</si>
  <si>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</si>
  <si>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</si>
  <si>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</si>
  <si>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</si>
  <si>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</si>
  <si>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</si>
  <si>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</si>
  <si>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</si>
  <si>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</si>
  <si>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</si>
  <si>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</si>
  <si>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</si>
  <si>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</si>
  <si>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</si>
  <si>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</si>
  <si>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</si>
  <si>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</si>
  <si>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</si>
  <si>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</si>
  <si>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</si>
  <si>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</si>
  <si>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</si>
  <si>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</si>
  <si>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</si>
  <si>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</si>
  <si>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</si>
  <si>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</si>
  <si>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</si>
  <si>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</si>
  <si>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</si>
  <si>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</si>
  <si>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</si>
  <si>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</si>
  <si>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</si>
  <si>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</si>
  <si>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</si>
  <si>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</si>
  <si>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</si>
  <si>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</si>
  <si>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</si>
  <si>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</si>
  <si>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</si>
  <si>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</si>
  <si>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</si>
  <si>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</si>
  <si>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</si>
  <si>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</si>
  <si>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</si>
  <si>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</si>
  <si>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</si>
  <si>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</si>
  <si>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</si>
  <si>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</si>
  <si>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</si>
  <si>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</si>
  <si>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</si>
  <si>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</si>
  <si>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</si>
  <si>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</si>
  <si>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</si>
  <si>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</si>
  <si>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</si>
  <si>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</si>
  <si>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</si>
  <si>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</si>
  <si>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</si>
  <si>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</si>
  <si>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</si>
  <si>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</si>
  <si>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</si>
  <si>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</si>
  <si>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</si>
  <si>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</si>
  <si>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</si>
  <si>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</si>
  <si>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</si>
  <si>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</si>
  <si>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</si>
  <si>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</si>
  <si>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</si>
  <si>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</si>
  <si>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</si>
  <si>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</si>
  <si>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</si>
  <si>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</si>
  <si>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</si>
  <si>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</si>
  <si>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</si>
  <si>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</si>
  <si>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</si>
  <si>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</si>
  <si>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</si>
  <si>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</si>
  <si>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</si>
  <si>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</si>
  <si>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</si>
  <si>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</si>
  <si>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</si>
  <si>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</si>
  <si>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</si>
  <si>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</si>
  <si>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</si>
  <si>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</si>
  <si>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</si>
  <si>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</si>
  <si>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</si>
  <si>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</si>
  <si>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</si>
  <si>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</si>
  <si>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</si>
  <si>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</si>
  <si>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</si>
  <si>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</si>
  <si>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</si>
  <si>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</si>
  <si>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</si>
  <si>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</si>
  <si>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</si>
  <si>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</si>
  <si>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</si>
  <si>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</si>
  <si>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</si>
  <si>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</si>
  <si>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</si>
  <si>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</si>
  <si>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</si>
  <si>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</si>
  <si>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</si>
  <si>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</si>
  <si>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</si>
  <si>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</si>
  <si>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</si>
  <si>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</si>
  <si>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</si>
  <si>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</si>
  <si>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</si>
  <si>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</si>
  <si>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</si>
  <si>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</si>
  <si>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</si>
  <si>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</si>
  <si>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</si>
  <si>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</si>
  <si>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</si>
  <si>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</si>
  <si>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</si>
  <si>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</si>
  <si>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</si>
  <si>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</si>
  <si>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</si>
  <si>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</si>
  <si>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</si>
  <si>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</si>
  <si>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</si>
  <si>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</si>
  <si>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</si>
  <si>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</si>
  <si>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</si>
  <si>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</si>
  <si>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</si>
  <si>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</si>
  <si>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</si>
  <si>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</si>
  <si>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</si>
  <si>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</si>
  <si>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</si>
  <si>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</si>
  <si>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</si>
  <si>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</si>
  <si>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</si>
  <si>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</si>
  <si>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</si>
  <si>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</si>
  <si>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</si>
  <si>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</si>
  <si>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</si>
  <si>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</si>
  <si>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</si>
  <si>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</si>
  <si>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</si>
  <si>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</si>
  <si>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</si>
  <si>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</si>
  <si>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</si>
  <si>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</si>
  <si>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</si>
  <si>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</si>
  <si>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</si>
  <si>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</si>
  <si>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</si>
  <si>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</si>
  <si>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</si>
  <si>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</si>
  <si>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</si>
  <si>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</si>
  <si>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</si>
  <si>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</si>
  <si>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</si>
  <si>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</si>
  <si>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</si>
  <si>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</si>
  <si>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</si>
  <si>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</si>
  <si>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</si>
  <si>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</si>
  <si>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</si>
  <si>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</si>
  <si>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</si>
  <si>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</si>
  <si>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</si>
  <si>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</si>
  <si>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</si>
  <si>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</si>
  <si>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</si>
  <si>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</si>
  <si>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</si>
  <si>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</si>
  <si>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</si>
  <si>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</si>
  <si>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</si>
  <si>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</si>
  <si>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</si>
  <si>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</si>
  <si>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</si>
  <si>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</si>
  <si>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</si>
  <si>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</si>
  <si>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</si>
  <si>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</si>
  <si>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</si>
  <si>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</si>
  <si>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</si>
  <si>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</si>
  <si>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</si>
  <si>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</si>
  <si>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</si>
  <si>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</si>
  <si>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</si>
  <si>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</si>
  <si>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</si>
  <si>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</si>
  <si>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</si>
  <si>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</si>
  <si>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</si>
  <si>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</si>
  <si>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</si>
  <si>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</si>
  <si>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</si>
  <si>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</si>
  <si>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</si>
  <si>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</si>
  <si>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</si>
  <si>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</si>
  <si>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</si>
  <si>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</si>
  <si>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</si>
  <si>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</si>
  <si>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</si>
  <si>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</si>
  <si>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</si>
  <si>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</si>
  <si>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</si>
  <si>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</si>
  <si>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</si>
  <si>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</si>
  <si>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</si>
  <si>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</si>
  <si>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</si>
  <si>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</si>
  <si>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</si>
  <si>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</si>
  <si>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</si>
  <si>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</si>
  <si>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</si>
  <si>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</si>
  <si>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</si>
  <si>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</si>
  <si>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</si>
  <si>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</si>
  <si>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</si>
  <si>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</si>
  <si>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</si>
  <si>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</si>
  <si>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</si>
  <si>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</si>
  <si>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</si>
  <si>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</si>
  <si>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</si>
  <si>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</si>
  <si>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</si>
  <si>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</si>
  <si>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</si>
  <si>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</si>
  <si>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</si>
  <si>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</si>
  <si>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</si>
  <si>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</si>
  <si>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</si>
  <si>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</si>
  <si>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</si>
  <si>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</si>
  <si>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</si>
  <si>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</si>
  <si>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</si>
  <si>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</si>
  <si>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</si>
  <si>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</si>
  <si>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</si>
  <si>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</si>
  <si>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</si>
  <si>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</si>
  <si>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</si>
  <si>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</si>
  <si>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</si>
  <si>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</si>
  <si>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</si>
  <si>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</si>
  <si>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</si>
  <si>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</si>
  <si>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</si>
  <si>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</si>
  <si>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</si>
  <si>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</si>
  <si>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</si>
  <si>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</si>
  <si>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</si>
  <si>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</si>
  <si>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</si>
  <si>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</si>
  <si>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</si>
  <si>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</si>
  <si>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</si>
  <si>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</si>
  <si>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</si>
  <si>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</si>
  <si>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</si>
  <si>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</si>
  <si>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</si>
  <si>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</si>
  <si>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</si>
  <si>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</si>
  <si>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</si>
  <si>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</si>
  <si>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</si>
  <si>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</si>
  <si>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</si>
  <si>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</si>
  <si>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</si>
  <si>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</si>
  <si>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</si>
  <si>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</si>
  <si>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</si>
  <si>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</si>
  <si>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</si>
  <si>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</si>
  <si>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</si>
  <si>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</si>
  <si>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</si>
  <si>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</si>
  <si>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</si>
  <si>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</si>
  <si>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</si>
  <si>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</si>
  <si>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</si>
  <si>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</si>
  <si>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</si>
  <si>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</si>
  <si>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</si>
  <si>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</si>
  <si>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</si>
  <si>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</si>
  <si>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</si>
  <si>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</si>
  <si>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</si>
  <si>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</si>
  <si>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</si>
  <si>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</si>
  <si>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</si>
  <si>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</si>
  <si>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</si>
  <si>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</si>
  <si>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</si>
  <si>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</si>
  <si>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</si>
  <si>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</si>
  <si>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</si>
  <si>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</si>
  <si>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</si>
  <si>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</si>
  <si>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</si>
  <si>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</si>
  <si>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</si>
  <si>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</si>
  <si>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</si>
  <si>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</si>
  <si>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</si>
  <si>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</si>
  <si>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</si>
  <si>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</si>
  <si>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</si>
  <si>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</si>
  <si>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</si>
  <si>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</si>
  <si>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</si>
  <si>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</si>
  <si>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</si>
  <si>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</si>
  <si>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</si>
  <si>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</si>
  <si>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</si>
  <si>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</si>
  <si>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</si>
  <si>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</si>
  <si>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</si>
  <si>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</si>
  <si>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</si>
  <si>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</si>
  <si>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</si>
  <si>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</si>
  <si>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</si>
  <si>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</si>
  <si>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</si>
  <si>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</si>
  <si>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</si>
  <si>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</si>
  <si>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</si>
  <si>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</si>
  <si>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</si>
  <si>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</si>
  <si>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</si>
  <si>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</si>
  <si>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</si>
  <si>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</si>
  <si>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</si>
  <si>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</si>
  <si>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</si>
  <si>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</si>
  <si>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</si>
  <si>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</si>
  <si>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</si>
  <si>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</si>
  <si>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</si>
  <si>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</si>
  <si>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</si>
  <si>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</si>
  <si>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</si>
  <si>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</si>
  <si>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</si>
  <si>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</si>
  <si>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</si>
  <si>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</si>
  <si>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</si>
  <si>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</si>
  <si>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</si>
  <si>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</si>
  <si>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</si>
  <si>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</si>
  <si>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</si>
  <si>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</si>
  <si>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</si>
  <si>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</si>
  <si>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</si>
  <si>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</si>
  <si>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</si>
  <si>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</si>
  <si>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</si>
  <si>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</si>
  <si>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</si>
  <si>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</si>
  <si>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</si>
  <si>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</si>
  <si>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</si>
  <si>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</si>
  <si>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</si>
  <si>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</si>
  <si>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</si>
  <si>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</si>
  <si>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</si>
  <si>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</si>
  <si>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</si>
  <si>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</si>
  <si>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</si>
  <si>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</si>
  <si>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</si>
  <si>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</si>
  <si>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</si>
  <si>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</si>
  <si>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</si>
  <si>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</si>
  <si>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</si>
  <si>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</si>
  <si>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</si>
  <si>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</si>
  <si>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</si>
  <si>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</si>
  <si>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</si>
  <si>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</si>
  <si>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</si>
  <si>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</si>
  <si>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</si>
  <si>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</si>
  <si>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</si>
  <si>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</si>
  <si>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</si>
  <si>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</si>
  <si>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</si>
  <si>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</si>
  <si>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</si>
  <si>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</si>
  <si>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</si>
  <si>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</si>
  <si>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</si>
  <si>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</si>
  <si>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</si>
  <si>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</si>
  <si>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</si>
  <si>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</si>
  <si>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</si>
  <si>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</si>
  <si>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</si>
  <si>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</si>
  <si>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</si>
  <si>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</si>
  <si>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</si>
  <si>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</si>
  <si>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</si>
  <si>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</si>
  <si>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</si>
  <si>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</si>
  <si>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</si>
  <si>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</si>
  <si>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</si>
  <si>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</si>
  <si>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</si>
  <si>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</si>
  <si>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</si>
  <si>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</si>
  <si>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</si>
  <si>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</si>
  <si>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</si>
  <si>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</si>
  <si>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</si>
  <si>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</si>
  <si>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</si>
  <si>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</si>
  <si>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</si>
  <si>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</si>
  <si>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</si>
  <si>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</si>
  <si>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</si>
  <si>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</si>
  <si>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</si>
  <si>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</si>
  <si>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</si>
  <si>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</si>
  <si>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</si>
  <si>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</si>
  <si>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</si>
  <si>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</si>
  <si>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</si>
  <si>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</si>
  <si>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</si>
  <si>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</si>
  <si>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</si>
  <si>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</si>
  <si>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</si>
  <si>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</si>
  <si>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</si>
  <si>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</si>
  <si>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</si>
  <si>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</si>
  <si>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</si>
  <si>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</si>
  <si>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</si>
  <si>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</si>
  <si>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</si>
  <si>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</si>
  <si>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</si>
  <si>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</si>
  <si>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</si>
  <si>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</si>
  <si>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</si>
  <si>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</si>
  <si>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</si>
  <si>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</si>
  <si>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</si>
  <si>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</si>
  <si>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</si>
  <si>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</si>
  <si>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</si>
  <si>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</si>
  <si>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</si>
  <si>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</si>
  <si>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</si>
  <si>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</si>
  <si>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</si>
  <si>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</si>
  <si>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</si>
  <si>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</si>
  <si>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</si>
  <si>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</si>
  <si>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</si>
  <si>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</si>
  <si>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</si>
  <si>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</si>
  <si>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</si>
  <si>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</si>
  <si>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</si>
  <si>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</si>
  <si>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</si>
  <si>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</si>
  <si>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</si>
  <si>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</si>
  <si>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</si>
  <si>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</si>
  <si>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</si>
  <si>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</si>
  <si>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</si>
  <si>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</si>
  <si>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</si>
  <si>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</si>
  <si>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</si>
  <si>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</si>
  <si>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</si>
  <si>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</si>
  <si>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</si>
  <si>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</si>
  <si>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</si>
  <si>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</si>
  <si>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</si>
  <si>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</si>
  <si>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</si>
  <si>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</si>
  <si>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</si>
  <si>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</si>
  <si>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</si>
  <si>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</si>
  <si>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</si>
  <si>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</si>
  <si>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</si>
  <si>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</si>
  <si>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</si>
  <si>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</si>
  <si>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</si>
  <si>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</si>
  <si>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</si>
  <si>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</si>
  <si>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</si>
  <si>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</si>
  <si>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</si>
  <si>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</si>
  <si>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</si>
  <si>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</si>
  <si>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</si>
  <si>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</si>
  <si>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</si>
  <si>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</si>
  <si>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</si>
  <si>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</si>
  <si>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</si>
  <si>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</si>
  <si>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</si>
  <si>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</si>
  <si>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</si>
  <si>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</si>
  <si>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</si>
  <si>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</si>
  <si>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</si>
  <si>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</si>
  <si>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</si>
  <si>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</si>
  <si>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</si>
  <si>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</si>
  <si>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</si>
  <si>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</si>
  <si>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</si>
  <si>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</si>
  <si>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</si>
  <si>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</si>
  <si>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</si>
  <si>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</si>
  <si>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</si>
  <si>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</si>
  <si>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</si>
  <si>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</si>
  <si>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</si>
  <si>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</si>
  <si>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</si>
  <si>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</si>
  <si>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</si>
  <si>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</si>
  <si>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</si>
  <si>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</si>
  <si>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</si>
  <si>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</si>
  <si>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</si>
  <si>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</si>
  <si>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</si>
  <si>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</si>
  <si>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</si>
  <si>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</si>
  <si>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</si>
  <si>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</si>
  <si>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</si>
  <si>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</si>
  <si>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</si>
  <si>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</si>
  <si>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</si>
  <si>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</si>
  <si>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</si>
  <si>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</si>
  <si>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</si>
  <si>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</si>
  <si>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</si>
  <si>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</si>
  <si>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</si>
  <si>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</si>
  <si>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</si>
  <si>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</si>
  <si>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</si>
  <si>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</si>
  <si>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</si>
  <si>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</si>
  <si>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</si>
  <si>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</si>
  <si>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</si>
  <si>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</si>
  <si>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</si>
  <si>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</si>
  <si>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</si>
  <si>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</si>
  <si>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</si>
  <si>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</si>
  <si>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</si>
  <si>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</si>
  <si>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</si>
  <si>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</si>
  <si>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</si>
  <si>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</si>
  <si>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</si>
  <si>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</si>
  <si>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</si>
  <si>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</si>
  <si>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</si>
  <si>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</si>
  <si>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</si>
  <si>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</si>
  <si>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</si>
  <si>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</si>
  <si>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</si>
  <si>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</si>
  <si>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</si>
  <si>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</si>
  <si>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</si>
  <si>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</si>
  <si>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</si>
  <si>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</si>
  <si>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</si>
  <si>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</si>
  <si>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</si>
  <si>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</si>
  <si>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</si>
  <si>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</si>
  <si>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</si>
  <si>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</si>
  <si>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</si>
  <si>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</si>
  <si>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</si>
  <si>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</si>
  <si>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</si>
  <si>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</si>
  <si>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</si>
  <si>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</si>
  <si>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</si>
  <si>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</si>
  <si>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</si>
  <si>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</si>
  <si>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</si>
  <si>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</si>
  <si>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</si>
  <si>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</si>
  <si>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</si>
  <si>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</si>
  <si>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</si>
  <si>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</si>
  <si>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</si>
  <si>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</si>
  <si>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</si>
  <si>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</si>
  <si>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</si>
  <si>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</si>
  <si>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</si>
  <si>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</si>
  <si>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</si>
  <si>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</si>
  <si>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</si>
  <si>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</si>
  <si>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</si>
  <si>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</si>
  <si>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</si>
  <si>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</si>
  <si>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</si>
  <si>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</si>
  <si>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</si>
  <si>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</si>
  <si>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</si>
  <si>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</si>
  <si>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</si>
  <si>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</si>
  <si>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</si>
  <si>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</si>
  <si>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</si>
  <si>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</si>
  <si>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</si>
  <si>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</si>
  <si>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</si>
  <si>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</si>
  <si>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</si>
  <si>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</si>
  <si>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</si>
  <si>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</si>
  <si>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</si>
  <si>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</si>
  <si>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</si>
  <si>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</si>
  <si>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</si>
  <si>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</si>
  <si>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</si>
  <si>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</si>
  <si>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</si>
  <si>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</si>
  <si>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</si>
  <si>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</si>
  <si>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</si>
  <si>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</si>
  <si>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</si>
  <si>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</si>
  <si>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</si>
  <si>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</si>
  <si>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</si>
  <si>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</si>
  <si>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</si>
  <si>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</si>
  <si>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</si>
  <si>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</si>
  <si>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</si>
  <si>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</si>
  <si>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</si>
  <si>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</si>
  <si>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</si>
  <si>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</si>
  <si>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</si>
  <si>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</si>
  <si>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</si>
  <si>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</si>
  <si>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</si>
  <si>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</si>
  <si>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</si>
  <si>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</si>
  <si>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</si>
  <si>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</si>
  <si>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</si>
  <si>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</si>
  <si>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</si>
  <si>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</si>
  <si>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</si>
  <si>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</si>
  <si>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</si>
  <si>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</si>
  <si>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</si>
  <si>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</si>
  <si>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</si>
  <si>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</si>
  <si>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</si>
  <si>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</si>
  <si>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</si>
  <si>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</si>
  <si>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</si>
  <si>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</si>
  <si>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</si>
  <si>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</si>
  <si>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</si>
  <si>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</si>
  <si>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</si>
  <si>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</si>
  <si>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</si>
  <si>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</si>
  <si>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</si>
  <si>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</si>
  <si>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</si>
  <si>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</si>
  <si>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</si>
  <si>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</si>
  <si>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</si>
  <si>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</si>
  <si>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</si>
  <si>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</si>
  <si>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</si>
  <si>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</si>
  <si>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</si>
  <si>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</si>
  <si>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</si>
  <si>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</si>
  <si>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</si>
  <si>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</si>
  <si>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</si>
  <si>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</si>
  <si>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</si>
  <si>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</si>
  <si>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</si>
  <si>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</si>
  <si>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</si>
  <si>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</si>
  <si>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</si>
  <si>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</si>
  <si>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</si>
  <si>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</si>
  <si>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</si>
  <si>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</si>
  <si>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</si>
  <si>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</si>
  <si>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</si>
  <si>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</si>
  <si>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</si>
  <si>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</si>
  <si>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</si>
  <si>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</si>
  <si>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</si>
  <si>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</si>
  <si>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</si>
  <si>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</si>
  <si>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</si>
  <si>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</si>
  <si>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</si>
  <si>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</si>
  <si>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</si>
  <si>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</si>
  <si>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</si>
  <si>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</si>
  <si>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</si>
  <si>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</si>
  <si>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</si>
  <si>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</si>
  <si>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</si>
  <si>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</si>
  <si>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</si>
  <si>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</si>
  <si>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</si>
  <si>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</si>
  <si>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</si>
  <si>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</si>
  <si>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</si>
  <si>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</si>
  <si>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</si>
  <si>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</si>
  <si>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</si>
  <si>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</si>
  <si>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</si>
  <si>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</si>
  <si>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</si>
  <si>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</si>
  <si>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</si>
  <si>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</si>
  <si>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</si>
  <si>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</si>
  <si>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</si>
  <si>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</si>
  <si>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</si>
  <si>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</si>
  <si>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</si>
  <si>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</si>
  <si>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</si>
  <si>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</si>
  <si>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</si>
  <si>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</si>
  <si>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</si>
  <si>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</si>
  <si>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</si>
  <si>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</si>
  <si>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</si>
  <si>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</si>
  <si>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</si>
  <si>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</si>
  <si>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</si>
  <si>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</si>
  <si>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</si>
  <si>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</si>
  <si>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</si>
  <si>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</si>
  <si>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</si>
  <si>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</si>
  <si>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</si>
  <si>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</si>
  <si>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</si>
  <si>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</si>
  <si>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</si>
  <si>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</si>
  <si>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</si>
  <si>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</si>
  <si>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</si>
  <si>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</si>
  <si>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</si>
  <si>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</si>
  <si>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</si>
  <si>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</si>
  <si>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</si>
  <si>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</si>
  <si>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</si>
  <si>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</si>
  <si>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</si>
  <si>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</si>
  <si>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</si>
  <si>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</si>
  <si>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</si>
  <si>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</si>
  <si>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</si>
  <si>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</si>
  <si>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</si>
  <si>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</si>
  <si>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</si>
  <si>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</si>
  <si>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</si>
  <si>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</si>
  <si>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</si>
  <si>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</si>
  <si>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</si>
  <si>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</si>
  <si>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</si>
  <si>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</si>
  <si>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</si>
  <si>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</si>
  <si>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</si>
  <si>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</si>
  <si>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</si>
  <si>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</si>
  <si>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</si>
  <si>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</si>
  <si>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</si>
  <si>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</si>
  <si>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</si>
  <si>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</si>
  <si>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</si>
  <si>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</si>
  <si>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</si>
  <si>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</si>
  <si>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</si>
  <si>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</si>
  <si>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</si>
  <si>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</si>
  <si>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</si>
  <si>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</si>
  <si>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</si>
  <si>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</si>
  <si>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</si>
  <si>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</si>
  <si>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</si>
  <si>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</si>
  <si>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</si>
  <si>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</si>
  <si>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</si>
  <si>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</si>
  <si>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</si>
  <si>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</si>
  <si>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</si>
  <si>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</si>
  <si>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</si>
  <si>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</si>
  <si>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</si>
  <si>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</si>
  <si>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</si>
  <si>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</si>
  <si>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</si>
  <si>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</si>
  <si>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</si>
  <si>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</si>
  <si>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</si>
  <si>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</si>
  <si>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</si>
  <si>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</si>
  <si>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</si>
  <si>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</si>
  <si>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</si>
  <si>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</si>
  <si>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</si>
  <si>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</si>
  <si>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</si>
  <si>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</si>
  <si>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</si>
  <si>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</si>
  <si>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</si>
  <si>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</si>
  <si>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</si>
  <si>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</si>
  <si>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</si>
  <si>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</si>
  <si>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</si>
  <si>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</si>
  <si>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</si>
  <si>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</si>
  <si>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</si>
  <si>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</si>
  <si>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</si>
  <si>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</si>
  <si>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</si>
  <si>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</si>
  <si>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</si>
  <si>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</si>
  <si>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</si>
  <si>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</si>
  <si>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</si>
  <si>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</si>
  <si>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</si>
  <si>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</si>
  <si>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</si>
  <si>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</si>
  <si>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</si>
  <si>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</si>
  <si>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</si>
  <si>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</si>
  <si>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</si>
  <si>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</si>
  <si>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</si>
  <si>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</si>
  <si>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</si>
  <si>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</si>
  <si>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</si>
  <si>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</si>
  <si>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</si>
  <si>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</si>
  <si>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</si>
  <si>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</si>
  <si>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</si>
  <si>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</si>
  <si>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</si>
  <si>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</si>
  <si>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</si>
  <si>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</si>
  <si>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</si>
  <si>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</si>
  <si>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</si>
  <si>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</si>
  <si>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</si>
  <si>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</si>
  <si>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</si>
  <si>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</si>
  <si>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</si>
  <si>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</si>
  <si>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</si>
  <si>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</si>
  <si>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</si>
  <si>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</si>
  <si>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</si>
  <si>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</si>
  <si>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</si>
  <si>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</si>
  <si>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</si>
  <si>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</si>
  <si>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</si>
  <si>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</si>
  <si>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</si>
  <si>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</si>
  <si>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</si>
  <si>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</si>
  <si>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</si>
  <si>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</si>
  <si>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</si>
  <si>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</si>
  <si>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</si>
  <si>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</si>
  <si>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</si>
  <si>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</si>
  <si>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</si>
  <si>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</si>
  <si>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</si>
  <si>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</si>
  <si>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</si>
  <si>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</si>
  <si>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</si>
  <si>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</si>
  <si>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</si>
  <si>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</si>
  <si>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</si>
  <si>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</si>
  <si>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</si>
  <si>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</si>
  <si>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</si>
  <si>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</si>
  <si>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</si>
  <si>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</si>
  <si>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</si>
  <si>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</si>
  <si>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</si>
  <si>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</si>
  <si>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</si>
  <si>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</si>
  <si>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</si>
  <si>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</si>
  <si>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</si>
  <si>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</si>
  <si>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</si>
  <si>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</si>
  <si>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</si>
  <si>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</si>
  <si>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</si>
  <si>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</si>
  <si>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</si>
  <si>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</si>
  <si>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</si>
  <si>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</si>
  <si>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</si>
  <si>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</si>
  <si>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</si>
  <si>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</si>
  <si>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</si>
  <si>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</si>
  <si>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</si>
  <si>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</si>
  <si>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</si>
  <si>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</si>
  <si>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</si>
  <si>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</si>
  <si>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</si>
  <si>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</si>
  <si>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</si>
  <si>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</si>
  <si>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</si>
  <si>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</si>
  <si>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</si>
  <si>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</si>
  <si>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</si>
  <si>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</si>
  <si>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</si>
  <si>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</si>
  <si>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</si>
  <si>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</si>
  <si>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</si>
  <si>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</si>
  <si>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</si>
  <si>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</si>
  <si>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</si>
  <si>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</si>
  <si>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</si>
  <si>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</si>
  <si>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</si>
  <si>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</si>
  <si>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</si>
  <si>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</si>
  <si>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</si>
  <si>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</si>
  <si>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</si>
  <si>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</si>
  <si>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</si>
  <si>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</si>
  <si>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</si>
  <si>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</si>
  <si>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</si>
  <si>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</si>
  <si>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</si>
  <si>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</si>
  <si>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</si>
  <si>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</si>
  <si>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</si>
  <si>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</si>
  <si>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</si>
  <si>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</si>
  <si>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</si>
  <si>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</si>
  <si>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</si>
  <si>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</si>
  <si>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</si>
  <si>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</si>
  <si>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</si>
  <si>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</si>
  <si>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</si>
  <si>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</si>
  <si>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</si>
  <si>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</si>
  <si>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</si>
  <si>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</si>
  <si>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</si>
  <si>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</si>
  <si>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</si>
  <si>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</si>
  <si>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</si>
  <si>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</si>
  <si>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</si>
  <si>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</si>
  <si>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</si>
  <si>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</si>
  <si>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</si>
  <si>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</si>
  <si>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</si>
  <si>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</si>
  <si>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</si>
  <si>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</si>
  <si>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</si>
  <si>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</si>
  <si>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</si>
  <si>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</si>
  <si>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</si>
  <si>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</si>
  <si>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</si>
  <si>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</si>
  <si>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</si>
  <si>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</si>
  <si>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</si>
  <si>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</si>
  <si>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</si>
  <si>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</si>
  <si>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</si>
  <si>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</si>
  <si>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</si>
  <si>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</si>
  <si>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</si>
  <si>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</si>
  <si>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</si>
  <si>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</si>
  <si>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</si>
  <si>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</si>
  <si>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</si>
  <si>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A 2GS/s 8.5-bit time-based ADC using a segmented stochastic flash TDC</t>
  </si>
  <si>
    <t>Shiyu Su, Qiaochu Zhang, Mike Shuo-Wei Chen</t>
  </si>
  <si>
    <t>10.1109/CICC57935.2023.10121292</t>
  </si>
  <si>
    <t>TAD</t>
  </si>
  <si>
    <t>All-Digital VCO-ADC TAD Using 4CKES-Type in 16-nm FinFET CMOS for Technology Scaling With Stochastic-ADC Method</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</si>
  <si>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</si>
  <si>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</si>
  <si>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</si>
  <si>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</si>
  <si>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</si>
  <si>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</si>
  <si>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</si>
  <si>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</si>
  <si>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</si>
  <si>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</si>
  <si>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</si>
  <si>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</si>
  <si>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</si>
  <si>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</si>
  <si>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</si>
  <si>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VCO-based</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</si>
  <si>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</si>
  <si>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</si>
  <si>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</si>
  <si>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ADC Using VCO-Based Quantizers</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</si>
  <si>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</si>
  <si>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</si>
  <si>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</si>
  <si>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A 174.7-dB FoM, 2nd -Order VCO-Based Stochastic
ExG-to-Digital Front-End Using a Multi-Phase
Gated-Inverted-Ring Oscillator Quantizer</t>
  </si>
  <si>
    <t>Stochastic 20-GS/s 8-bit Analog-to-Digital Converter and 5-GHz Phase Interpolator for Open-Source Synthesizable High-Speed Link Applications</t>
  </si>
  <si>
    <t>VCO-ADC</t>
  </si>
  <si>
    <t>Stochastic VCO-ADC Utilizing 4x Staggered Averaging</t>
  </si>
  <si>
    <t>digital-adc</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</si>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</sst>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17"/>
  <sheetViews>
    <sheetView tabSelected="1" workbookViewId="0">
      <selection activeCell="M17" sqref="M17"/>
    </sheetView>
  </sheetViews>
  <sheetFormatPr defaultRowHeight="12.75" x14ac:dyDescent="0.2"/>
  <cols>
    <col min="1" max="1" width="6.7109375" customWidth="1"/>
    <col min="2" max="2" width="6.85546875" customWidth="1"/>
    <col min="3" max="3" width="7.140625" customWidth="1"/>
    <col min="4" max="4" width="16.42578125" customWidth="1"/>
    <col min="5" max="5" width="13.85546875" customWidth="1"/>
    <col min="6" max="6" width="9.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t="s">
        <v>3374</v>
      </c>
      <c r="C2" s="61" t="s">
        <v>23</v>
      </c>
      <c r="D2" s="61" t="s">
        <v>3363</v>
      </c>
      <c r="E2" s="61">
        <v>6.5000000000000002E-2</v>
      </c>
      <c r="F2" s="125" t="s">
        <v>3360</v>
      </c>
      <c r="G2" s="28"/>
      <c r="H2" s="28" t="s">
        <v>3361</v>
      </c>
      <c r="I2" s="125" t="s">
        <v>3362</v>
      </c>
      <c r="J2" s="160" t="str">
        <f t="shared" ref="J2:J8"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7" si="1">Z2/AA2</f>
        <v>2000000000</v>
      </c>
      <c r="AC2" s="63"/>
      <c r="AD2" s="65">
        <f t="shared" ref="AD2:AD7" si="2">Y2/AB2*1000000000000</f>
        <v>10.7</v>
      </c>
      <c r="AE2" s="29" t="str">
        <f>IF(ISNUMBER($Q2), $AD2*1000/2^(($Q2-1.76)/6.02), "")</f>
        <v/>
      </c>
      <c r="AF2" s="29">
        <f t="shared" ref="AF2:AF8" si="3">$AD2*1000/2^(($X2-1.76)/6.02)</f>
        <v>143.61414816242899</v>
      </c>
      <c r="AG2" s="6" t="str">
        <f t="shared" ref="AG2:AG8" si="4">IF(ISNUMBER($Q2), $Q2+10*LOG10($AB2/2/$Y2), "")</f>
        <v/>
      </c>
      <c r="AH2" s="6">
        <f t="shared" ref="AH2:AH8" si="5">$X2+10*LOG10($AB2/2/$Y2)</f>
        <v>145.89586226650809</v>
      </c>
      <c r="AI2" s="33">
        <f t="shared" ref="AI2:AI7" si="6">AF2/AB2</f>
        <v>7.1807074081214491E-8</v>
      </c>
      <c r="AJ2" s="48">
        <f t="shared" ref="AJ2:AJ7" si="7">AH2+10*LOG10(AB2)</f>
        <v>238.9061622231479</v>
      </c>
    </row>
    <row r="3" spans="1:36" s="17" customFormat="1" x14ac:dyDescent="0.2">
      <c r="A3" s="64">
        <v>2021</v>
      </c>
      <c r="B3" s="60" t="s">
        <v>3375</v>
      </c>
      <c r="C3" s="61" t="s">
        <v>23</v>
      </c>
      <c r="D3" s="61" t="s">
        <v>3363</v>
      </c>
      <c r="E3" s="30">
        <v>1.6E-2</v>
      </c>
      <c r="F3" s="125" t="s">
        <v>3364</v>
      </c>
      <c r="G3" s="28" t="s">
        <v>3365</v>
      </c>
      <c r="H3" s="28" t="s">
        <v>3366</v>
      </c>
      <c r="I3" s="125" t="s">
        <v>3367</v>
      </c>
      <c r="J3" s="160" t="str">
        <f t="shared" si="0"/>
        <v>https://doi.org/10.1109/ICECS53924.2021.9665567</v>
      </c>
      <c r="K3" s="28"/>
      <c r="L3" s="60"/>
      <c r="M3" s="60"/>
      <c r="N3" s="60"/>
      <c r="O3" s="8"/>
      <c r="P3" s="28">
        <v>7.7000000000000002E-3</v>
      </c>
      <c r="Q3" s="40"/>
      <c r="R3" s="63">
        <f t="shared" ref="R3:R7" si="8">Z3/2</f>
        <v>5000000000</v>
      </c>
      <c r="S3" s="60">
        <v>22.8</v>
      </c>
      <c r="T3" s="60"/>
      <c r="U3" s="60"/>
      <c r="V3" s="60"/>
      <c r="W3" s="60"/>
      <c r="X3" s="29">
        <f t="shared" ref="X3:X8" si="9">+IF(ISNUMBER($S3),$S3,MIN($V3,$T3,$U3,$W3))</f>
        <v>22.8</v>
      </c>
      <c r="Y3" s="63">
        <v>0.12429999999999999</v>
      </c>
      <c r="Z3" s="63">
        <v>10000000000</v>
      </c>
      <c r="AA3" s="64">
        <v>1</v>
      </c>
      <c r="AB3" s="63">
        <f t="shared" si="1"/>
        <v>10000000000</v>
      </c>
      <c r="AC3" s="63"/>
      <c r="AD3" s="65">
        <f t="shared" si="2"/>
        <v>12.43</v>
      </c>
      <c r="AE3" s="29" t="str">
        <f t="shared" ref="AE3:AE8"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t="s">
        <v>3376</v>
      </c>
      <c r="C4" s="61" t="s">
        <v>22</v>
      </c>
      <c r="D4" s="61" t="s">
        <v>3380</v>
      </c>
      <c r="E4" s="61" t="s">
        <v>3368</v>
      </c>
      <c r="F4" s="125" t="s">
        <v>3388</v>
      </c>
      <c r="G4" s="159" t="s">
        <v>3393</v>
      </c>
      <c r="H4" s="69" t="s">
        <v>3369</v>
      </c>
      <c r="I4" s="125" t="s">
        <v>3370</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t="s">
        <v>3377</v>
      </c>
      <c r="C5" s="61" t="s">
        <v>23</v>
      </c>
      <c r="D5" s="61" t="s">
        <v>3390</v>
      </c>
      <c r="E5" s="30" t="s">
        <v>3368</v>
      </c>
      <c r="F5" s="125" t="s">
        <v>3391</v>
      </c>
      <c r="G5" s="28" t="s">
        <v>3371</v>
      </c>
      <c r="H5" s="28" t="s">
        <v>3372</v>
      </c>
      <c r="I5" s="125" t="s">
        <v>3373</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t="s">
        <v>3378</v>
      </c>
      <c r="C6" s="61" t="s">
        <v>23</v>
      </c>
      <c r="D6" s="61" t="s">
        <v>3392</v>
      </c>
      <c r="E6" s="30">
        <v>1.6E-2</v>
      </c>
      <c r="F6" s="125" t="s">
        <v>3389</v>
      </c>
      <c r="G6" s="28" t="s">
        <v>3381</v>
      </c>
      <c r="H6" s="28" t="s">
        <v>3382</v>
      </c>
      <c r="I6" s="125" t="s">
        <v>3383</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t="s">
        <v>3379</v>
      </c>
      <c r="C7" s="61" t="s">
        <v>22</v>
      </c>
      <c r="D7" s="61" t="s">
        <v>3380</v>
      </c>
      <c r="E7" s="30">
        <v>0.18</v>
      </c>
      <c r="F7" s="125" t="s">
        <v>3384</v>
      </c>
      <c r="G7" s="28" t="s">
        <v>3385</v>
      </c>
      <c r="H7" s="28" t="s">
        <v>3386</v>
      </c>
      <c r="I7" s="125" t="s">
        <v>3387</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t="s">
        <v>3379</v>
      </c>
      <c r="C8" s="61" t="s">
        <v>22</v>
      </c>
      <c r="D8" s="61" t="s">
        <v>3380</v>
      </c>
      <c r="E8" s="30">
        <v>0.18</v>
      </c>
      <c r="F8" s="125" t="s">
        <v>3384</v>
      </c>
      <c r="G8" s="28" t="s">
        <v>3385</v>
      </c>
      <c r="H8" s="28" t="s">
        <v>3386</v>
      </c>
      <c r="I8" s="125" t="s">
        <v>3387</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c r="K9" s="28"/>
      <c r="L9" s="60"/>
      <c r="M9" s="60"/>
      <c r="N9" s="60"/>
      <c r="O9" s="56"/>
      <c r="P9" s="28"/>
      <c r="Q9" s="68"/>
      <c r="R9" s="63"/>
      <c r="S9" s="60"/>
      <c r="T9" s="60"/>
      <c r="U9" s="60"/>
      <c r="V9" s="60"/>
      <c r="W9" s="60"/>
      <c r="X9" s="29"/>
      <c r="Y9" s="63"/>
      <c r="Z9" s="63"/>
      <c r="AA9" s="64"/>
      <c r="AB9" s="63"/>
      <c r="AC9" s="63"/>
      <c r="AD9" s="65"/>
      <c r="AE9" s="29"/>
      <c r="AF9" s="29"/>
      <c r="AG9" s="54"/>
      <c r="AH9" s="54"/>
      <c r="AI9" s="66"/>
      <c r="AJ9" s="67"/>
    </row>
    <row r="10" spans="1:36" x14ac:dyDescent="0.2">
      <c r="A10" s="64"/>
      <c r="B10" s="60"/>
      <c r="C10" s="61"/>
      <c r="D10" s="61"/>
      <c r="E10" s="61"/>
      <c r="F10" s="125"/>
      <c r="G10" s="28"/>
      <c r="H10" s="28"/>
      <c r="I10" s="125"/>
      <c r="J10" s="148"/>
      <c r="K10" s="28"/>
      <c r="L10" s="60"/>
      <c r="M10" s="60"/>
      <c r="N10" s="60"/>
      <c r="O10" s="56"/>
      <c r="P10" s="28"/>
      <c r="Q10" s="68"/>
      <c r="R10" s="63"/>
      <c r="S10" s="60"/>
      <c r="T10" s="60"/>
      <c r="U10" s="60"/>
      <c r="V10" s="60"/>
      <c r="W10" s="60"/>
      <c r="X10" s="29"/>
      <c r="Y10" s="63"/>
      <c r="Z10" s="63"/>
      <c r="AA10" s="64"/>
      <c r="AB10" s="63"/>
      <c r="AC10" s="63"/>
      <c r="AD10" s="65"/>
      <c r="AE10" s="29"/>
      <c r="AF10" s="29"/>
      <c r="AG10" s="54"/>
      <c r="AH10" s="54"/>
      <c r="AI10" s="66"/>
      <c r="AJ10" s="67"/>
    </row>
    <row r="11" spans="1:36" x14ac:dyDescent="0.2">
      <c r="A11" s="64"/>
      <c r="B11" s="60"/>
      <c r="C11" s="61"/>
      <c r="D11" s="61"/>
      <c r="E11" s="61"/>
      <c r="F11" s="125"/>
      <c r="G11" s="28"/>
      <c r="H11" s="28"/>
      <c r="I11" s="125"/>
      <c r="J11" s="148"/>
      <c r="K11" s="28"/>
      <c r="L11" s="60"/>
      <c r="M11" s="60"/>
      <c r="N11" s="60"/>
      <c r="O11" s="56"/>
      <c r="P11" s="28"/>
      <c r="Q11" s="68"/>
      <c r="R11" s="63"/>
      <c r="S11" s="60"/>
      <c r="T11" s="60"/>
      <c r="U11" s="60"/>
      <c r="V11" s="60"/>
      <c r="W11" s="60"/>
      <c r="X11" s="29"/>
      <c r="Y11" s="63"/>
      <c r="Z11" s="63"/>
      <c r="AA11" s="64"/>
      <c r="AB11" s="63"/>
      <c r="AC11" s="63"/>
      <c r="AD11" s="65"/>
      <c r="AE11" s="29"/>
      <c r="AF11" s="29"/>
      <c r="AG11" s="54"/>
      <c r="AH11" s="54"/>
      <c r="AI11" s="66"/>
      <c r="AJ11" s="67"/>
    </row>
    <row r="12" spans="1:36" x14ac:dyDescent="0.2">
      <c r="A12" s="64"/>
      <c r="B12" s="60"/>
      <c r="C12" s="61"/>
      <c r="D12" s="61"/>
      <c r="E12" s="61"/>
      <c r="F12" s="125"/>
      <c r="G12" s="28"/>
      <c r="H12" s="28"/>
      <c r="I12" s="125"/>
      <c r="J12" s="148"/>
      <c r="K12" s="28"/>
      <c r="L12" s="60"/>
      <c r="M12" s="60"/>
      <c r="N12" s="60"/>
      <c r="O12" s="56"/>
      <c r="P12" s="28"/>
      <c r="Q12" s="68"/>
      <c r="R12" s="63"/>
      <c r="S12" s="60"/>
      <c r="T12" s="60"/>
      <c r="U12" s="60"/>
      <c r="V12" s="60"/>
      <c r="W12" s="60"/>
      <c r="X12" s="29"/>
      <c r="Y12" s="63"/>
      <c r="Z12" s="63"/>
      <c r="AA12" s="64"/>
      <c r="AB12" s="63"/>
      <c r="AC12" s="63"/>
      <c r="AD12" s="65"/>
      <c r="AE12" s="29"/>
      <c r="AF12" s="29"/>
      <c r="AG12" s="54"/>
      <c r="AH12" s="54"/>
      <c r="AI12" s="66"/>
      <c r="AJ12" s="67"/>
    </row>
    <row r="13" spans="1:36" x14ac:dyDescent="0.2">
      <c r="A13" s="64"/>
      <c r="B13" s="60"/>
      <c r="C13" s="61"/>
      <c r="D13" s="61"/>
      <c r="E13" s="61"/>
      <c r="F13" s="125"/>
      <c r="G13" s="28"/>
      <c r="H13" s="28"/>
      <c r="I13" s="125"/>
      <c r="J13" s="148"/>
      <c r="K13" s="28"/>
      <c r="L13" s="60"/>
      <c r="M13" s="60"/>
      <c r="N13" s="60"/>
      <c r="O13" s="56"/>
      <c r="P13" s="28"/>
      <c r="Q13" s="68"/>
      <c r="R13" s="63"/>
      <c r="S13" s="60"/>
      <c r="T13" s="60"/>
      <c r="U13" s="60"/>
      <c r="V13" s="60"/>
      <c r="W13" s="60"/>
      <c r="X13" s="29"/>
      <c r="Y13" s="63"/>
      <c r="Z13" s="63"/>
      <c r="AA13" s="64"/>
      <c r="AB13" s="63"/>
      <c r="AC13" s="63"/>
      <c r="AD13" s="65"/>
      <c r="AE13" s="29"/>
      <c r="AF13" s="29"/>
      <c r="AG13" s="54"/>
      <c r="AH13" s="54"/>
      <c r="AI13" s="66"/>
      <c r="AJ13" s="67"/>
    </row>
    <row r="14" spans="1:36" x14ac:dyDescent="0.2">
      <c r="A14" s="59"/>
      <c r="B14" s="60"/>
      <c r="C14" s="61"/>
      <c r="D14" s="61"/>
      <c r="E14" s="61"/>
      <c r="F14" s="125"/>
      <c r="G14" s="28"/>
      <c r="H14" s="28"/>
      <c r="I14" s="125"/>
      <c r="J14" s="148"/>
      <c r="K14" s="28"/>
      <c r="L14" s="60"/>
      <c r="M14" s="60"/>
      <c r="N14" s="60"/>
      <c r="O14" s="56"/>
      <c r="P14" s="28"/>
      <c r="Q14" s="68"/>
      <c r="R14" s="63"/>
      <c r="S14" s="60"/>
      <c r="T14" s="60"/>
      <c r="U14" s="60"/>
      <c r="V14" s="60"/>
      <c r="W14" s="60"/>
      <c r="X14" s="29"/>
      <c r="Y14" s="63"/>
      <c r="Z14" s="63"/>
      <c r="AA14" s="64"/>
      <c r="AB14" s="63"/>
      <c r="AC14" s="63"/>
      <c r="AD14" s="65"/>
      <c r="AE14" s="29"/>
      <c r="AF14" s="29"/>
      <c r="AG14" s="54"/>
      <c r="AH14" s="54"/>
      <c r="AI14" s="66"/>
      <c r="AJ14" s="67"/>
    </row>
    <row r="15" spans="1:36" x14ac:dyDescent="0.2">
      <c r="A15" s="64"/>
      <c r="B15" s="60"/>
      <c r="C15" s="61"/>
      <c r="D15" s="61"/>
      <c r="E15" s="61"/>
      <c r="F15" s="125"/>
      <c r="G15" s="28"/>
      <c r="H15" s="28"/>
      <c r="I15" s="125"/>
      <c r="J15" s="148"/>
      <c r="K15" s="28"/>
      <c r="L15" s="60"/>
      <c r="M15" s="60"/>
      <c r="N15" s="60"/>
      <c r="O15" s="56"/>
      <c r="P15" s="28"/>
      <c r="Q15" s="68"/>
      <c r="R15" s="63"/>
      <c r="S15" s="60"/>
      <c r="T15" s="60"/>
      <c r="U15" s="60"/>
      <c r="V15" s="60"/>
      <c r="W15" s="60"/>
      <c r="X15" s="29"/>
      <c r="Y15" s="63"/>
      <c r="Z15" s="63"/>
      <c r="AA15" s="64"/>
      <c r="AB15" s="63"/>
      <c r="AC15" s="63"/>
      <c r="AD15" s="65"/>
      <c r="AE15" s="29"/>
      <c r="AF15" s="29"/>
      <c r="AG15" s="54"/>
      <c r="AH15" s="54"/>
      <c r="AI15" s="66"/>
      <c r="AJ15" s="67"/>
    </row>
    <row r="16" spans="1:36" x14ac:dyDescent="0.2">
      <c r="A16" s="64"/>
      <c r="B16" s="60"/>
      <c r="C16" s="61"/>
      <c r="D16" s="61"/>
      <c r="E16" s="61"/>
      <c r="F16" s="125"/>
      <c r="G16" s="28"/>
      <c r="H16" s="28"/>
      <c r="I16" s="125"/>
      <c r="J16" s="148"/>
      <c r="K16" s="28"/>
      <c r="L16" s="60"/>
      <c r="M16" s="60"/>
      <c r="N16" s="60"/>
      <c r="O16" s="56"/>
      <c r="P16" s="70"/>
      <c r="Q16" s="68"/>
      <c r="R16" s="63"/>
      <c r="S16" s="60"/>
      <c r="T16" s="60"/>
      <c r="U16" s="60"/>
      <c r="V16" s="60"/>
      <c r="W16" s="60"/>
      <c r="X16" s="29"/>
      <c r="Y16" s="63"/>
      <c r="Z16" s="63"/>
      <c r="AA16" s="64"/>
      <c r="AB16" s="63"/>
      <c r="AC16" s="63"/>
      <c r="AD16" s="65"/>
      <c r="AE16" s="29"/>
      <c r="AF16" s="29"/>
      <c r="AG16" s="54"/>
      <c r="AH16" s="54"/>
      <c r="AI16" s="66"/>
      <c r="AJ16" s="67"/>
    </row>
    <row r="17" spans="1:36" x14ac:dyDescent="0.2">
      <c r="A17" s="64"/>
      <c r="B17" s="60"/>
      <c r="C17" s="61"/>
      <c r="D17" s="61"/>
      <c r="E17" s="61"/>
      <c r="F17" s="125"/>
      <c r="G17" s="28"/>
      <c r="H17" s="28"/>
      <c r="I17" s="125"/>
      <c r="J17" s="148"/>
      <c r="K17" s="28"/>
      <c r="L17" s="60"/>
      <c r="M17" s="60"/>
      <c r="N17" s="60"/>
      <c r="O17" s="56"/>
      <c r="P17" s="28"/>
      <c r="Q17" s="68"/>
      <c r="R17" s="63"/>
      <c r="S17" s="60"/>
      <c r="T17" s="60"/>
      <c r="U17" s="60"/>
      <c r="V17" s="60"/>
      <c r="W17" s="60"/>
      <c r="X17" s="29"/>
      <c r="Y17" s="63"/>
      <c r="Z17" s="63"/>
      <c r="AA17" s="64"/>
      <c r="AB17" s="63"/>
      <c r="AC17" s="63"/>
      <c r="AD17" s="65"/>
      <c r="AE17" s="29"/>
      <c r="AF17" s="29"/>
      <c r="AG17" s="54"/>
      <c r="AH17" s="54"/>
      <c r="AI17" s="66"/>
      <c r="AJ17" s="67"/>
    </row>
    <row r="18" spans="1:36" x14ac:dyDescent="0.2">
      <c r="A18" s="64"/>
      <c r="B18" s="60"/>
      <c r="C18" s="61"/>
      <c r="D18" s="61"/>
      <c r="E18" s="61"/>
      <c r="F18" s="125"/>
      <c r="G18" s="28"/>
      <c r="H18" s="28"/>
      <c r="I18" s="125"/>
      <c r="J18" s="148"/>
      <c r="K18" s="28"/>
      <c r="L18" s="60"/>
      <c r="M18" s="60"/>
      <c r="N18" s="60"/>
      <c r="O18" s="56"/>
      <c r="P18" s="28"/>
      <c r="Q18" s="68"/>
      <c r="R18" s="63"/>
      <c r="S18" s="60"/>
      <c r="T18" s="60"/>
      <c r="U18" s="60"/>
      <c r="V18" s="60"/>
      <c r="W18" s="60"/>
      <c r="X18" s="29"/>
      <c r="Y18" s="63"/>
      <c r="Z18" s="63"/>
      <c r="AA18" s="64"/>
      <c r="AB18" s="63"/>
      <c r="AC18" s="63"/>
      <c r="AD18" s="65"/>
      <c r="AE18" s="29"/>
      <c r="AF18" s="29"/>
      <c r="AG18" s="54"/>
      <c r="AH18" s="54"/>
      <c r="AI18" s="66"/>
      <c r="AJ18" s="67"/>
    </row>
    <row r="19" spans="1:36" x14ac:dyDescent="0.2">
      <c r="A19" s="64"/>
      <c r="B19" s="60"/>
      <c r="C19" s="61"/>
      <c r="D19" s="61"/>
      <c r="E19" s="61"/>
      <c r="F19" s="125"/>
      <c r="G19" s="28"/>
      <c r="H19" s="28"/>
      <c r="I19" s="125"/>
      <c r="J19" s="148"/>
      <c r="K19" s="28"/>
      <c r="L19" s="60"/>
      <c r="M19" s="60"/>
      <c r="N19" s="60"/>
      <c r="O19" s="56"/>
      <c r="P19" s="28"/>
      <c r="Q19" s="68"/>
      <c r="R19" s="63"/>
      <c r="S19" s="60"/>
      <c r="T19" s="60"/>
      <c r="U19" s="60"/>
      <c r="V19" s="60"/>
      <c r="W19" s="60"/>
      <c r="X19" s="29"/>
      <c r="Y19" s="63"/>
      <c r="Z19" s="63"/>
      <c r="AA19" s="64"/>
      <c r="AB19" s="63"/>
      <c r="AC19" s="63"/>
      <c r="AD19" s="65"/>
      <c r="AE19" s="29"/>
      <c r="AF19" s="29"/>
      <c r="AG19" s="54"/>
      <c r="AH19" s="54"/>
      <c r="AI19" s="66"/>
      <c r="AJ19" s="67"/>
    </row>
    <row r="20" spans="1:36" x14ac:dyDescent="0.2">
      <c r="A20" s="64"/>
      <c r="B20" s="60"/>
      <c r="C20" s="61"/>
      <c r="D20" s="61"/>
      <c r="E20" s="61"/>
      <c r="F20" s="125"/>
      <c r="G20" s="28"/>
      <c r="H20" s="28"/>
      <c r="I20" s="125"/>
      <c r="J20" s="148"/>
      <c r="K20" s="28"/>
      <c r="L20" s="60"/>
      <c r="M20" s="60"/>
      <c r="N20" s="60"/>
      <c r="O20" s="56"/>
      <c r="P20" s="28"/>
      <c r="Q20" s="68"/>
      <c r="R20" s="63"/>
      <c r="S20" s="60"/>
      <c r="T20" s="60"/>
      <c r="U20" s="60"/>
      <c r="V20" s="60"/>
      <c r="W20" s="60"/>
      <c r="X20" s="29"/>
      <c r="Y20" s="63"/>
      <c r="Z20" s="63"/>
      <c r="AA20" s="64"/>
      <c r="AB20" s="63"/>
      <c r="AC20" s="63"/>
      <c r="AD20" s="65"/>
      <c r="AE20" s="29"/>
      <c r="AF20" s="29"/>
      <c r="AG20" s="54"/>
      <c r="AH20" s="54"/>
      <c r="AI20" s="66"/>
      <c r="AJ20" s="67"/>
    </row>
    <row r="21" spans="1:36" x14ac:dyDescent="0.2">
      <c r="A21" s="64"/>
      <c r="B21" s="60"/>
      <c r="C21" s="61"/>
      <c r="D21" s="61"/>
      <c r="E21" s="61"/>
      <c r="F21" s="125"/>
      <c r="G21" s="28"/>
      <c r="H21" s="28"/>
      <c r="I21" s="125"/>
      <c r="J21" s="148"/>
      <c r="K21" s="28"/>
      <c r="L21" s="60"/>
      <c r="M21" s="60"/>
      <c r="N21" s="60"/>
      <c r="O21" s="56"/>
      <c r="P21" s="28"/>
      <c r="Q21" s="68"/>
      <c r="R21" s="63"/>
      <c r="S21" s="60"/>
      <c r="T21" s="60"/>
      <c r="U21" s="60"/>
      <c r="V21" s="60"/>
      <c r="W21" s="60"/>
      <c r="X21" s="29"/>
      <c r="Y21" s="63"/>
      <c r="Z21" s="63"/>
      <c r="AA21" s="64"/>
      <c r="AB21" s="63"/>
      <c r="AC21" s="63"/>
      <c r="AD21" s="65"/>
      <c r="AE21" s="29"/>
      <c r="AF21" s="29"/>
      <c r="AG21" s="54"/>
      <c r="AH21" s="54"/>
      <c r="AI21" s="66"/>
      <c r="AJ21" s="67"/>
    </row>
    <row r="22" spans="1:36" x14ac:dyDescent="0.2">
      <c r="A22" s="64"/>
      <c r="B22" s="60"/>
      <c r="C22" s="61"/>
      <c r="D22" s="61"/>
      <c r="E22" s="61"/>
      <c r="F22" s="125"/>
      <c r="G22" s="28"/>
      <c r="H22" s="28"/>
      <c r="I22" s="125"/>
      <c r="J22" s="148"/>
      <c r="K22" s="28"/>
      <c r="L22" s="60"/>
      <c r="M22" s="60"/>
      <c r="N22" s="60"/>
      <c r="O22" s="56"/>
      <c r="P22" s="28"/>
      <c r="Q22" s="68"/>
      <c r="R22" s="63"/>
      <c r="S22" s="60"/>
      <c r="T22" s="60"/>
      <c r="U22" s="60"/>
      <c r="V22" s="60"/>
      <c r="W22" s="60"/>
      <c r="X22" s="29"/>
      <c r="Y22" s="63"/>
      <c r="Z22" s="63"/>
      <c r="AA22" s="64"/>
      <c r="AB22" s="63"/>
      <c r="AC22" s="63"/>
      <c r="AD22" s="65"/>
      <c r="AE22" s="29"/>
      <c r="AF22" s="29"/>
      <c r="AG22" s="54"/>
      <c r="AH22" s="54"/>
      <c r="AI22" s="66"/>
      <c r="AJ22" s="67"/>
    </row>
    <row r="23" spans="1:36" x14ac:dyDescent="0.2">
      <c r="A23" s="59"/>
      <c r="B23" s="60"/>
      <c r="C23" s="61"/>
      <c r="D23" s="61"/>
      <c r="E23" s="61"/>
      <c r="F23" s="125"/>
      <c r="G23" s="28"/>
      <c r="H23" s="28"/>
      <c r="I23" s="125"/>
      <c r="J23" s="148"/>
      <c r="K23" s="28"/>
      <c r="L23" s="60"/>
      <c r="M23" s="60"/>
      <c r="N23" s="60"/>
      <c r="O23" s="56"/>
      <c r="P23" s="28"/>
      <c r="Q23" s="68"/>
      <c r="R23" s="63"/>
      <c r="S23" s="60"/>
      <c r="T23" s="60"/>
      <c r="U23" s="60"/>
      <c r="V23" s="60"/>
      <c r="W23" s="60"/>
      <c r="X23" s="29"/>
      <c r="Y23" s="63"/>
      <c r="Z23" s="63"/>
      <c r="AA23" s="64"/>
      <c r="AB23" s="63"/>
      <c r="AC23" s="63"/>
      <c r="AD23" s="65"/>
      <c r="AE23" s="29"/>
      <c r="AF23" s="29"/>
      <c r="AG23" s="54"/>
      <c r="AH23" s="54"/>
      <c r="AI23" s="66"/>
      <c r="AJ23" s="67"/>
    </row>
    <row r="24" spans="1:36" x14ac:dyDescent="0.2">
      <c r="A24" s="64"/>
      <c r="B24" s="60"/>
      <c r="C24" s="61"/>
      <c r="D24" s="61"/>
      <c r="E24" s="61"/>
      <c r="F24" s="125"/>
      <c r="G24" s="28"/>
      <c r="H24" s="28"/>
      <c r="I24" s="125"/>
      <c r="J24" s="148"/>
      <c r="K24" s="28"/>
      <c r="L24" s="60"/>
      <c r="M24" s="60"/>
      <c r="N24" s="60"/>
      <c r="O24" s="56"/>
      <c r="P24" s="28"/>
      <c r="Q24" s="68"/>
      <c r="R24" s="63"/>
      <c r="S24" s="60"/>
      <c r="T24" s="60"/>
      <c r="U24" s="60"/>
      <c r="V24" s="60"/>
      <c r="W24" s="60"/>
      <c r="X24" s="29"/>
      <c r="Y24" s="63"/>
      <c r="Z24" s="63"/>
      <c r="AA24" s="64"/>
      <c r="AB24" s="63"/>
      <c r="AC24" s="63"/>
      <c r="AD24" s="65"/>
      <c r="AE24" s="29"/>
      <c r="AF24" s="29"/>
      <c r="AG24" s="54"/>
      <c r="AH24" s="54"/>
      <c r="AI24" s="66"/>
      <c r="AJ24" s="67"/>
    </row>
    <row r="25" spans="1:36" x14ac:dyDescent="0.2">
      <c r="A25" s="64"/>
      <c r="B25" s="60"/>
      <c r="C25" s="61"/>
      <c r="D25" s="61"/>
      <c r="E25" s="61"/>
      <c r="F25" s="125"/>
      <c r="G25" s="28"/>
      <c r="H25" s="28"/>
      <c r="I25" s="125"/>
      <c r="J25" s="148"/>
      <c r="K25" s="28"/>
      <c r="L25" s="60"/>
      <c r="M25" s="60"/>
      <c r="N25" s="60"/>
      <c r="O25" s="56"/>
      <c r="P25" s="28"/>
      <c r="Q25" s="68"/>
      <c r="R25" s="63"/>
      <c r="S25" s="60"/>
      <c r="T25" s="60"/>
      <c r="U25" s="60"/>
      <c r="V25" s="60"/>
      <c r="W25" s="60"/>
      <c r="X25" s="29"/>
      <c r="Y25" s="63"/>
      <c r="Z25" s="63"/>
      <c r="AA25" s="64"/>
      <c r="AB25" s="63"/>
      <c r="AC25" s="63"/>
      <c r="AD25" s="65"/>
      <c r="AE25" s="29"/>
      <c r="AF25" s="29"/>
      <c r="AG25" s="54"/>
      <c r="AH25" s="54"/>
      <c r="AI25" s="66"/>
      <c r="AJ25" s="67"/>
    </row>
    <row r="26" spans="1:36" x14ac:dyDescent="0.2">
      <c r="A26" s="64"/>
      <c r="B26" s="60"/>
      <c r="C26" s="61"/>
      <c r="D26" s="61"/>
      <c r="E26" s="61"/>
      <c r="F26" s="125"/>
      <c r="G26" s="28"/>
      <c r="H26" s="28"/>
      <c r="I26" s="125"/>
      <c r="J26" s="148"/>
      <c r="K26" s="28"/>
      <c r="L26" s="60"/>
      <c r="M26" s="60"/>
      <c r="N26" s="60"/>
      <c r="O26" s="56"/>
      <c r="P26" s="28"/>
      <c r="Q26" s="68"/>
      <c r="R26" s="63"/>
      <c r="S26" s="60"/>
      <c r="T26" s="60"/>
      <c r="U26" s="60"/>
      <c r="V26" s="60"/>
      <c r="W26" s="60"/>
      <c r="X26" s="29"/>
      <c r="Y26" s="63"/>
      <c r="Z26" s="63"/>
      <c r="AA26" s="64"/>
      <c r="AB26" s="63"/>
      <c r="AC26" s="63"/>
      <c r="AD26" s="65"/>
      <c r="AE26" s="29"/>
      <c r="AF26" s="29"/>
      <c r="AG26" s="54"/>
      <c r="AH26" s="54"/>
      <c r="AI26" s="66"/>
      <c r="AJ26" s="67"/>
    </row>
    <row r="27" spans="1:36" x14ac:dyDescent="0.2">
      <c r="A27" s="64"/>
      <c r="B27" s="60"/>
      <c r="C27" s="61"/>
      <c r="D27" s="61"/>
      <c r="E27" s="61"/>
      <c r="F27" s="125"/>
      <c r="G27" s="28"/>
      <c r="H27" s="28"/>
      <c r="I27" s="125"/>
      <c r="J27" s="148"/>
      <c r="K27" s="28"/>
      <c r="L27" s="60"/>
      <c r="M27" s="60"/>
      <c r="N27" s="60"/>
      <c r="O27" s="56"/>
      <c r="P27" s="28"/>
      <c r="Q27" s="68"/>
      <c r="R27" s="63"/>
      <c r="S27" s="60"/>
      <c r="T27" s="60"/>
      <c r="U27" s="60"/>
      <c r="V27" s="60"/>
      <c r="W27" s="60"/>
      <c r="X27" s="29"/>
      <c r="Y27" s="63"/>
      <c r="Z27" s="63"/>
      <c r="AA27" s="64"/>
      <c r="AB27" s="63"/>
      <c r="AC27" s="63"/>
      <c r="AD27" s="65"/>
      <c r="AE27" s="29"/>
      <c r="AF27" s="29"/>
      <c r="AG27" s="54"/>
      <c r="AH27" s="54"/>
      <c r="AI27" s="66"/>
      <c r="AJ27" s="67"/>
    </row>
    <row r="28" spans="1:36" x14ac:dyDescent="0.2">
      <c r="A28" s="64"/>
      <c r="B28" s="60"/>
      <c r="C28" s="61"/>
      <c r="D28" s="61"/>
      <c r="E28" s="61"/>
      <c r="F28" s="125"/>
      <c r="G28" s="28"/>
      <c r="H28" s="28"/>
      <c r="I28" s="125"/>
      <c r="J28" s="148"/>
      <c r="K28" s="28"/>
      <c r="L28" s="60"/>
      <c r="M28" s="60"/>
      <c r="N28" s="60"/>
      <c r="O28" s="56"/>
      <c r="P28" s="28"/>
      <c r="Q28" s="68"/>
      <c r="R28" s="63"/>
      <c r="S28" s="60"/>
      <c r="T28" s="60"/>
      <c r="U28" s="60"/>
      <c r="V28" s="60"/>
      <c r="W28" s="60"/>
      <c r="X28" s="29"/>
      <c r="Y28" s="63"/>
      <c r="Z28" s="63"/>
      <c r="AA28" s="64"/>
      <c r="AB28" s="63"/>
      <c r="AC28" s="63"/>
      <c r="AD28" s="65"/>
      <c r="AE28" s="29"/>
      <c r="AF28" s="29"/>
      <c r="AG28" s="54"/>
      <c r="AH28" s="54"/>
      <c r="AI28" s="66"/>
      <c r="AJ28" s="67"/>
    </row>
    <row r="29" spans="1:36" x14ac:dyDescent="0.2">
      <c r="A29" s="64"/>
      <c r="B29" s="60"/>
      <c r="C29" s="61"/>
      <c r="D29" s="61"/>
      <c r="E29" s="61"/>
      <c r="F29" s="125"/>
      <c r="G29" s="28"/>
      <c r="H29" s="28"/>
      <c r="I29" s="125"/>
      <c r="J29" s="148"/>
      <c r="K29" s="28"/>
      <c r="L29" s="60"/>
      <c r="M29" s="60"/>
      <c r="N29" s="60"/>
      <c r="O29" s="56"/>
      <c r="P29" s="28"/>
      <c r="Q29" s="68"/>
      <c r="R29" s="63"/>
      <c r="S29" s="60"/>
      <c r="T29" s="60"/>
      <c r="U29" s="60"/>
      <c r="V29" s="60"/>
      <c r="W29" s="60"/>
      <c r="X29" s="29"/>
      <c r="Y29" s="63"/>
      <c r="Z29" s="63"/>
      <c r="AA29" s="64"/>
      <c r="AB29" s="63"/>
      <c r="AC29" s="63"/>
      <c r="AD29" s="65"/>
      <c r="AE29" s="29"/>
      <c r="AF29" s="29"/>
      <c r="AG29" s="54"/>
      <c r="AH29" s="54"/>
      <c r="AI29" s="66"/>
      <c r="AJ29" s="67"/>
    </row>
    <row r="30" spans="1:36" x14ac:dyDescent="0.2">
      <c r="A30" s="64"/>
      <c r="B30" s="60"/>
      <c r="C30" s="61"/>
      <c r="D30" s="61"/>
      <c r="E30" s="61"/>
      <c r="F30" s="125"/>
      <c r="G30" s="28"/>
      <c r="H30" s="28"/>
      <c r="I30" s="125"/>
      <c r="J30" s="148"/>
      <c r="K30" s="28"/>
      <c r="L30" s="60"/>
      <c r="M30" s="60"/>
      <c r="N30" s="60"/>
      <c r="O30" s="56"/>
      <c r="P30" s="28"/>
      <c r="Q30" s="68"/>
      <c r="R30" s="63"/>
      <c r="S30" s="60"/>
      <c r="T30" s="60"/>
      <c r="U30" s="60"/>
      <c r="V30" s="60"/>
      <c r="W30" s="60"/>
      <c r="X30" s="29"/>
      <c r="Y30" s="63"/>
      <c r="Z30" s="63"/>
      <c r="AA30" s="64"/>
      <c r="AB30" s="63"/>
      <c r="AC30" s="63"/>
      <c r="AD30" s="65"/>
      <c r="AE30" s="29"/>
      <c r="AF30" s="29"/>
      <c r="AG30" s="54"/>
      <c r="AH30" s="54"/>
      <c r="AI30" s="66"/>
      <c r="AJ30" s="67"/>
    </row>
    <row r="31" spans="1:36" x14ac:dyDescent="0.2">
      <c r="A31" s="64"/>
      <c r="B31" s="60"/>
      <c r="C31" s="61"/>
      <c r="D31" s="61"/>
      <c r="E31" s="61"/>
      <c r="F31" s="125"/>
      <c r="G31" s="28"/>
      <c r="H31" s="28"/>
      <c r="I31" s="125"/>
      <c r="J31" s="148"/>
      <c r="K31" s="28"/>
      <c r="L31" s="60"/>
      <c r="M31" s="60"/>
      <c r="N31" s="60"/>
      <c r="O31" s="56"/>
      <c r="P31" s="28"/>
      <c r="Q31" s="68"/>
      <c r="R31" s="63"/>
      <c r="S31" s="60"/>
      <c r="T31" s="60"/>
      <c r="U31" s="60"/>
      <c r="V31" s="60"/>
      <c r="W31" s="60"/>
      <c r="X31" s="29"/>
      <c r="Y31" s="63"/>
      <c r="Z31" s="63"/>
      <c r="AA31" s="64"/>
      <c r="AB31" s="63"/>
      <c r="AC31" s="63"/>
      <c r="AD31" s="65"/>
      <c r="AE31" s="29"/>
      <c r="AF31" s="29"/>
      <c r="AG31" s="54"/>
      <c r="AH31" s="54"/>
      <c r="AI31" s="66"/>
      <c r="AJ31" s="67"/>
    </row>
    <row r="32" spans="1:36" x14ac:dyDescent="0.2">
      <c r="A32" s="64"/>
      <c r="B32" s="60"/>
      <c r="C32" s="61"/>
      <c r="D32" s="61"/>
      <c r="E32" s="61"/>
      <c r="F32" s="125"/>
      <c r="G32" s="28"/>
      <c r="H32" s="28"/>
      <c r="I32" s="125"/>
      <c r="J32" s="148"/>
      <c r="K32" s="28"/>
      <c r="L32" s="60"/>
      <c r="M32" s="60"/>
      <c r="N32" s="60"/>
      <c r="O32" s="56"/>
      <c r="P32" s="28"/>
      <c r="Q32" s="68"/>
      <c r="R32" s="63"/>
      <c r="S32" s="60"/>
      <c r="T32" s="60"/>
      <c r="U32" s="60"/>
      <c r="V32" s="60"/>
      <c r="W32" s="60"/>
      <c r="X32" s="29"/>
      <c r="Y32" s="63"/>
      <c r="Z32" s="63"/>
      <c r="AA32" s="64"/>
      <c r="AB32" s="63"/>
      <c r="AC32" s="63"/>
      <c r="AD32" s="65"/>
      <c r="AE32" s="29"/>
      <c r="AF32" s="29"/>
      <c r="AG32" s="54"/>
      <c r="AH32" s="54"/>
      <c r="AI32" s="66"/>
      <c r="AJ32" s="67"/>
    </row>
    <row r="33" spans="1:36" x14ac:dyDescent="0.2">
      <c r="A33" s="64"/>
      <c r="B33" s="60"/>
      <c r="C33" s="61"/>
      <c r="D33" s="61"/>
      <c r="E33" s="61"/>
      <c r="F33" s="125"/>
      <c r="G33" s="28"/>
      <c r="H33" s="28"/>
      <c r="I33" s="125"/>
      <c r="J33" s="148"/>
      <c r="K33" s="28"/>
      <c r="L33" s="60"/>
      <c r="M33" s="60"/>
      <c r="N33" s="60"/>
      <c r="O33" s="56"/>
      <c r="P33" s="28"/>
      <c r="Q33" s="68"/>
      <c r="R33" s="63"/>
      <c r="S33" s="60"/>
      <c r="T33" s="60"/>
      <c r="U33" s="60"/>
      <c r="V33" s="60"/>
      <c r="W33" s="60"/>
      <c r="X33" s="29"/>
      <c r="Y33" s="63"/>
      <c r="Z33" s="63"/>
      <c r="AA33" s="64"/>
      <c r="AB33" s="63"/>
      <c r="AC33" s="63"/>
      <c r="AD33" s="65"/>
      <c r="AE33" s="29"/>
      <c r="AF33" s="29"/>
      <c r="AG33" s="54"/>
      <c r="AH33" s="54"/>
      <c r="AI33" s="66"/>
      <c r="AJ33" s="67"/>
    </row>
    <row r="34" spans="1:36" x14ac:dyDescent="0.2">
      <c r="A34" s="64"/>
      <c r="B34" s="60"/>
      <c r="C34" s="61"/>
      <c r="D34" s="61"/>
      <c r="E34" s="61"/>
      <c r="F34" s="125"/>
      <c r="G34" s="28"/>
      <c r="H34" s="28"/>
      <c r="I34" s="125"/>
      <c r="J34" s="148"/>
      <c r="K34" s="28"/>
      <c r="L34" s="60"/>
      <c r="M34" s="60"/>
      <c r="N34" s="60"/>
      <c r="O34" s="56"/>
      <c r="P34" s="28"/>
      <c r="Q34" s="68"/>
      <c r="R34" s="63"/>
      <c r="S34" s="60"/>
      <c r="T34" s="60"/>
      <c r="U34" s="60"/>
      <c r="V34" s="60"/>
      <c r="W34" s="60"/>
      <c r="X34" s="29"/>
      <c r="Y34" s="63"/>
      <c r="Z34" s="63"/>
      <c r="AA34" s="64"/>
      <c r="AB34" s="63"/>
      <c r="AC34" s="63"/>
      <c r="AD34" s="65"/>
      <c r="AE34" s="29"/>
      <c r="AF34" s="29"/>
      <c r="AG34" s="54"/>
      <c r="AH34" s="54"/>
      <c r="AI34" s="66"/>
      <c r="AJ34" s="67"/>
    </row>
    <row r="35" spans="1:36" x14ac:dyDescent="0.2">
      <c r="A35" s="64"/>
      <c r="B35" s="60"/>
      <c r="C35" s="61"/>
      <c r="D35" s="61"/>
      <c r="E35" s="61"/>
      <c r="F35" s="125"/>
      <c r="G35" s="28"/>
      <c r="H35" s="28"/>
      <c r="I35" s="125"/>
      <c r="J35" s="148"/>
      <c r="K35" s="28"/>
      <c r="L35" s="60"/>
      <c r="M35" s="60"/>
      <c r="N35" s="60"/>
      <c r="O35" s="56"/>
      <c r="P35" s="28"/>
      <c r="Q35" s="68"/>
      <c r="R35" s="63"/>
      <c r="S35" s="60"/>
      <c r="T35" s="60"/>
      <c r="U35" s="60"/>
      <c r="V35" s="60"/>
      <c r="W35" s="60"/>
      <c r="X35" s="29"/>
      <c r="Y35" s="63"/>
      <c r="Z35" s="63"/>
      <c r="AA35" s="64"/>
      <c r="AB35" s="63"/>
      <c r="AC35" s="63"/>
      <c r="AD35" s="65"/>
      <c r="AE35" s="29"/>
      <c r="AF35" s="29"/>
      <c r="AG35" s="54"/>
      <c r="AH35" s="54"/>
      <c r="AI35" s="66"/>
      <c r="AJ35" s="67"/>
    </row>
    <row r="36" spans="1:36" x14ac:dyDescent="0.2">
      <c r="A36" s="64"/>
      <c r="B36" s="60"/>
      <c r="C36" s="61"/>
      <c r="D36" s="61"/>
      <c r="E36" s="61"/>
      <c r="F36" s="125"/>
      <c r="G36" s="28"/>
      <c r="H36" s="28"/>
      <c r="I36" s="125"/>
      <c r="J36" s="148"/>
      <c r="K36" s="28"/>
      <c r="L36" s="60"/>
      <c r="M36" s="60"/>
      <c r="N36" s="60"/>
      <c r="O36" s="56"/>
      <c r="P36" s="28"/>
      <c r="Q36" s="68"/>
      <c r="R36" s="63"/>
      <c r="S36" s="60"/>
      <c r="T36" s="60"/>
      <c r="U36" s="60"/>
      <c r="V36" s="60"/>
      <c r="W36" s="60"/>
      <c r="X36" s="29"/>
      <c r="Y36" s="63"/>
      <c r="Z36" s="63"/>
      <c r="AA36" s="64"/>
      <c r="AB36" s="63"/>
      <c r="AC36" s="63"/>
      <c r="AD36" s="65"/>
      <c r="AE36" s="29"/>
      <c r="AF36" s="29"/>
      <c r="AG36" s="54"/>
      <c r="AH36" s="54"/>
      <c r="AI36" s="66"/>
      <c r="AJ36" s="67"/>
    </row>
    <row r="37" spans="1:36" x14ac:dyDescent="0.2">
      <c r="A37" s="64"/>
      <c r="B37" s="60"/>
      <c r="C37" s="61"/>
      <c r="D37" s="61"/>
      <c r="E37" s="61"/>
      <c r="F37" s="125"/>
      <c r="G37" s="28"/>
      <c r="H37" s="28"/>
      <c r="I37" s="125"/>
      <c r="J37" s="148"/>
      <c r="K37" s="28"/>
      <c r="L37" s="60"/>
      <c r="M37" s="60"/>
      <c r="N37" s="60"/>
      <c r="O37" s="56"/>
      <c r="P37" s="28"/>
      <c r="Q37" s="68"/>
      <c r="R37" s="63"/>
      <c r="S37" s="60"/>
      <c r="T37" s="60"/>
      <c r="U37" s="60"/>
      <c r="V37" s="60"/>
      <c r="W37" s="60"/>
      <c r="X37" s="29"/>
      <c r="Y37" s="63"/>
      <c r="Z37" s="63"/>
      <c r="AA37" s="64"/>
      <c r="AB37" s="63"/>
      <c r="AC37" s="63"/>
      <c r="AD37" s="65"/>
      <c r="AE37" s="29"/>
      <c r="AF37" s="29"/>
      <c r="AG37" s="54"/>
      <c r="AH37" s="54"/>
      <c r="AI37" s="66"/>
      <c r="AJ37" s="67"/>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59"/>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64"/>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28"/>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70"/>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64"/>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59"/>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6"/>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6"/>
      <c r="G61" s="28"/>
      <c r="H61" s="28"/>
      <c r="I61" s="125"/>
      <c r="J61" s="148"/>
      <c r="K61" s="28"/>
      <c r="L61" s="60"/>
      <c r="M61" s="60"/>
      <c r="N61" s="60"/>
      <c r="O61" s="56"/>
      <c r="P61" s="70"/>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6"/>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6"/>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64"/>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59"/>
      <c r="B78" s="60"/>
      <c r="C78" s="61"/>
      <c r="D78" s="61"/>
      <c r="E78" s="61"/>
      <c r="F78" s="125"/>
      <c r="G78" s="28"/>
      <c r="H78" s="28"/>
      <c r="I78" s="125"/>
      <c r="J78" s="148"/>
      <c r="K78" s="28"/>
      <c r="L78" s="60"/>
      <c r="M78" s="60"/>
      <c r="N78" s="60"/>
      <c r="O78" s="56"/>
      <c r="P78" s="28"/>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6"/>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6"/>
      <c r="G82" s="28"/>
      <c r="H82" s="28"/>
      <c r="I82" s="125"/>
      <c r="J82" s="148"/>
      <c r="K82" s="28"/>
      <c r="L82" s="60"/>
      <c r="M82" s="60"/>
      <c r="N82" s="60"/>
      <c r="O82" s="56"/>
      <c r="P82" s="70"/>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6"/>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6"/>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64"/>
      <c r="B85" s="60"/>
      <c r="C85" s="61"/>
      <c r="D85" s="61"/>
      <c r="E85" s="61"/>
      <c r="F85" s="126"/>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28"/>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6"/>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6"/>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59"/>
      <c r="B95" s="60"/>
      <c r="C95" s="61"/>
      <c r="D95" s="61"/>
      <c r="E95" s="61"/>
      <c r="F95" s="126"/>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6"/>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30"/>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64"/>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5"/>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5"/>
      <c r="G111" s="28"/>
      <c r="H111" s="28"/>
      <c r="I111" s="125"/>
      <c r="J111" s="148"/>
      <c r="K111" s="28"/>
      <c r="L111" s="60"/>
      <c r="M111" s="60"/>
      <c r="N111" s="60"/>
      <c r="O111" s="56"/>
      <c r="P111" s="28"/>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5"/>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5"/>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5"/>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73"/>
      <c r="B117" s="74"/>
      <c r="C117" s="75"/>
      <c r="D117" s="75"/>
      <c r="E117" s="61"/>
      <c r="F117" s="127"/>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76"/>
      <c r="B118" s="74"/>
      <c r="C118" s="75"/>
      <c r="D118" s="75"/>
      <c r="E118" s="61"/>
      <c r="F118" s="127"/>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76"/>
      <c r="B119" s="74"/>
      <c r="C119" s="75"/>
      <c r="D119" s="75"/>
      <c r="E119" s="61"/>
      <c r="F119" s="127"/>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76"/>
      <c r="B120" s="74"/>
      <c r="C120" s="75"/>
      <c r="D120" s="61"/>
      <c r="E120" s="39"/>
      <c r="F120" s="127"/>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76"/>
      <c r="B121" s="74"/>
      <c r="C121" s="75"/>
      <c r="D121" s="75"/>
      <c r="E121" s="61"/>
      <c r="F121" s="127"/>
      <c r="G121" s="28"/>
      <c r="H121" s="28"/>
      <c r="I121" s="125"/>
      <c r="J121" s="148"/>
      <c r="K121" s="28"/>
      <c r="L121" s="60"/>
      <c r="M121" s="60"/>
      <c r="N121" s="60"/>
      <c r="O121" s="56"/>
      <c r="P121" s="28"/>
      <c r="Q121" s="57"/>
      <c r="R121" s="63"/>
      <c r="S121" s="60"/>
      <c r="T121" s="77"/>
      <c r="U121" s="77"/>
      <c r="V121" s="60"/>
      <c r="W121" s="60"/>
      <c r="X121" s="29"/>
      <c r="Y121" s="63"/>
      <c r="Z121" s="63"/>
      <c r="AA121" s="64"/>
      <c r="AB121" s="63"/>
      <c r="AC121" s="63"/>
      <c r="AD121" s="65"/>
      <c r="AE121" s="29"/>
      <c r="AF121" s="29"/>
      <c r="AG121" s="54"/>
      <c r="AH121" s="54"/>
      <c r="AI121" s="66"/>
      <c r="AJ121" s="67"/>
    </row>
    <row r="122" spans="1:36" x14ac:dyDescent="0.2">
      <c r="A122" s="76"/>
      <c r="B122" s="74"/>
      <c r="C122" s="30"/>
      <c r="D122" s="75"/>
      <c r="E122" s="61"/>
      <c r="F122" s="127"/>
      <c r="G122" s="28"/>
      <c r="H122" s="28"/>
      <c r="I122" s="125"/>
      <c r="J122" s="148"/>
      <c r="K122" s="28"/>
      <c r="L122" s="60"/>
      <c r="M122" s="60"/>
      <c r="N122" s="60"/>
      <c r="O122" s="56"/>
      <c r="P122" s="28"/>
      <c r="Q122" s="57"/>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76"/>
      <c r="B123" s="74"/>
      <c r="C123" s="75"/>
      <c r="D123" s="75"/>
      <c r="E123" s="61"/>
      <c r="F123" s="127"/>
      <c r="G123" s="28"/>
      <c r="H123" s="28"/>
      <c r="I123" s="125"/>
      <c r="J123" s="148"/>
      <c r="K123" s="28"/>
      <c r="L123" s="60"/>
      <c r="M123" s="60"/>
      <c r="N123" s="60"/>
      <c r="O123" s="56"/>
      <c r="P123" s="28"/>
      <c r="Q123" s="57"/>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76"/>
      <c r="B124" s="74"/>
      <c r="C124" s="75"/>
      <c r="D124" s="75"/>
      <c r="E124" s="61"/>
      <c r="F124" s="127"/>
      <c r="G124" s="28"/>
      <c r="H124" s="28"/>
      <c r="I124" s="125"/>
      <c r="J124" s="148"/>
      <c r="K124" s="28"/>
      <c r="L124" s="60"/>
      <c r="M124" s="60"/>
      <c r="N124" s="60"/>
      <c r="O124" s="56"/>
      <c r="P124" s="28"/>
      <c r="Q124" s="57"/>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76"/>
      <c r="B125" s="74"/>
      <c r="C125" s="75"/>
      <c r="D125" s="75"/>
      <c r="E125" s="61"/>
      <c r="F125" s="127"/>
      <c r="G125" s="28"/>
      <c r="H125" s="28"/>
      <c r="I125" s="125"/>
      <c r="J125" s="148"/>
      <c r="K125" s="28"/>
      <c r="L125" s="60"/>
      <c r="M125" s="60"/>
      <c r="N125" s="60"/>
      <c r="O125" s="56"/>
      <c r="P125" s="28"/>
      <c r="Q125" s="57"/>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76"/>
      <c r="B126" s="74"/>
      <c r="C126" s="75"/>
      <c r="D126" s="75"/>
      <c r="E126" s="61"/>
      <c r="F126" s="127"/>
      <c r="G126" s="28"/>
      <c r="H126" s="28"/>
      <c r="I126" s="125"/>
      <c r="J126" s="148"/>
      <c r="K126" s="28"/>
      <c r="L126" s="60"/>
      <c r="M126" s="60"/>
      <c r="N126" s="60"/>
      <c r="O126" s="56"/>
      <c r="P126" s="28"/>
      <c r="Q126" s="57"/>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76"/>
      <c r="B127" s="74"/>
      <c r="C127" s="75"/>
      <c r="D127" s="75"/>
      <c r="E127" s="61"/>
      <c r="F127" s="127"/>
      <c r="G127" s="28"/>
      <c r="H127" s="28"/>
      <c r="I127" s="125"/>
      <c r="J127" s="148"/>
      <c r="K127" s="28"/>
      <c r="L127" s="60"/>
      <c r="M127" s="60"/>
      <c r="N127" s="60"/>
      <c r="O127" s="56"/>
      <c r="P127" s="28"/>
      <c r="Q127" s="57"/>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76"/>
      <c r="B128" s="74"/>
      <c r="C128" s="75"/>
      <c r="D128" s="75"/>
      <c r="E128" s="61"/>
      <c r="F128" s="127"/>
      <c r="G128" s="28"/>
      <c r="H128" s="28"/>
      <c r="I128" s="125"/>
      <c r="J128" s="148"/>
      <c r="K128" s="28"/>
      <c r="L128" s="60"/>
      <c r="M128" s="60"/>
      <c r="N128" s="60"/>
      <c r="O128" s="56"/>
      <c r="P128" s="28"/>
      <c r="Q128" s="57"/>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76"/>
      <c r="B129" s="74"/>
      <c r="C129" s="75"/>
      <c r="D129" s="75"/>
      <c r="E129" s="61"/>
      <c r="F129" s="127"/>
      <c r="G129" s="28"/>
      <c r="H129" s="28"/>
      <c r="I129" s="125"/>
      <c r="J129" s="148"/>
      <c r="K129" s="28"/>
      <c r="L129" s="60"/>
      <c r="M129" s="60"/>
      <c r="N129" s="60"/>
      <c r="O129" s="56"/>
      <c r="P129" s="28"/>
      <c r="Q129" s="57"/>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73"/>
      <c r="B130" s="78"/>
      <c r="C130" s="79"/>
      <c r="D130" s="79"/>
      <c r="E130" s="38"/>
      <c r="F130" s="78"/>
      <c r="G130" s="28"/>
      <c r="H130" s="28"/>
      <c r="I130" s="125"/>
      <c r="J130" s="148"/>
      <c r="K130" s="28"/>
      <c r="L130" s="60"/>
      <c r="M130" s="60"/>
      <c r="N130" s="60"/>
      <c r="O130" s="56"/>
      <c r="P130" s="28"/>
      <c r="Q130" s="57"/>
      <c r="R130" s="63"/>
      <c r="S130" s="30"/>
      <c r="T130" s="30"/>
      <c r="U130" s="30"/>
      <c r="V130" s="60"/>
      <c r="W130" s="30"/>
      <c r="X130" s="29"/>
      <c r="Y130" s="63"/>
      <c r="Z130" s="63"/>
      <c r="AA130" s="64"/>
      <c r="AB130" s="63"/>
      <c r="AC130" s="63"/>
      <c r="AD130" s="65"/>
      <c r="AE130" s="29"/>
      <c r="AF130" s="29"/>
      <c r="AG130" s="54"/>
      <c r="AH130" s="54"/>
      <c r="AI130" s="66"/>
      <c r="AJ130" s="67"/>
    </row>
    <row r="131" spans="1:36" x14ac:dyDescent="0.2">
      <c r="A131" s="76"/>
      <c r="B131" s="78"/>
      <c r="C131" s="79"/>
      <c r="D131" s="79"/>
      <c r="E131" s="39"/>
      <c r="F131" s="78"/>
      <c r="G131" s="28"/>
      <c r="H131" s="28"/>
      <c r="I131" s="125"/>
      <c r="J131" s="148"/>
      <c r="K131" s="28"/>
      <c r="L131" s="60"/>
      <c r="M131" s="60"/>
      <c r="N131" s="60"/>
      <c r="O131" s="56"/>
      <c r="P131" s="28"/>
      <c r="Q131" s="57"/>
      <c r="R131" s="63"/>
      <c r="S131" s="30"/>
      <c r="T131" s="30"/>
      <c r="U131" s="30"/>
      <c r="V131" s="60"/>
      <c r="W131" s="30"/>
      <c r="X131" s="29"/>
      <c r="Y131" s="63"/>
      <c r="Z131" s="63"/>
      <c r="AA131" s="64"/>
      <c r="AB131" s="63"/>
      <c r="AC131" s="63"/>
      <c r="AD131" s="65"/>
      <c r="AE131" s="29"/>
      <c r="AF131" s="29"/>
      <c r="AG131" s="54"/>
      <c r="AH131" s="54"/>
      <c r="AI131" s="66"/>
      <c r="AJ131" s="67"/>
    </row>
    <row r="132" spans="1:36" x14ac:dyDescent="0.2">
      <c r="A132" s="76"/>
      <c r="B132" s="78"/>
      <c r="C132" s="79"/>
      <c r="D132" s="30"/>
      <c r="E132" s="38"/>
      <c r="F132" s="78"/>
      <c r="G132" s="28"/>
      <c r="H132" s="28"/>
      <c r="I132" s="125"/>
      <c r="J132" s="148"/>
      <c r="K132" s="28"/>
      <c r="L132" s="60"/>
      <c r="M132" s="60"/>
      <c r="N132" s="60"/>
      <c r="O132" s="56"/>
      <c r="P132" s="28"/>
      <c r="Q132" s="57"/>
      <c r="R132" s="63"/>
      <c r="S132" s="30"/>
      <c r="T132" s="30"/>
      <c r="U132" s="30"/>
      <c r="V132" s="60"/>
      <c r="W132" s="30"/>
      <c r="X132" s="29"/>
      <c r="Y132" s="63"/>
      <c r="Z132" s="63"/>
      <c r="AA132" s="64"/>
      <c r="AB132" s="63"/>
      <c r="AC132" s="63"/>
      <c r="AD132" s="65"/>
      <c r="AE132" s="29"/>
      <c r="AF132" s="29"/>
      <c r="AG132" s="54"/>
      <c r="AH132" s="54"/>
      <c r="AI132" s="66"/>
      <c r="AJ132" s="67"/>
    </row>
    <row r="133" spans="1:36" x14ac:dyDescent="0.2">
      <c r="A133" s="76"/>
      <c r="B133" s="78"/>
      <c r="C133" s="79"/>
      <c r="D133" s="64"/>
      <c r="E133" s="39"/>
      <c r="F133" s="126"/>
      <c r="G133" s="28"/>
      <c r="H133" s="28"/>
      <c r="I133" s="125"/>
      <c r="J133" s="148"/>
      <c r="K133" s="28"/>
      <c r="L133" s="60"/>
      <c r="M133" s="60"/>
      <c r="N133" s="60"/>
      <c r="O133" s="56"/>
      <c r="P133" s="28"/>
      <c r="Q133" s="57"/>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76"/>
      <c r="B134" s="78"/>
      <c r="C134" s="79"/>
      <c r="D134" s="64"/>
      <c r="E134" s="38"/>
      <c r="F134" s="126"/>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76"/>
      <c r="B135" s="78"/>
      <c r="C135" s="79"/>
      <c r="D135" s="64"/>
      <c r="E135" s="38"/>
      <c r="F135" s="126"/>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76"/>
      <c r="B136" s="78"/>
      <c r="C136" s="79"/>
      <c r="D136" s="64"/>
      <c r="E136" s="39"/>
      <c r="F136" s="126"/>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76"/>
      <c r="B137" s="78"/>
      <c r="C137" s="79"/>
      <c r="D137" s="64"/>
      <c r="E137" s="38"/>
      <c r="F137" s="126"/>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76"/>
      <c r="B138" s="30"/>
      <c r="C138" s="30"/>
      <c r="D138" s="64"/>
      <c r="E138" s="38"/>
      <c r="F138" s="126"/>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76"/>
      <c r="B139" s="30"/>
      <c r="C139" s="30"/>
      <c r="D139" s="64"/>
      <c r="E139" s="39"/>
      <c r="F139" s="126"/>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76"/>
      <c r="B140" s="30"/>
      <c r="C140" s="30"/>
      <c r="D140" s="64"/>
      <c r="E140" s="38"/>
      <c r="F140" s="126"/>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76"/>
      <c r="B141" s="30"/>
      <c r="C141" s="30"/>
      <c r="D141" s="64"/>
      <c r="E141" s="38"/>
      <c r="F141" s="126"/>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76"/>
      <c r="B142" s="30"/>
      <c r="C142" s="30"/>
      <c r="D142" s="64"/>
      <c r="E142" s="38"/>
      <c r="F142" s="126"/>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76"/>
      <c r="B143" s="30"/>
      <c r="C143" s="30"/>
      <c r="D143" s="64"/>
      <c r="E143" s="39"/>
      <c r="F143" s="126"/>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76"/>
      <c r="B144" s="30"/>
      <c r="C144" s="30"/>
      <c r="D144" s="64"/>
      <c r="E144" s="39"/>
      <c r="F144" s="126"/>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76"/>
      <c r="B145" s="30"/>
      <c r="C145" s="30"/>
      <c r="D145" s="64"/>
      <c r="E145" s="38"/>
      <c r="F145" s="126"/>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6"/>
      <c r="B146" s="30"/>
      <c r="C146" s="30"/>
      <c r="D146" s="64"/>
      <c r="E146" s="38"/>
      <c r="F146" s="126"/>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30"/>
      <c r="C147" s="30"/>
      <c r="D147" s="64"/>
      <c r="E147" s="38"/>
      <c r="F147" s="126"/>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30"/>
      <c r="C148" s="30"/>
      <c r="D148" s="64"/>
      <c r="E148" s="39"/>
      <c r="F148" s="126"/>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30"/>
      <c r="C149" s="30"/>
      <c r="D149" s="64"/>
      <c r="E149" s="38"/>
      <c r="F149" s="126"/>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30"/>
      <c r="C150" s="30"/>
      <c r="D150" s="64"/>
      <c r="E150" s="38"/>
      <c r="F150" s="126"/>
      <c r="G150" s="28"/>
      <c r="H150" s="28"/>
      <c r="I150" s="125"/>
      <c r="J150" s="148"/>
      <c r="K150" s="28"/>
      <c r="L150" s="60"/>
      <c r="M150" s="60"/>
      <c r="N150" s="60"/>
      <c r="O150" s="56"/>
      <c r="P150" s="28"/>
      <c r="Q150" s="68"/>
      <c r="R150" s="63"/>
      <c r="S150" s="60"/>
      <c r="T150" s="60"/>
      <c r="U150" s="29"/>
      <c r="V150" s="60"/>
      <c r="W150" s="60"/>
      <c r="X150" s="29"/>
      <c r="Y150" s="63"/>
      <c r="Z150" s="63"/>
      <c r="AA150" s="64"/>
      <c r="AB150" s="63"/>
      <c r="AC150" s="63"/>
      <c r="AD150" s="65"/>
      <c r="AE150" s="29"/>
      <c r="AF150" s="29"/>
      <c r="AG150" s="54"/>
      <c r="AH150" s="54"/>
      <c r="AI150" s="66"/>
      <c r="AJ150" s="67"/>
    </row>
    <row r="151" spans="1:36" x14ac:dyDescent="0.2">
      <c r="A151" s="59"/>
      <c r="B151" s="30"/>
      <c r="C151" s="30"/>
      <c r="D151" s="64"/>
      <c r="E151" s="39"/>
      <c r="F151" s="28"/>
      <c r="G151" s="28"/>
      <c r="H151" s="28"/>
      <c r="I151" s="125"/>
      <c r="J151" s="148"/>
      <c r="K151" s="28"/>
      <c r="L151" s="60"/>
      <c r="M151" s="60"/>
      <c r="N151" s="60"/>
      <c r="O151" s="56"/>
      <c r="P151" s="28"/>
      <c r="Q151" s="68"/>
      <c r="R151" s="63"/>
      <c r="S151" s="60"/>
      <c r="T151" s="60"/>
      <c r="U151" s="29"/>
      <c r="V151" s="60"/>
      <c r="W151" s="60"/>
      <c r="X151" s="29"/>
      <c r="Y151" s="63"/>
      <c r="Z151" s="63"/>
      <c r="AA151" s="64"/>
      <c r="AB151" s="63"/>
      <c r="AC151" s="63"/>
      <c r="AD151" s="65"/>
      <c r="AE151" s="29"/>
      <c r="AF151" s="29"/>
      <c r="AG151" s="54"/>
      <c r="AH151" s="54"/>
      <c r="AI151" s="66"/>
      <c r="AJ151" s="67"/>
    </row>
    <row r="152" spans="1:36" x14ac:dyDescent="0.2">
      <c r="A152" s="64"/>
      <c r="B152" s="30"/>
      <c r="C152" s="30"/>
      <c r="D152" s="64"/>
      <c r="E152" s="39"/>
      <c r="F152" s="126"/>
      <c r="G152" s="28"/>
      <c r="H152" s="28"/>
      <c r="I152" s="125"/>
      <c r="J152" s="148"/>
      <c r="K152" s="28"/>
      <c r="L152" s="60"/>
      <c r="M152" s="60"/>
      <c r="N152" s="60"/>
      <c r="O152" s="56"/>
      <c r="P152" s="28"/>
      <c r="Q152" s="68"/>
      <c r="R152" s="63"/>
      <c r="S152" s="60"/>
      <c r="T152" s="60"/>
      <c r="U152" s="29"/>
      <c r="V152" s="60"/>
      <c r="W152" s="60"/>
      <c r="X152" s="29"/>
      <c r="Y152" s="63"/>
      <c r="Z152" s="63"/>
      <c r="AA152" s="64"/>
      <c r="AB152" s="63"/>
      <c r="AC152" s="63"/>
      <c r="AD152" s="65"/>
      <c r="AE152" s="29"/>
      <c r="AF152" s="29"/>
      <c r="AG152" s="54"/>
      <c r="AH152" s="54"/>
      <c r="AI152" s="66"/>
      <c r="AJ152" s="67"/>
    </row>
    <row r="153" spans="1:36" x14ac:dyDescent="0.2">
      <c r="A153" s="64"/>
      <c r="B153" s="30"/>
      <c r="C153" s="30"/>
      <c r="D153" s="64"/>
      <c r="E153" s="39"/>
      <c r="F153" s="28"/>
      <c r="G153" s="28"/>
      <c r="H153" s="28"/>
      <c r="I153" s="125"/>
      <c r="J153" s="148"/>
      <c r="K153" s="28"/>
      <c r="L153" s="60"/>
      <c r="M153" s="60"/>
      <c r="N153" s="60"/>
      <c r="O153" s="56"/>
      <c r="P153" s="28"/>
      <c r="Q153" s="68"/>
      <c r="R153" s="63"/>
      <c r="S153" s="60"/>
      <c r="T153" s="60"/>
      <c r="U153" s="29"/>
      <c r="V153" s="60"/>
      <c r="W153" s="60"/>
      <c r="X153" s="29"/>
      <c r="Y153" s="63"/>
      <c r="Z153" s="63"/>
      <c r="AA153" s="64"/>
      <c r="AB153" s="63"/>
      <c r="AC153" s="63"/>
      <c r="AD153" s="65"/>
      <c r="AE153" s="29"/>
      <c r="AF153" s="29"/>
      <c r="AG153" s="54"/>
      <c r="AH153" s="54"/>
      <c r="AI153" s="66"/>
      <c r="AJ153" s="67"/>
    </row>
    <row r="154" spans="1:36" x14ac:dyDescent="0.2">
      <c r="A154" s="64"/>
      <c r="B154" s="30"/>
      <c r="C154" s="30"/>
      <c r="D154" s="64"/>
      <c r="E154" s="39"/>
      <c r="F154" s="28"/>
      <c r="G154" s="28"/>
      <c r="H154" s="28"/>
      <c r="I154" s="125"/>
      <c r="J154" s="148"/>
      <c r="K154" s="28"/>
      <c r="L154" s="60"/>
      <c r="M154" s="60"/>
      <c r="N154" s="60"/>
      <c r="O154" s="56"/>
      <c r="P154" s="28"/>
      <c r="Q154" s="68"/>
      <c r="R154" s="63"/>
      <c r="S154" s="60"/>
      <c r="T154" s="60"/>
      <c r="U154" s="29"/>
      <c r="V154" s="60"/>
      <c r="W154" s="60"/>
      <c r="X154" s="29"/>
      <c r="Y154" s="63"/>
      <c r="Z154" s="63"/>
      <c r="AA154" s="64"/>
      <c r="AB154" s="63"/>
      <c r="AC154" s="63"/>
      <c r="AD154" s="65"/>
      <c r="AE154" s="29"/>
      <c r="AF154" s="29"/>
      <c r="AG154" s="54"/>
      <c r="AH154" s="54"/>
      <c r="AI154" s="66"/>
      <c r="AJ154" s="67"/>
    </row>
    <row r="155" spans="1:36" x14ac:dyDescent="0.2">
      <c r="A155" s="64"/>
      <c r="B155" s="30"/>
      <c r="C155" s="30"/>
      <c r="D155" s="64"/>
      <c r="E155" s="39"/>
      <c r="F155" s="28"/>
      <c r="G155" s="28"/>
      <c r="H155" s="28"/>
      <c r="I155" s="125"/>
      <c r="J155" s="148"/>
      <c r="K155" s="28"/>
      <c r="L155" s="60"/>
      <c r="M155" s="60"/>
      <c r="N155" s="60"/>
      <c r="O155" s="56"/>
      <c r="P155" s="28"/>
      <c r="Q155" s="68"/>
      <c r="R155" s="63"/>
      <c r="S155" s="60"/>
      <c r="T155" s="60"/>
      <c r="U155" s="29"/>
      <c r="V155" s="60"/>
      <c r="W155" s="60"/>
      <c r="X155" s="29"/>
      <c r="Y155" s="63"/>
      <c r="Z155" s="63"/>
      <c r="AA155" s="64"/>
      <c r="AB155" s="63"/>
      <c r="AC155" s="63"/>
      <c r="AD155" s="65"/>
      <c r="AE155" s="29"/>
      <c r="AF155" s="29"/>
      <c r="AG155" s="54"/>
      <c r="AH155" s="54"/>
      <c r="AI155" s="66"/>
      <c r="AJ155" s="67"/>
    </row>
    <row r="156" spans="1:36" x14ac:dyDescent="0.2">
      <c r="A156" s="64"/>
      <c r="B156" s="30"/>
      <c r="C156" s="30"/>
      <c r="D156" s="64"/>
      <c r="E156" s="39"/>
      <c r="F156" s="28"/>
      <c r="G156" s="28"/>
      <c r="H156" s="28"/>
      <c r="I156" s="125"/>
      <c r="J156" s="148"/>
      <c r="K156" s="28"/>
      <c r="L156" s="60"/>
      <c r="M156" s="60"/>
      <c r="N156" s="60"/>
      <c r="O156" s="56"/>
      <c r="P156" s="28"/>
      <c r="Q156" s="68"/>
      <c r="R156" s="63"/>
      <c r="S156" s="60"/>
      <c r="T156" s="60"/>
      <c r="U156" s="29"/>
      <c r="V156" s="60"/>
      <c r="W156" s="60"/>
      <c r="X156" s="29"/>
      <c r="Y156" s="63"/>
      <c r="Z156" s="63"/>
      <c r="AA156" s="64"/>
      <c r="AB156" s="63"/>
      <c r="AC156" s="63"/>
      <c r="AD156" s="65"/>
      <c r="AE156" s="29"/>
      <c r="AF156" s="29"/>
      <c r="AG156" s="54"/>
      <c r="AH156" s="54"/>
      <c r="AI156" s="66"/>
      <c r="AJ156" s="67"/>
    </row>
    <row r="157" spans="1:36" x14ac:dyDescent="0.2">
      <c r="A157" s="64"/>
      <c r="B157" s="30"/>
      <c r="C157" s="30"/>
      <c r="D157" s="64"/>
      <c r="E157" s="38"/>
      <c r="F157" s="28"/>
      <c r="G157" s="28"/>
      <c r="H157" s="28"/>
      <c r="I157" s="125"/>
      <c r="J157" s="148"/>
      <c r="K157" s="28"/>
      <c r="L157" s="60"/>
      <c r="M157" s="60"/>
      <c r="N157" s="60"/>
      <c r="O157" s="56"/>
      <c r="P157" s="28"/>
      <c r="Q157" s="68"/>
      <c r="R157" s="63"/>
      <c r="S157" s="60"/>
      <c r="T157" s="60"/>
      <c r="U157" s="29"/>
      <c r="V157" s="60"/>
      <c r="W157" s="60"/>
      <c r="X157" s="29"/>
      <c r="Y157" s="63"/>
      <c r="Z157" s="63"/>
      <c r="AA157" s="64"/>
      <c r="AB157" s="63"/>
      <c r="AC157" s="63"/>
      <c r="AD157" s="65"/>
      <c r="AE157" s="29"/>
      <c r="AF157" s="29"/>
      <c r="AG157" s="54"/>
      <c r="AH157" s="54"/>
      <c r="AI157" s="66"/>
      <c r="AJ157" s="67"/>
    </row>
    <row r="158" spans="1:36" x14ac:dyDescent="0.2">
      <c r="A158" s="64"/>
      <c r="B158" s="30"/>
      <c r="C158" s="30"/>
      <c r="D158" s="64"/>
      <c r="E158" s="39"/>
      <c r="F158" s="28"/>
      <c r="G158" s="28"/>
      <c r="H158" s="28"/>
      <c r="I158" s="125"/>
      <c r="J158" s="148"/>
      <c r="K158" s="28"/>
      <c r="L158" s="60"/>
      <c r="M158" s="60"/>
      <c r="N158" s="60"/>
      <c r="O158" s="56"/>
      <c r="P158" s="28"/>
      <c r="Q158" s="68"/>
      <c r="R158" s="63"/>
      <c r="S158" s="60"/>
      <c r="T158" s="60"/>
      <c r="U158" s="29"/>
      <c r="V158" s="60"/>
      <c r="W158" s="60"/>
      <c r="X158" s="29"/>
      <c r="Y158" s="63"/>
      <c r="Z158" s="63"/>
      <c r="AA158" s="64"/>
      <c r="AB158" s="63"/>
      <c r="AC158" s="63"/>
      <c r="AD158" s="65"/>
      <c r="AE158" s="29"/>
      <c r="AF158" s="29"/>
      <c r="AG158" s="54"/>
      <c r="AH158" s="54"/>
      <c r="AI158" s="66"/>
      <c r="AJ158" s="67"/>
    </row>
    <row r="159" spans="1:36" x14ac:dyDescent="0.2">
      <c r="A159" s="64"/>
      <c r="B159" s="30"/>
      <c r="C159" s="30"/>
      <c r="D159" s="64"/>
      <c r="E159" s="39"/>
      <c r="F159" s="28"/>
      <c r="G159" s="28"/>
      <c r="H159" s="28"/>
      <c r="I159" s="125"/>
      <c r="J159" s="148"/>
      <c r="K159" s="28"/>
      <c r="L159" s="60"/>
      <c r="M159" s="60"/>
      <c r="N159" s="60"/>
      <c r="O159" s="56"/>
      <c r="P159" s="28"/>
      <c r="Q159" s="68"/>
      <c r="R159" s="63"/>
      <c r="S159" s="60"/>
      <c r="T159" s="60"/>
      <c r="U159" s="60"/>
      <c r="V159" s="60"/>
      <c r="W159" s="60"/>
      <c r="X159" s="29"/>
      <c r="Y159" s="63"/>
      <c r="Z159" s="63"/>
      <c r="AA159" s="64"/>
      <c r="AB159" s="63"/>
      <c r="AC159" s="63"/>
      <c r="AD159" s="65"/>
      <c r="AE159" s="29"/>
      <c r="AF159" s="29"/>
      <c r="AG159" s="54"/>
      <c r="AH159" s="54"/>
      <c r="AI159" s="66"/>
      <c r="AJ159" s="67"/>
    </row>
    <row r="160" spans="1:36" x14ac:dyDescent="0.2">
      <c r="A160" s="64"/>
      <c r="B160" s="30"/>
      <c r="C160" s="30"/>
      <c r="D160" s="64"/>
      <c r="E160" s="39"/>
      <c r="F160" s="28"/>
      <c r="G160" s="28"/>
      <c r="H160" s="28"/>
      <c r="I160" s="125"/>
      <c r="J160" s="148"/>
      <c r="K160" s="28"/>
      <c r="L160" s="60"/>
      <c r="M160" s="60"/>
      <c r="N160" s="60"/>
      <c r="O160" s="56"/>
      <c r="P160" s="28"/>
      <c r="Q160" s="68"/>
      <c r="R160" s="63"/>
      <c r="S160" s="60"/>
      <c r="T160" s="60"/>
      <c r="U160" s="29"/>
      <c r="V160" s="60"/>
      <c r="W160" s="60"/>
      <c r="X160" s="29"/>
      <c r="Y160" s="63"/>
      <c r="Z160" s="63"/>
      <c r="AA160" s="38"/>
      <c r="AB160" s="63"/>
      <c r="AC160" s="63"/>
      <c r="AD160" s="65"/>
      <c r="AE160" s="29"/>
      <c r="AF160" s="29"/>
      <c r="AG160" s="54"/>
      <c r="AH160" s="54"/>
      <c r="AI160" s="66"/>
      <c r="AJ160" s="67"/>
    </row>
    <row r="161" spans="1:36" x14ac:dyDescent="0.2">
      <c r="A161" s="64"/>
      <c r="B161" s="30"/>
      <c r="C161" s="30"/>
      <c r="D161" s="64"/>
      <c r="E161" s="39"/>
      <c r="F161" s="28"/>
      <c r="G161" s="28"/>
      <c r="H161" s="28"/>
      <c r="I161" s="125"/>
      <c r="J161" s="148"/>
      <c r="K161" s="28"/>
      <c r="L161" s="60"/>
      <c r="M161" s="60"/>
      <c r="N161" s="60"/>
      <c r="O161" s="56"/>
      <c r="P161" s="28"/>
      <c r="Q161" s="68"/>
      <c r="R161" s="63"/>
      <c r="S161" s="60"/>
      <c r="T161" s="60"/>
      <c r="U161" s="29"/>
      <c r="V161" s="60"/>
      <c r="W161" s="60"/>
      <c r="X161" s="29"/>
      <c r="Y161" s="63"/>
      <c r="Z161" s="63"/>
      <c r="AA161" s="64"/>
      <c r="AB161" s="63"/>
      <c r="AC161" s="63"/>
      <c r="AD161" s="65"/>
      <c r="AE161" s="29"/>
      <c r="AF161" s="29"/>
      <c r="AG161" s="54"/>
      <c r="AH161" s="54"/>
      <c r="AI161" s="66"/>
      <c r="AJ161" s="67"/>
    </row>
    <row r="162" spans="1:36" x14ac:dyDescent="0.2">
      <c r="A162" s="64"/>
      <c r="B162" s="30"/>
      <c r="C162" s="30"/>
      <c r="D162" s="64"/>
      <c r="E162" s="39"/>
      <c r="F162" s="28"/>
      <c r="G162" s="28"/>
      <c r="H162" s="28"/>
      <c r="I162" s="125"/>
      <c r="J162" s="148"/>
      <c r="K162" s="28"/>
      <c r="L162" s="60"/>
      <c r="M162" s="60"/>
      <c r="N162" s="60"/>
      <c r="O162" s="56"/>
      <c r="P162" s="28"/>
      <c r="Q162" s="68"/>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64"/>
      <c r="B163" s="30"/>
      <c r="C163" s="30"/>
      <c r="D163" s="64"/>
      <c r="E163" s="39"/>
      <c r="F163" s="28"/>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64"/>
      <c r="B164" s="30"/>
      <c r="C164" s="30"/>
      <c r="D164" s="64"/>
      <c r="E164" s="39"/>
      <c r="F164" s="28"/>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64"/>
      <c r="B165" s="30"/>
      <c r="C165" s="30"/>
      <c r="D165" s="64"/>
      <c r="E165" s="39"/>
      <c r="F165" s="71"/>
      <c r="G165" s="71"/>
      <c r="H165" s="71"/>
      <c r="I165" s="125"/>
      <c r="J165" s="148"/>
      <c r="K165" s="69"/>
      <c r="L165" s="60"/>
      <c r="M165" s="60"/>
      <c r="N165" s="60"/>
      <c r="O165" s="56"/>
      <c r="P165" s="69"/>
      <c r="Q165" s="68"/>
      <c r="R165" s="63"/>
      <c r="S165" s="60"/>
      <c r="T165" s="60"/>
      <c r="U165" s="60"/>
      <c r="V165" s="28"/>
      <c r="W165" s="29"/>
      <c r="X165" s="29"/>
      <c r="Y165" s="63"/>
      <c r="Z165" s="63"/>
      <c r="AA165" s="30"/>
      <c r="AB165" s="63"/>
      <c r="AC165" s="63"/>
      <c r="AD165" s="65"/>
      <c r="AE165" s="29"/>
      <c r="AF165" s="29"/>
      <c r="AG165" s="54"/>
      <c r="AH165" s="54"/>
      <c r="AI165" s="66"/>
      <c r="AJ165" s="67"/>
    </row>
    <row r="166" spans="1:36" x14ac:dyDescent="0.2">
      <c r="A166" s="59"/>
      <c r="B166" s="30"/>
      <c r="C166" s="30"/>
      <c r="D166" s="64"/>
      <c r="E166" s="39"/>
      <c r="F166" s="28"/>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64"/>
      <c r="B167" s="30"/>
      <c r="C167" s="30"/>
      <c r="D167" s="64"/>
      <c r="E167" s="39"/>
      <c r="F167" s="28"/>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64"/>
      <c r="B168" s="30"/>
      <c r="C168" s="30"/>
      <c r="D168" s="64"/>
      <c r="E168" s="39"/>
      <c r="F168" s="28"/>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64"/>
      <c r="B169" s="30"/>
      <c r="C169" s="30"/>
      <c r="D169" s="64"/>
      <c r="E169" s="39"/>
      <c r="F169" s="28"/>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64"/>
      <c r="B170" s="30"/>
      <c r="C170" s="30"/>
      <c r="D170" s="64"/>
      <c r="E170" s="39"/>
      <c r="F170" s="28"/>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64"/>
      <c r="B171" s="30"/>
      <c r="C171" s="30"/>
      <c r="D171" s="64"/>
      <c r="E171" s="39"/>
      <c r="F171" s="28"/>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64"/>
      <c r="B172" s="30"/>
      <c r="C172" s="30"/>
      <c r="D172" s="64"/>
      <c r="E172" s="39"/>
      <c r="F172" s="28"/>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64"/>
      <c r="B173" s="30"/>
      <c r="C173" s="30"/>
      <c r="D173" s="64"/>
      <c r="E173" s="39"/>
      <c r="F173" s="28"/>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64"/>
      <c r="B174" s="30"/>
      <c r="C174" s="30"/>
      <c r="D174" s="64"/>
      <c r="E174" s="39"/>
      <c r="F174" s="28"/>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64"/>
      <c r="B175" s="30"/>
      <c r="C175" s="30"/>
      <c r="D175" s="64"/>
      <c r="E175" s="39"/>
      <c r="F175" s="28"/>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64"/>
      <c r="B176" s="30"/>
      <c r="C176" s="30"/>
      <c r="D176" s="64"/>
      <c r="E176" s="39"/>
      <c r="F176" s="28"/>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64"/>
      <c r="B177" s="30"/>
      <c r="C177" s="30"/>
      <c r="D177" s="64"/>
      <c r="E177" s="39"/>
      <c r="F177" s="28"/>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64"/>
      <c r="B178" s="30"/>
      <c r="C178" s="30"/>
      <c r="D178" s="64"/>
      <c r="E178" s="39"/>
      <c r="F178" s="28"/>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59"/>
      <c r="B179" s="30"/>
      <c r="C179" s="30"/>
      <c r="D179" s="64"/>
      <c r="E179" s="39"/>
      <c r="F179" s="126"/>
      <c r="G179" s="128"/>
      <c r="H179" s="71"/>
      <c r="I179" s="125"/>
      <c r="J179" s="148"/>
      <c r="K179" s="69"/>
      <c r="L179" s="60"/>
      <c r="M179" s="60"/>
      <c r="N179" s="60"/>
      <c r="O179" s="56"/>
      <c r="P179" s="28"/>
      <c r="Q179" s="68"/>
      <c r="R179" s="63"/>
      <c r="S179" s="60"/>
      <c r="T179" s="60"/>
      <c r="U179" s="60"/>
      <c r="V179" s="28"/>
      <c r="W179" s="60"/>
      <c r="X179" s="29"/>
      <c r="Y179" s="63"/>
      <c r="Z179" s="63"/>
      <c r="AA179" s="30"/>
      <c r="AB179" s="63"/>
      <c r="AC179" s="63"/>
      <c r="AD179" s="65"/>
      <c r="AE179" s="29"/>
      <c r="AF179" s="29"/>
      <c r="AG179" s="54"/>
      <c r="AH179" s="54"/>
      <c r="AI179" s="66"/>
      <c r="AJ179" s="67"/>
    </row>
    <row r="180" spans="1:36" x14ac:dyDescent="0.2">
      <c r="A180" s="64"/>
      <c r="B180" s="30"/>
      <c r="C180" s="30"/>
      <c r="D180" s="64"/>
      <c r="E180" s="38"/>
      <c r="F180" s="126"/>
      <c r="G180" s="71"/>
      <c r="H180" s="71"/>
      <c r="I180" s="125"/>
      <c r="J180" s="148"/>
      <c r="K180" s="69"/>
      <c r="L180" s="60"/>
      <c r="M180" s="60"/>
      <c r="N180" s="60"/>
      <c r="O180" s="56"/>
      <c r="P180" s="28"/>
      <c r="Q180" s="68"/>
      <c r="R180" s="63"/>
      <c r="S180" s="60"/>
      <c r="T180" s="60"/>
      <c r="U180" s="60"/>
      <c r="V180" s="28"/>
      <c r="W180" s="60"/>
      <c r="X180" s="29"/>
      <c r="Y180" s="63"/>
      <c r="Z180" s="63"/>
      <c r="AA180" s="30"/>
      <c r="AB180" s="63"/>
      <c r="AC180" s="63"/>
      <c r="AD180" s="65"/>
      <c r="AE180" s="29"/>
      <c r="AF180" s="29"/>
      <c r="AG180" s="54"/>
      <c r="AH180" s="54"/>
      <c r="AI180" s="66"/>
      <c r="AJ180" s="67"/>
    </row>
    <row r="181" spans="1:36" x14ac:dyDescent="0.2">
      <c r="A181" s="64"/>
      <c r="B181" s="30"/>
      <c r="C181" s="30"/>
      <c r="D181" s="64"/>
      <c r="E181" s="39"/>
      <c r="F181" s="129"/>
      <c r="G181" s="71"/>
      <c r="H181" s="71"/>
      <c r="I181" s="125"/>
      <c r="J181" s="148"/>
      <c r="K181" s="69"/>
      <c r="L181" s="60"/>
      <c r="M181" s="60"/>
      <c r="N181" s="60"/>
      <c r="O181" s="56"/>
      <c r="P181" s="28"/>
      <c r="Q181" s="68"/>
      <c r="R181" s="63"/>
      <c r="S181" s="60"/>
      <c r="T181" s="60"/>
      <c r="U181" s="60"/>
      <c r="V181" s="28"/>
      <c r="W181" s="60"/>
      <c r="X181" s="29"/>
      <c r="Y181" s="63"/>
      <c r="Z181" s="63"/>
      <c r="AA181" s="30"/>
      <c r="AB181" s="63"/>
      <c r="AC181" s="63"/>
      <c r="AD181" s="65"/>
      <c r="AE181" s="29"/>
      <c r="AF181" s="29"/>
      <c r="AG181" s="54"/>
      <c r="AH181" s="54"/>
      <c r="AI181" s="66"/>
      <c r="AJ181" s="67"/>
    </row>
    <row r="182" spans="1:36" x14ac:dyDescent="0.2">
      <c r="A182" s="64"/>
      <c r="B182" s="30"/>
      <c r="C182" s="30"/>
      <c r="D182" s="64"/>
      <c r="E182" s="39"/>
      <c r="F182" s="126"/>
      <c r="G182" s="71"/>
      <c r="H182" s="71"/>
      <c r="I182" s="125"/>
      <c r="J182" s="148"/>
      <c r="K182" s="69"/>
      <c r="L182" s="60"/>
      <c r="M182" s="60"/>
      <c r="N182" s="60"/>
      <c r="O182" s="56"/>
      <c r="P182" s="28"/>
      <c r="Q182" s="68"/>
      <c r="R182" s="63"/>
      <c r="S182" s="60"/>
      <c r="T182" s="60"/>
      <c r="U182" s="60"/>
      <c r="V182" s="28"/>
      <c r="W182" s="60"/>
      <c r="X182" s="29"/>
      <c r="Y182" s="63"/>
      <c r="Z182" s="63"/>
      <c r="AA182" s="30"/>
      <c r="AB182" s="63"/>
      <c r="AC182" s="63"/>
      <c r="AD182" s="65"/>
      <c r="AE182" s="29"/>
      <c r="AF182" s="29"/>
      <c r="AG182" s="54"/>
      <c r="AH182" s="54"/>
      <c r="AI182" s="66"/>
      <c r="AJ182" s="67"/>
    </row>
    <row r="183" spans="1:36" x14ac:dyDescent="0.2">
      <c r="A183" s="64"/>
      <c r="B183" s="30"/>
      <c r="C183" s="30"/>
      <c r="D183" s="64"/>
      <c r="E183" s="39"/>
      <c r="F183" s="126"/>
      <c r="G183" s="71"/>
      <c r="H183" s="71"/>
      <c r="I183" s="125"/>
      <c r="J183" s="148"/>
      <c r="K183" s="69"/>
      <c r="L183" s="60"/>
      <c r="M183" s="60"/>
      <c r="N183" s="60"/>
      <c r="O183" s="56"/>
      <c r="P183" s="28"/>
      <c r="Q183" s="68"/>
      <c r="R183" s="63"/>
      <c r="S183" s="60"/>
      <c r="T183" s="60"/>
      <c r="U183" s="60"/>
      <c r="V183" s="28"/>
      <c r="W183" s="60"/>
      <c r="X183" s="29"/>
      <c r="Y183" s="63"/>
      <c r="Z183" s="63"/>
      <c r="AA183" s="30"/>
      <c r="AB183" s="63"/>
      <c r="AC183" s="63"/>
      <c r="AD183" s="65"/>
      <c r="AE183" s="29"/>
      <c r="AF183" s="29"/>
      <c r="AG183" s="54"/>
      <c r="AH183" s="54"/>
      <c r="AI183" s="66"/>
      <c r="AJ183" s="67"/>
    </row>
    <row r="184" spans="1:36" x14ac:dyDescent="0.2">
      <c r="A184" s="64"/>
      <c r="B184" s="30"/>
      <c r="C184" s="30"/>
      <c r="D184" s="64"/>
      <c r="E184" s="39"/>
      <c r="F184" s="126"/>
      <c r="G184" s="71"/>
      <c r="H184" s="71"/>
      <c r="I184" s="125"/>
      <c r="J184" s="148"/>
      <c r="K184" s="69"/>
      <c r="L184" s="60"/>
      <c r="M184" s="60"/>
      <c r="N184" s="60"/>
      <c r="O184" s="56"/>
      <c r="P184" s="28"/>
      <c r="Q184" s="68"/>
      <c r="R184" s="63"/>
      <c r="S184" s="60"/>
      <c r="T184" s="60"/>
      <c r="U184" s="60"/>
      <c r="V184" s="28"/>
      <c r="W184" s="60"/>
      <c r="X184" s="29"/>
      <c r="Y184" s="63"/>
      <c r="Z184" s="63"/>
      <c r="AA184" s="30"/>
      <c r="AB184" s="63"/>
      <c r="AC184" s="63"/>
      <c r="AD184" s="65"/>
      <c r="AE184" s="29"/>
      <c r="AF184" s="29"/>
      <c r="AG184" s="54"/>
      <c r="AH184" s="54"/>
      <c r="AI184" s="66"/>
      <c r="AJ184" s="67"/>
    </row>
    <row r="185" spans="1:36" x14ac:dyDescent="0.2">
      <c r="A185" s="64"/>
      <c r="B185" s="30"/>
      <c r="C185" s="30"/>
      <c r="D185" s="64"/>
      <c r="E185" s="39"/>
      <c r="F185" s="126"/>
      <c r="G185" s="71"/>
      <c r="H185" s="71"/>
      <c r="I185" s="125"/>
      <c r="J185" s="148"/>
      <c r="K185" s="69"/>
      <c r="L185" s="60"/>
      <c r="M185" s="60"/>
      <c r="N185" s="60"/>
      <c r="O185" s="56"/>
      <c r="P185" s="28"/>
      <c r="Q185" s="68"/>
      <c r="R185" s="63"/>
      <c r="S185" s="60"/>
      <c r="T185" s="60"/>
      <c r="U185" s="60"/>
      <c r="V185" s="28"/>
      <c r="W185" s="60"/>
      <c r="X185" s="29"/>
      <c r="Y185" s="63"/>
      <c r="Z185" s="63"/>
      <c r="AA185" s="64"/>
      <c r="AB185" s="63"/>
      <c r="AC185" s="63"/>
      <c r="AD185" s="65"/>
      <c r="AE185" s="29"/>
      <c r="AF185" s="29"/>
      <c r="AG185" s="54"/>
      <c r="AH185" s="54"/>
      <c r="AI185" s="66"/>
      <c r="AJ185" s="67"/>
    </row>
    <row r="186" spans="1:36" x14ac:dyDescent="0.2">
      <c r="A186" s="64"/>
      <c r="B186" s="30"/>
      <c r="C186" s="30"/>
      <c r="D186" s="64"/>
      <c r="E186" s="39"/>
      <c r="F186" s="126"/>
      <c r="G186" s="71"/>
      <c r="H186" s="71"/>
      <c r="I186" s="125"/>
      <c r="J186" s="148"/>
      <c r="K186" s="69"/>
      <c r="L186" s="60"/>
      <c r="M186" s="60"/>
      <c r="N186" s="60"/>
      <c r="O186" s="56"/>
      <c r="P186" s="28"/>
      <c r="Q186" s="68"/>
      <c r="R186" s="63"/>
      <c r="S186" s="60"/>
      <c r="T186" s="60"/>
      <c r="U186" s="60"/>
      <c r="V186" s="28"/>
      <c r="W186" s="60"/>
      <c r="X186" s="29"/>
      <c r="Y186" s="63"/>
      <c r="Z186" s="63"/>
      <c r="AA186" s="30"/>
      <c r="AB186" s="63"/>
      <c r="AC186" s="63"/>
      <c r="AD186" s="65"/>
      <c r="AE186" s="29"/>
      <c r="AF186" s="29"/>
      <c r="AG186" s="54"/>
      <c r="AH186" s="54"/>
      <c r="AI186" s="66"/>
      <c r="AJ186" s="67"/>
    </row>
    <row r="187" spans="1:36" x14ac:dyDescent="0.2">
      <c r="A187" s="64"/>
      <c r="B187" s="30"/>
      <c r="C187" s="30"/>
      <c r="D187" s="64"/>
      <c r="E187" s="39"/>
      <c r="F187" s="126"/>
      <c r="G187" s="71"/>
      <c r="H187" s="71"/>
      <c r="I187" s="125"/>
      <c r="J187" s="148"/>
      <c r="K187" s="69"/>
      <c r="L187" s="60"/>
      <c r="M187" s="60"/>
      <c r="N187" s="60"/>
      <c r="O187" s="56"/>
      <c r="P187" s="28"/>
      <c r="Q187" s="68"/>
      <c r="R187" s="63"/>
      <c r="S187" s="60"/>
      <c r="T187" s="60"/>
      <c r="U187" s="60"/>
      <c r="V187" s="28"/>
      <c r="W187" s="60"/>
      <c r="X187" s="29"/>
      <c r="Y187" s="63"/>
      <c r="Z187" s="63"/>
      <c r="AA187" s="30"/>
      <c r="AB187" s="63"/>
      <c r="AC187" s="63"/>
      <c r="AD187" s="65"/>
      <c r="AE187" s="29"/>
      <c r="AF187" s="29"/>
      <c r="AG187" s="54"/>
      <c r="AH187" s="54"/>
      <c r="AI187" s="66"/>
      <c r="AJ187" s="67"/>
    </row>
    <row r="188" spans="1:36" x14ac:dyDescent="0.2">
      <c r="A188" s="64"/>
      <c r="B188" s="30"/>
      <c r="C188" s="30"/>
      <c r="D188" s="64"/>
      <c r="E188" s="39"/>
      <c r="F188" s="126"/>
      <c r="G188" s="71"/>
      <c r="H188" s="71"/>
      <c r="I188" s="125"/>
      <c r="J188" s="148"/>
      <c r="K188" s="69"/>
      <c r="L188" s="60"/>
      <c r="M188" s="60"/>
      <c r="N188" s="60"/>
      <c r="O188" s="56"/>
      <c r="P188" s="28"/>
      <c r="Q188" s="68"/>
      <c r="R188" s="63"/>
      <c r="S188" s="60"/>
      <c r="T188" s="60"/>
      <c r="U188" s="60"/>
      <c r="V188" s="28"/>
      <c r="W188" s="60"/>
      <c r="X188" s="29"/>
      <c r="Y188" s="63"/>
      <c r="Z188" s="63"/>
      <c r="AA188" s="30"/>
      <c r="AB188" s="63"/>
      <c r="AC188" s="63"/>
      <c r="AD188" s="65"/>
      <c r="AE188" s="29"/>
      <c r="AF188" s="29"/>
      <c r="AG188" s="54"/>
      <c r="AH188" s="54"/>
      <c r="AI188" s="66"/>
      <c r="AJ188" s="67"/>
    </row>
    <row r="189" spans="1:36" x14ac:dyDescent="0.2">
      <c r="A189" s="64"/>
      <c r="B189" s="30"/>
      <c r="C189" s="30"/>
      <c r="D189" s="64"/>
      <c r="E189" s="39"/>
      <c r="F189" s="126"/>
      <c r="G189" s="71"/>
      <c r="H189" s="71"/>
      <c r="I189" s="125"/>
      <c r="J189" s="148"/>
      <c r="K189" s="69"/>
      <c r="L189" s="60"/>
      <c r="M189" s="60"/>
      <c r="N189" s="60"/>
      <c r="O189" s="56"/>
      <c r="P189" s="28"/>
      <c r="Q189" s="68"/>
      <c r="R189" s="63"/>
      <c r="S189" s="60"/>
      <c r="T189" s="60"/>
      <c r="U189" s="60"/>
      <c r="V189" s="28"/>
      <c r="W189" s="60"/>
      <c r="X189" s="29"/>
      <c r="Y189" s="63"/>
      <c r="Z189" s="63"/>
      <c r="AA189" s="30"/>
      <c r="AB189" s="63"/>
      <c r="AC189" s="63"/>
      <c r="AD189" s="65"/>
      <c r="AE189" s="29"/>
      <c r="AF189" s="29"/>
      <c r="AG189" s="54"/>
      <c r="AH189" s="54"/>
      <c r="AI189" s="66"/>
      <c r="AJ189" s="67"/>
    </row>
    <row r="190" spans="1:36" x14ac:dyDescent="0.2">
      <c r="A190" s="59"/>
      <c r="B190" s="30"/>
      <c r="C190" s="61"/>
      <c r="D190" s="61"/>
      <c r="E190" s="39"/>
      <c r="F190" s="81"/>
      <c r="G190" s="81"/>
      <c r="H190" s="28"/>
      <c r="I190" s="125"/>
      <c r="J190" s="148"/>
      <c r="K190" s="28"/>
      <c r="L190" s="60"/>
      <c r="M190" s="60"/>
      <c r="N190" s="60"/>
      <c r="O190" s="56"/>
      <c r="P190" s="28"/>
      <c r="Q190" s="68"/>
      <c r="R190" s="63"/>
      <c r="S190" s="60"/>
      <c r="T190" s="60"/>
      <c r="U190" s="60"/>
      <c r="V190" s="60"/>
      <c r="W190" s="60"/>
      <c r="X190" s="29"/>
      <c r="Y190" s="63"/>
      <c r="Z190" s="63"/>
      <c r="AA190" s="64"/>
      <c r="AB190" s="63"/>
      <c r="AC190" s="63"/>
      <c r="AD190" s="65"/>
      <c r="AE190" s="29"/>
      <c r="AF190" s="29"/>
      <c r="AG190" s="54"/>
      <c r="AH190" s="54"/>
      <c r="AI190" s="66"/>
      <c r="AJ190" s="67"/>
    </row>
    <row r="191" spans="1:36" x14ac:dyDescent="0.2">
      <c r="A191" s="64"/>
      <c r="B191" s="30"/>
      <c r="C191" s="61"/>
      <c r="D191" s="61"/>
      <c r="E191" s="39"/>
      <c r="F191" s="81"/>
      <c r="G191" s="81"/>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61"/>
      <c r="D192" s="61"/>
      <c r="E192" s="39"/>
      <c r="F192" s="81"/>
      <c r="G192" s="81"/>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61"/>
      <c r="D193" s="61"/>
      <c r="E193" s="39"/>
      <c r="F193" s="81"/>
      <c r="G193" s="81"/>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61"/>
      <c r="D194" s="61"/>
      <c r="E194" s="39"/>
      <c r="F194" s="81"/>
      <c r="G194" s="81"/>
      <c r="H194" s="28"/>
      <c r="I194" s="125"/>
      <c r="J194" s="148"/>
      <c r="K194" s="28"/>
      <c r="L194" s="60"/>
      <c r="M194" s="60"/>
      <c r="N194" s="60"/>
      <c r="O194" s="56"/>
      <c r="P194" s="28"/>
      <c r="Q194" s="68"/>
      <c r="R194" s="63"/>
      <c r="S194" s="60"/>
      <c r="T194" s="60"/>
      <c r="U194" s="60"/>
      <c r="V194" s="60"/>
      <c r="W194" s="60"/>
      <c r="X194" s="29"/>
      <c r="Y194" s="63"/>
      <c r="Z194" s="63"/>
      <c r="AA194" s="64"/>
      <c r="AB194" s="63"/>
      <c r="AC194" s="63"/>
      <c r="AD194" s="65"/>
      <c r="AE194" s="29"/>
      <c r="AF194" s="29"/>
      <c r="AG194" s="54"/>
      <c r="AH194" s="54"/>
      <c r="AI194" s="66"/>
      <c r="AJ194" s="67"/>
    </row>
    <row r="195" spans="1:36" x14ac:dyDescent="0.2">
      <c r="A195" s="64"/>
      <c r="B195" s="30"/>
      <c r="C195" s="61"/>
      <c r="D195" s="61"/>
      <c r="E195" s="39"/>
      <c r="F195" s="81"/>
      <c r="G195" s="81"/>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61"/>
      <c r="D196" s="61"/>
      <c r="E196" s="39"/>
      <c r="F196" s="81"/>
      <c r="G196" s="81"/>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8"/>
      <c r="F197" s="126"/>
      <c r="G197" s="130"/>
      <c r="H197" s="63"/>
      <c r="I197" s="125"/>
      <c r="J197" s="148"/>
      <c r="K197" s="69"/>
      <c r="L197" s="60"/>
      <c r="M197" s="60"/>
      <c r="N197" s="60"/>
      <c r="O197" s="56"/>
      <c r="P197" s="80"/>
      <c r="Q197" s="68"/>
      <c r="R197" s="63"/>
      <c r="S197" s="60"/>
      <c r="T197" s="60"/>
      <c r="U197" s="60"/>
      <c r="V197" s="28"/>
      <c r="W197" s="29"/>
      <c r="X197" s="29"/>
      <c r="Y197" s="63"/>
      <c r="Z197" s="63"/>
      <c r="AA197" s="30"/>
      <c r="AB197" s="63"/>
      <c r="AC197" s="63"/>
      <c r="AD197" s="65"/>
      <c r="AE197" s="29"/>
      <c r="AF197" s="29"/>
      <c r="AG197" s="54"/>
      <c r="AH197" s="54"/>
      <c r="AI197" s="66"/>
      <c r="AJ197" s="67"/>
    </row>
    <row r="198" spans="1:36" x14ac:dyDescent="0.2">
      <c r="A198" s="64"/>
      <c r="B198" s="30"/>
      <c r="C198" s="61"/>
      <c r="D198" s="61"/>
      <c r="E198" s="39"/>
      <c r="F198" s="81"/>
      <c r="G198" s="81"/>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61"/>
      <c r="D199" s="61"/>
      <c r="E199" s="39"/>
      <c r="F199" s="81"/>
      <c r="G199" s="81"/>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61"/>
      <c r="D200" s="61"/>
      <c r="E200" s="39"/>
      <c r="F200" s="81"/>
      <c r="G200" s="81"/>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61"/>
      <c r="D201" s="61"/>
      <c r="E201" s="39"/>
      <c r="F201" s="81"/>
      <c r="G201" s="81"/>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61"/>
      <c r="D202" s="61"/>
      <c r="E202" s="30"/>
      <c r="F202" s="81"/>
      <c r="G202" s="81"/>
      <c r="H202" s="28"/>
      <c r="I202" s="125"/>
      <c r="J202" s="148"/>
      <c r="K202" s="28"/>
      <c r="L202" s="60"/>
      <c r="M202" s="60"/>
      <c r="N202" s="60"/>
      <c r="O202" s="56"/>
      <c r="P202" s="70"/>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61"/>
      <c r="D203" s="61"/>
      <c r="E203" s="30"/>
      <c r="F203" s="81"/>
      <c r="G203" s="81"/>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61"/>
      <c r="D204" s="61"/>
      <c r="E204" s="39"/>
      <c r="F204" s="81"/>
      <c r="G204" s="81"/>
      <c r="H204" s="81"/>
      <c r="I204" s="14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82"/>
      <c r="B205" s="58"/>
      <c r="C205" s="56"/>
      <c r="D205" s="115"/>
      <c r="E205" s="84"/>
      <c r="F205" s="114"/>
      <c r="G205" s="131"/>
      <c r="H205" s="66"/>
      <c r="I205" s="142"/>
      <c r="J205" s="148"/>
      <c r="K205" s="32"/>
      <c r="L205" s="87"/>
      <c r="M205" s="87"/>
      <c r="N205" s="87"/>
      <c r="O205" s="56"/>
      <c r="P205" s="86"/>
      <c r="Q205" s="68"/>
      <c r="R205" s="63"/>
      <c r="S205" s="87"/>
      <c r="T205" s="87"/>
      <c r="U205" s="87"/>
      <c r="V205" s="88"/>
      <c r="W205" s="54"/>
      <c r="X205" s="29"/>
      <c r="Y205" s="89"/>
      <c r="Z205" s="89"/>
      <c r="AA205" s="56"/>
      <c r="AB205" s="63"/>
      <c r="AC205" s="63"/>
      <c r="AD205" s="65"/>
      <c r="AE205" s="29"/>
      <c r="AF205" s="29"/>
      <c r="AG205" s="54"/>
      <c r="AH205" s="54"/>
      <c r="AI205" s="66"/>
      <c r="AJ205" s="67"/>
    </row>
    <row r="206" spans="1:36" x14ac:dyDescent="0.2">
      <c r="A206" s="83"/>
      <c r="B206" s="90"/>
      <c r="C206" s="91"/>
      <c r="D206" s="8"/>
      <c r="E206" s="92"/>
      <c r="F206" s="131"/>
      <c r="G206" s="131"/>
      <c r="H206" s="85"/>
      <c r="I206" s="146"/>
      <c r="J206" s="148"/>
      <c r="K206" s="28"/>
      <c r="L206" s="68"/>
      <c r="M206" s="68"/>
      <c r="N206" s="68"/>
      <c r="O206" s="56"/>
      <c r="P206" s="57"/>
      <c r="Q206" s="68"/>
      <c r="R206" s="63"/>
      <c r="S206" s="68"/>
      <c r="T206" s="68"/>
      <c r="U206" s="68"/>
      <c r="V206" s="68"/>
      <c r="W206" s="68"/>
      <c r="X206" s="29"/>
      <c r="Y206" s="66"/>
      <c r="Z206" s="66"/>
      <c r="AA206" s="83"/>
      <c r="AB206" s="63"/>
      <c r="AC206" s="63"/>
      <c r="AD206" s="65"/>
      <c r="AE206" s="29"/>
      <c r="AF206" s="29"/>
      <c r="AG206" s="54"/>
      <c r="AH206" s="54"/>
      <c r="AI206" s="66"/>
      <c r="AJ206" s="67"/>
    </row>
    <row r="207" spans="1:36" x14ac:dyDescent="0.2">
      <c r="A207" s="83"/>
      <c r="B207" s="90"/>
      <c r="C207" s="91"/>
      <c r="D207" s="8"/>
      <c r="E207" s="92"/>
      <c r="F207" s="131"/>
      <c r="G207" s="131"/>
      <c r="H207" s="85"/>
      <c r="I207" s="146"/>
      <c r="J207" s="148"/>
      <c r="K207" s="57"/>
      <c r="L207" s="68"/>
      <c r="M207" s="68"/>
      <c r="N207" s="68"/>
      <c r="O207" s="56"/>
      <c r="P207" s="57"/>
      <c r="Q207" s="68"/>
      <c r="R207" s="63"/>
      <c r="S207" s="68"/>
      <c r="T207" s="68"/>
      <c r="U207" s="68"/>
      <c r="V207" s="68"/>
      <c r="W207" s="68"/>
      <c r="X207" s="29"/>
      <c r="Y207" s="66"/>
      <c r="Z207" s="66"/>
      <c r="AA207" s="83"/>
      <c r="AB207" s="63"/>
      <c r="AC207" s="63"/>
      <c r="AD207" s="65"/>
      <c r="AE207" s="29"/>
      <c r="AF207" s="29"/>
      <c r="AG207" s="54"/>
      <c r="AH207" s="54"/>
      <c r="AI207" s="66"/>
      <c r="AJ207" s="67"/>
    </row>
    <row r="208" spans="1:36" x14ac:dyDescent="0.2">
      <c r="A208" s="83"/>
      <c r="B208" s="90"/>
      <c r="C208" s="91"/>
      <c r="D208" s="8"/>
      <c r="E208" s="92"/>
      <c r="F208" s="131"/>
      <c r="G208" s="131"/>
      <c r="H208" s="85"/>
      <c r="I208" s="146"/>
      <c r="J208" s="148"/>
      <c r="K208" s="17"/>
      <c r="L208" s="68"/>
      <c r="M208" s="68"/>
      <c r="N208" s="68"/>
      <c r="O208" s="56"/>
      <c r="P208" s="57"/>
      <c r="Q208" s="68"/>
      <c r="R208" s="63"/>
      <c r="S208" s="68"/>
      <c r="T208" s="68"/>
      <c r="U208" s="68"/>
      <c r="V208" s="68"/>
      <c r="W208" s="68"/>
      <c r="X208" s="29"/>
      <c r="Y208" s="66"/>
      <c r="Z208" s="66"/>
      <c r="AA208" s="83"/>
      <c r="AB208" s="63"/>
      <c r="AC208" s="63"/>
      <c r="AD208" s="65"/>
      <c r="AE208" s="29"/>
      <c r="AF208" s="29"/>
      <c r="AG208" s="54"/>
      <c r="AH208" s="54"/>
      <c r="AI208" s="66"/>
      <c r="AJ208" s="67"/>
    </row>
    <row r="209" spans="1:36" x14ac:dyDescent="0.2">
      <c r="A209" s="83"/>
      <c r="B209" s="93"/>
      <c r="C209" s="91"/>
      <c r="D209" s="8"/>
      <c r="E209" s="92"/>
      <c r="F209" s="131"/>
      <c r="G209" s="131"/>
      <c r="H209" s="85"/>
      <c r="I209" s="146"/>
      <c r="J209" s="148"/>
      <c r="K209" s="17"/>
      <c r="L209" s="68"/>
      <c r="M209" s="68"/>
      <c r="N209" s="68"/>
      <c r="O209" s="56"/>
      <c r="P209" s="57"/>
      <c r="Q209" s="68"/>
      <c r="R209" s="63"/>
      <c r="S209" s="68"/>
      <c r="T209" s="68"/>
      <c r="U209" s="68"/>
      <c r="V209" s="68"/>
      <c r="W209" s="68"/>
      <c r="X209" s="29"/>
      <c r="Y209" s="66"/>
      <c r="Z209" s="66"/>
      <c r="AA209" s="83"/>
      <c r="AB209" s="63"/>
      <c r="AC209" s="63"/>
      <c r="AD209" s="65"/>
      <c r="AE209" s="29"/>
      <c r="AF209" s="29"/>
      <c r="AG209" s="54"/>
      <c r="AH209" s="54"/>
      <c r="AI209" s="66"/>
      <c r="AJ209" s="67"/>
    </row>
    <row r="210" spans="1:36" x14ac:dyDescent="0.2">
      <c r="A210" s="83"/>
      <c r="B210" s="93"/>
      <c r="C210" s="91"/>
      <c r="D210" s="8"/>
      <c r="E210" s="92"/>
      <c r="F210" s="131"/>
      <c r="G210" s="131"/>
      <c r="H210" s="85"/>
      <c r="I210" s="150"/>
      <c r="J210" s="148"/>
      <c r="K210" s="17"/>
      <c r="L210" s="68"/>
      <c r="M210" s="68"/>
      <c r="N210" s="68"/>
      <c r="O210" s="56"/>
      <c r="P210" s="57"/>
      <c r="Q210" s="68"/>
      <c r="R210" s="63"/>
      <c r="S210" s="68"/>
      <c r="T210" s="68"/>
      <c r="U210" s="68"/>
      <c r="V210" s="68"/>
      <c r="W210" s="68"/>
      <c r="X210" s="29"/>
      <c r="Y210" s="66"/>
      <c r="Z210" s="66"/>
      <c r="AA210" s="83"/>
      <c r="AB210" s="63"/>
      <c r="AC210" s="63"/>
      <c r="AD210" s="65"/>
      <c r="AE210" s="29"/>
      <c r="AF210" s="29"/>
      <c r="AG210" s="54"/>
      <c r="AH210" s="54"/>
      <c r="AI210" s="66"/>
      <c r="AJ210" s="67"/>
    </row>
    <row r="211" spans="1:36" x14ac:dyDescent="0.2">
      <c r="A211" s="83"/>
      <c r="B211" s="90"/>
      <c r="C211" s="91"/>
      <c r="D211" s="8"/>
      <c r="E211" s="92"/>
      <c r="F211" s="131"/>
      <c r="G211" s="131"/>
      <c r="H211" s="85"/>
      <c r="I211" s="146"/>
      <c r="J211" s="148"/>
      <c r="K211" s="57"/>
      <c r="L211" s="68"/>
      <c r="M211" s="68"/>
      <c r="N211" s="68"/>
      <c r="O211" s="56"/>
      <c r="P211" s="57"/>
      <c r="Q211" s="68"/>
      <c r="R211" s="63"/>
      <c r="S211" s="68"/>
      <c r="T211" s="68"/>
      <c r="U211" s="68"/>
      <c r="V211" s="68"/>
      <c r="W211" s="68"/>
      <c r="X211" s="29"/>
      <c r="Y211" s="66"/>
      <c r="Z211" s="66"/>
      <c r="AA211" s="83"/>
      <c r="AB211" s="63"/>
      <c r="AC211" s="63"/>
      <c r="AD211" s="65"/>
      <c r="AE211" s="29"/>
      <c r="AF211" s="29"/>
      <c r="AG211" s="54"/>
      <c r="AH211" s="54"/>
      <c r="AI211" s="66"/>
      <c r="AJ211" s="67"/>
    </row>
    <row r="212" spans="1:36" x14ac:dyDescent="0.2">
      <c r="A212" s="83"/>
      <c r="B212" s="90"/>
      <c r="C212" s="91"/>
      <c r="D212" s="8"/>
      <c r="E212" s="92"/>
      <c r="F212" s="131"/>
      <c r="G212" s="131"/>
      <c r="H212" s="85"/>
      <c r="I212" s="146"/>
      <c r="J212" s="148"/>
      <c r="K212" s="57"/>
      <c r="L212" s="68"/>
      <c r="M212" s="68"/>
      <c r="N212" s="68"/>
      <c r="O212" s="56"/>
      <c r="P212" s="57"/>
      <c r="Q212" s="68"/>
      <c r="R212" s="63"/>
      <c r="S212" s="68"/>
      <c r="T212" s="68"/>
      <c r="U212" s="68"/>
      <c r="V212" s="68"/>
      <c r="W212" s="68"/>
      <c r="X212" s="29"/>
      <c r="Y212" s="66"/>
      <c r="Z212" s="66"/>
      <c r="AA212" s="83"/>
      <c r="AB212" s="63"/>
      <c r="AC212" s="63"/>
      <c r="AD212" s="65"/>
      <c r="AE212" s="29"/>
      <c r="AF212" s="29"/>
      <c r="AG212" s="54"/>
      <c r="AH212" s="54"/>
      <c r="AI212" s="66"/>
      <c r="AJ212" s="67"/>
    </row>
    <row r="213" spans="1:36" x14ac:dyDescent="0.2">
      <c r="A213" s="83"/>
      <c r="B213" s="58"/>
      <c r="C213" s="58"/>
      <c r="D213" s="115"/>
      <c r="E213" s="84"/>
      <c r="F213" s="114"/>
      <c r="G213" s="131"/>
      <c r="H213" s="96"/>
      <c r="I213" s="140"/>
      <c r="J213" s="148"/>
      <c r="K213" s="32"/>
      <c r="L213" s="87"/>
      <c r="M213" s="87"/>
      <c r="N213" s="87"/>
      <c r="O213" s="56"/>
      <c r="P213" s="86"/>
      <c r="Q213" s="68"/>
      <c r="R213" s="63"/>
      <c r="S213" s="87"/>
      <c r="T213" s="87"/>
      <c r="U213" s="87"/>
      <c r="V213" s="88"/>
      <c r="W213" s="54"/>
      <c r="X213" s="29"/>
      <c r="Y213" s="89"/>
      <c r="Z213" s="66"/>
      <c r="AA213" s="56"/>
      <c r="AB213" s="63"/>
      <c r="AC213" s="63"/>
      <c r="AD213" s="65"/>
      <c r="AE213" s="29"/>
      <c r="AF213" s="29"/>
      <c r="AG213" s="54"/>
      <c r="AH213" s="54"/>
      <c r="AI213" s="66"/>
      <c r="AJ213" s="67"/>
    </row>
    <row r="214" spans="1:36" x14ac:dyDescent="0.2">
      <c r="A214" s="83"/>
      <c r="B214" s="93"/>
      <c r="C214" s="91"/>
      <c r="D214" s="8"/>
      <c r="E214" s="92"/>
      <c r="F214" s="131"/>
      <c r="G214" s="131"/>
      <c r="H214" s="85"/>
      <c r="I214" s="146"/>
      <c r="J214" s="148"/>
      <c r="K214" s="17"/>
      <c r="L214" s="68"/>
      <c r="M214" s="68"/>
      <c r="N214" s="68"/>
      <c r="O214" s="56"/>
      <c r="P214" s="57"/>
      <c r="Q214" s="68"/>
      <c r="R214" s="63"/>
      <c r="S214" s="68"/>
      <c r="T214" s="68"/>
      <c r="U214" s="68"/>
      <c r="V214" s="68"/>
      <c r="W214" s="68"/>
      <c r="X214" s="29"/>
      <c r="Y214" s="66"/>
      <c r="Z214" s="66"/>
      <c r="AA214" s="83"/>
      <c r="AB214" s="63"/>
      <c r="AC214" s="63"/>
      <c r="AD214" s="65"/>
      <c r="AE214" s="29"/>
      <c r="AF214" s="29"/>
      <c r="AG214" s="54"/>
      <c r="AH214" s="54"/>
      <c r="AI214" s="66"/>
      <c r="AJ214" s="67"/>
    </row>
    <row r="215" spans="1:36" x14ac:dyDescent="0.2">
      <c r="A215" s="83"/>
      <c r="B215" s="90"/>
      <c r="C215" s="91"/>
      <c r="D215" s="8"/>
      <c r="E215" s="92"/>
      <c r="F215" s="131"/>
      <c r="G215" s="131"/>
      <c r="H215" s="85"/>
      <c r="I215" s="146"/>
      <c r="J215" s="148"/>
      <c r="K215" s="17"/>
      <c r="L215" s="68"/>
      <c r="M215" s="68"/>
      <c r="N215" s="68"/>
      <c r="O215" s="56"/>
      <c r="P215" s="57"/>
      <c r="Q215" s="68"/>
      <c r="R215" s="63"/>
      <c r="S215" s="68"/>
      <c r="T215" s="68"/>
      <c r="U215" s="68"/>
      <c r="V215" s="68"/>
      <c r="W215" s="68"/>
      <c r="X215" s="29"/>
      <c r="Y215" s="66"/>
      <c r="Z215" s="66"/>
      <c r="AA215" s="83"/>
      <c r="AB215" s="63"/>
      <c r="AC215" s="63"/>
      <c r="AD215" s="65"/>
      <c r="AE215" s="29"/>
      <c r="AF215" s="29"/>
      <c r="AG215" s="54"/>
      <c r="AH215" s="54"/>
      <c r="AI215" s="66"/>
      <c r="AJ215" s="67"/>
    </row>
    <row r="216" spans="1:36" x14ac:dyDescent="0.2">
      <c r="A216" s="83"/>
      <c r="B216" s="93"/>
      <c r="C216" s="91"/>
      <c r="D216" s="8"/>
      <c r="E216" s="92"/>
      <c r="F216" s="131"/>
      <c r="G216" s="131"/>
      <c r="H216" s="85"/>
      <c r="I216" s="146"/>
      <c r="J216" s="148"/>
      <c r="K216" s="57"/>
      <c r="L216" s="68"/>
      <c r="M216" s="68"/>
      <c r="N216" s="68"/>
      <c r="O216" s="56"/>
      <c r="P216" s="57"/>
      <c r="Q216" s="68"/>
      <c r="R216" s="63"/>
      <c r="S216" s="68"/>
      <c r="T216" s="68"/>
      <c r="U216" s="68"/>
      <c r="V216" s="68"/>
      <c r="W216" s="68"/>
      <c r="X216" s="29"/>
      <c r="Y216" s="66"/>
      <c r="Z216" s="66"/>
      <c r="AA216" s="83"/>
      <c r="AB216" s="63"/>
      <c r="AC216" s="63"/>
      <c r="AD216" s="65"/>
      <c r="AE216" s="29"/>
      <c r="AF216" s="29"/>
      <c r="AG216" s="54"/>
      <c r="AH216" s="54"/>
      <c r="AI216" s="66"/>
      <c r="AJ216" s="67"/>
    </row>
    <row r="217" spans="1:36" x14ac:dyDescent="0.2">
      <c r="A217" s="83"/>
      <c r="B217" s="93"/>
      <c r="C217" s="91"/>
      <c r="D217" s="8"/>
      <c r="E217" s="92"/>
      <c r="F217" s="131"/>
      <c r="G217" s="131"/>
      <c r="H217" s="85"/>
      <c r="I217" s="146"/>
      <c r="J217" s="148"/>
      <c r="K217" s="57"/>
      <c r="L217" s="68"/>
      <c r="M217" s="68"/>
      <c r="N217" s="68"/>
      <c r="O217" s="56"/>
      <c r="P217" s="97"/>
      <c r="Q217" s="68"/>
      <c r="R217" s="63"/>
      <c r="S217" s="68"/>
      <c r="T217" s="68"/>
      <c r="U217" s="68"/>
      <c r="V217" s="68"/>
      <c r="W217" s="68"/>
      <c r="X217" s="29"/>
      <c r="Y217" s="66"/>
      <c r="Z217" s="66"/>
      <c r="AA217" s="83"/>
      <c r="AB217" s="63"/>
      <c r="AC217" s="63"/>
      <c r="AD217" s="65"/>
      <c r="AE217" s="29"/>
      <c r="AF217" s="29"/>
      <c r="AG217" s="54"/>
      <c r="AH217" s="54"/>
      <c r="AI217" s="66"/>
      <c r="AJ217" s="67"/>
    </row>
    <row r="218" spans="1:36" x14ac:dyDescent="0.2">
      <c r="A218" s="83"/>
      <c r="B218" s="90"/>
      <c r="C218" s="91"/>
      <c r="D218" s="8"/>
      <c r="E218" s="92"/>
      <c r="F218" s="131"/>
      <c r="G218" s="131"/>
      <c r="H218" s="85"/>
      <c r="I218" s="146"/>
      <c r="J218" s="148"/>
      <c r="K218" s="57"/>
      <c r="L218" s="68"/>
      <c r="M218" s="68"/>
      <c r="N218" s="68"/>
      <c r="O218" s="56"/>
      <c r="P218" s="57"/>
      <c r="Q218" s="68"/>
      <c r="R218" s="63"/>
      <c r="S218" s="68"/>
      <c r="T218" s="68"/>
      <c r="U218" s="68"/>
      <c r="V218" s="68"/>
      <c r="W218" s="68"/>
      <c r="X218" s="29"/>
      <c r="Y218" s="66"/>
      <c r="Z218" s="66"/>
      <c r="AA218" s="83"/>
      <c r="AB218" s="63"/>
      <c r="AC218" s="63"/>
      <c r="AD218" s="65"/>
      <c r="AE218" s="29"/>
      <c r="AF218" s="29"/>
      <c r="AG218" s="54"/>
      <c r="AH218" s="54"/>
      <c r="AI218" s="66"/>
      <c r="AJ218" s="67"/>
    </row>
    <row r="219" spans="1:36" x14ac:dyDescent="0.2">
      <c r="A219" s="83"/>
      <c r="B219" s="93"/>
      <c r="C219" s="91"/>
      <c r="D219" s="8"/>
      <c r="E219" s="92"/>
      <c r="F219" s="131"/>
      <c r="G219" s="131"/>
      <c r="H219" s="85"/>
      <c r="I219" s="146"/>
      <c r="J219" s="148"/>
      <c r="K219" s="57"/>
      <c r="L219" s="68"/>
      <c r="M219" s="68"/>
      <c r="N219" s="68"/>
      <c r="O219" s="56"/>
      <c r="P219" s="57"/>
      <c r="Q219" s="68"/>
      <c r="R219" s="63"/>
      <c r="S219" s="68"/>
      <c r="T219" s="68"/>
      <c r="U219" s="68"/>
      <c r="V219" s="68"/>
      <c r="W219" s="68"/>
      <c r="X219" s="29"/>
      <c r="Y219" s="66"/>
      <c r="Z219" s="66"/>
      <c r="AA219" s="83"/>
      <c r="AB219" s="63"/>
      <c r="AC219" s="63"/>
      <c r="AD219" s="65"/>
      <c r="AE219" s="29"/>
      <c r="AF219" s="29"/>
      <c r="AG219" s="54"/>
      <c r="AH219" s="54"/>
      <c r="AI219" s="66"/>
      <c r="AJ219" s="67"/>
    </row>
    <row r="220" spans="1:36" x14ac:dyDescent="0.2">
      <c r="A220" s="82"/>
      <c r="B220" s="58"/>
      <c r="C220" s="61"/>
      <c r="D220" s="8"/>
      <c r="E220" s="30"/>
      <c r="F220" s="131"/>
      <c r="G220" s="131"/>
      <c r="H220" s="98"/>
      <c r="I220" s="147"/>
      <c r="J220" s="148"/>
      <c r="K220" s="57"/>
      <c r="L220" s="68"/>
      <c r="M220" s="68"/>
      <c r="N220" s="68"/>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83"/>
      <c r="B221" s="58"/>
      <c r="C221" s="61"/>
      <c r="D221" s="8"/>
      <c r="E221" s="30"/>
      <c r="F221" s="131"/>
      <c r="G221" s="131"/>
      <c r="H221" s="98"/>
      <c r="I221" s="147"/>
      <c r="J221" s="148"/>
      <c r="K221" s="57"/>
      <c r="L221" s="68"/>
      <c r="M221" s="68"/>
      <c r="N221" s="68"/>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83"/>
      <c r="B222" s="58"/>
      <c r="C222" s="61"/>
      <c r="D222" s="8"/>
      <c r="E222" s="30"/>
      <c r="F222" s="131"/>
      <c r="G222" s="131"/>
      <c r="H222" s="98"/>
      <c r="I222" s="147"/>
      <c r="J222" s="148"/>
      <c r="K222" s="17"/>
      <c r="L222" s="68"/>
      <c r="M222" s="68"/>
      <c r="N222" s="68"/>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83"/>
      <c r="B223" s="58"/>
      <c r="C223" s="61"/>
      <c r="D223" s="8"/>
      <c r="E223" s="30"/>
      <c r="F223" s="131"/>
      <c r="G223" s="131"/>
      <c r="H223" s="98"/>
      <c r="I223" s="147"/>
      <c r="J223" s="148"/>
      <c r="K223" s="57"/>
      <c r="L223" s="68"/>
      <c r="M223" s="68"/>
      <c r="N223" s="68"/>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83"/>
      <c r="B224" s="58"/>
      <c r="C224" s="61"/>
      <c r="D224" s="8"/>
      <c r="E224" s="30"/>
      <c r="F224" s="131"/>
      <c r="G224" s="131"/>
      <c r="H224" s="85"/>
      <c r="I224" s="146"/>
      <c r="J224" s="148"/>
      <c r="K224" s="57"/>
      <c r="L224" s="68"/>
      <c r="M224" s="68"/>
      <c r="N224" s="68"/>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83"/>
      <c r="B225" s="58"/>
      <c r="C225" s="61"/>
      <c r="D225" s="8"/>
      <c r="E225" s="30"/>
      <c r="F225" s="131"/>
      <c r="G225" s="131"/>
      <c r="H225" s="98"/>
      <c r="I225" s="147"/>
      <c r="J225" s="148"/>
      <c r="K225" s="57"/>
      <c r="L225" s="68"/>
      <c r="M225" s="68"/>
      <c r="N225" s="68"/>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83"/>
      <c r="B226" s="58"/>
      <c r="C226" s="61"/>
      <c r="D226" s="8"/>
      <c r="E226" s="30"/>
      <c r="F226" s="131"/>
      <c r="G226" s="131"/>
      <c r="H226" s="98"/>
      <c r="I226" s="147"/>
      <c r="J226" s="148"/>
      <c r="K226" s="99"/>
      <c r="L226" s="138"/>
      <c r="M226" s="138"/>
      <c r="N226" s="138"/>
      <c r="O226" s="56"/>
      <c r="P226" s="28"/>
      <c r="Q226" s="68"/>
      <c r="R226" s="63"/>
      <c r="S226" s="60"/>
      <c r="T226" s="60"/>
      <c r="U226" s="60"/>
      <c r="V226" s="60"/>
      <c r="W226" s="60"/>
      <c r="X226" s="29"/>
      <c r="Y226" s="63"/>
      <c r="Z226" s="63"/>
      <c r="AA226" s="64"/>
      <c r="AB226" s="63"/>
      <c r="AC226" s="63"/>
      <c r="AD226" s="65"/>
      <c r="AE226" s="29"/>
      <c r="AF226" s="29"/>
      <c r="AG226" s="54"/>
      <c r="AH226" s="54"/>
      <c r="AI226" s="66"/>
      <c r="AJ226" s="67"/>
    </row>
    <row r="227" spans="1:36" x14ac:dyDescent="0.2">
      <c r="A227" s="83"/>
      <c r="B227" s="58"/>
      <c r="C227" s="61"/>
      <c r="D227" s="8"/>
      <c r="E227" s="30"/>
      <c r="F227" s="131"/>
      <c r="G227" s="131"/>
      <c r="H227" s="98"/>
      <c r="I227" s="147"/>
      <c r="J227" s="148"/>
      <c r="K227" s="57"/>
      <c r="L227" s="68"/>
      <c r="M227" s="68"/>
      <c r="N227" s="68"/>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83"/>
      <c r="B228" s="58"/>
      <c r="C228" s="61"/>
      <c r="D228" s="8"/>
      <c r="E228" s="30"/>
      <c r="F228" s="131"/>
      <c r="G228" s="131"/>
      <c r="H228" s="98"/>
      <c r="I228" s="147"/>
      <c r="J228" s="148"/>
      <c r="K228" s="99"/>
      <c r="L228" s="138"/>
      <c r="M228" s="138"/>
      <c r="N228" s="138"/>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83"/>
      <c r="B229" s="58"/>
      <c r="C229" s="61"/>
      <c r="D229" s="8"/>
      <c r="E229" s="30"/>
      <c r="F229" s="131"/>
      <c r="G229" s="131"/>
      <c r="H229" s="98"/>
      <c r="I229" s="147"/>
      <c r="J229" s="148"/>
      <c r="K229" s="99"/>
      <c r="L229" s="138"/>
      <c r="M229" s="138"/>
      <c r="N229" s="138"/>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83"/>
      <c r="B230" s="58"/>
      <c r="C230" s="61"/>
      <c r="D230" s="8"/>
      <c r="E230" s="30"/>
      <c r="F230" s="131"/>
      <c r="G230" s="131"/>
      <c r="H230" s="98"/>
      <c r="I230" s="147"/>
      <c r="J230" s="148"/>
      <c r="K230" s="99"/>
      <c r="L230" s="138"/>
      <c r="M230" s="138"/>
      <c r="N230" s="138"/>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83"/>
      <c r="B231" s="58"/>
      <c r="C231" s="61"/>
      <c r="D231" s="8"/>
      <c r="E231" s="30"/>
      <c r="F231" s="131"/>
      <c r="G231" s="131"/>
      <c r="H231" s="98"/>
      <c r="I231" s="147"/>
      <c r="J231" s="148"/>
      <c r="K231" s="57"/>
      <c r="L231" s="68"/>
      <c r="M231" s="68"/>
      <c r="N231" s="68"/>
      <c r="O231" s="56"/>
      <c r="P231" s="28"/>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83"/>
      <c r="B232" s="58"/>
      <c r="C232" s="61"/>
      <c r="D232" s="8"/>
      <c r="E232" s="30"/>
      <c r="F232" s="131"/>
      <c r="G232" s="131"/>
      <c r="H232" s="98"/>
      <c r="I232" s="147"/>
      <c r="J232" s="148"/>
      <c r="K232" s="57"/>
      <c r="L232" s="68"/>
      <c r="M232" s="68"/>
      <c r="N232" s="68"/>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83"/>
      <c r="B233" s="58"/>
      <c r="C233" s="61"/>
      <c r="D233" s="8"/>
      <c r="E233" s="30"/>
      <c r="F233" s="131"/>
      <c r="G233" s="131"/>
      <c r="H233" s="85"/>
      <c r="I233" s="146"/>
      <c r="J233" s="148"/>
      <c r="K233" s="57"/>
      <c r="L233" s="68"/>
      <c r="M233" s="68"/>
      <c r="N233" s="68"/>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3"/>
      <c r="B234" s="58"/>
      <c r="C234" s="61"/>
      <c r="D234" s="8"/>
      <c r="E234" s="30"/>
      <c r="F234" s="131"/>
      <c r="G234" s="131"/>
      <c r="H234" s="100"/>
      <c r="I234" s="141"/>
      <c r="J234" s="148"/>
      <c r="K234" s="57"/>
      <c r="L234" s="68"/>
      <c r="M234" s="68"/>
      <c r="N234" s="68"/>
      <c r="O234" s="56"/>
      <c r="P234" s="28"/>
      <c r="Q234" s="68"/>
      <c r="R234" s="63"/>
      <c r="S234" s="60"/>
      <c r="T234" s="60"/>
      <c r="U234" s="60"/>
      <c r="V234" s="60"/>
      <c r="W234" s="60"/>
      <c r="X234" s="29"/>
      <c r="Y234" s="63"/>
      <c r="Z234" s="63"/>
      <c r="AA234" s="64"/>
      <c r="AB234" s="63"/>
      <c r="AC234" s="63"/>
      <c r="AD234" s="65"/>
      <c r="AE234" s="29"/>
      <c r="AF234" s="29"/>
      <c r="AG234" s="54"/>
      <c r="AH234" s="54"/>
      <c r="AI234" s="66"/>
      <c r="AJ234" s="67"/>
    </row>
    <row r="235" spans="1:36" x14ac:dyDescent="0.2">
      <c r="A235" s="82"/>
      <c r="B235" s="58"/>
      <c r="C235" s="58"/>
      <c r="D235" s="115"/>
      <c r="E235" s="30"/>
      <c r="F235" s="114"/>
      <c r="G235" s="113"/>
      <c r="H235" s="96"/>
      <c r="I235" s="140"/>
      <c r="J235" s="148"/>
      <c r="K235" s="86"/>
      <c r="L235" s="87"/>
      <c r="M235" s="87"/>
      <c r="N235" s="87"/>
      <c r="O235" s="58"/>
      <c r="P235" s="88"/>
      <c r="Q235" s="87"/>
      <c r="R235" s="89"/>
      <c r="S235" s="87"/>
      <c r="T235" s="60"/>
      <c r="U235" s="87"/>
      <c r="V235" s="88"/>
      <c r="W235" s="58"/>
      <c r="X235" s="29"/>
      <c r="Y235" s="63"/>
      <c r="Z235" s="63"/>
      <c r="AA235" s="101"/>
      <c r="AB235" s="63"/>
      <c r="AC235" s="63"/>
      <c r="AD235" s="65"/>
      <c r="AE235" s="29"/>
      <c r="AF235" s="29"/>
      <c r="AG235" s="54"/>
      <c r="AH235" s="54"/>
      <c r="AI235" s="89"/>
      <c r="AJ235" s="67"/>
    </row>
    <row r="236" spans="1:36" x14ac:dyDescent="0.2">
      <c r="A236" s="64"/>
      <c r="B236" s="30"/>
      <c r="C236" s="61"/>
      <c r="D236" s="8"/>
      <c r="E236" s="30"/>
      <c r="F236" s="131"/>
      <c r="G236" s="131"/>
      <c r="H236" s="98"/>
      <c r="I236" s="147"/>
      <c r="J236" s="148"/>
      <c r="K236" s="99"/>
      <c r="L236" s="138"/>
      <c r="M236" s="138"/>
      <c r="N236" s="138"/>
      <c r="O236" s="56"/>
      <c r="P236" s="70"/>
      <c r="Q236" s="68"/>
      <c r="R236" s="63"/>
      <c r="S236" s="60"/>
      <c r="T236" s="60"/>
      <c r="U236" s="60"/>
      <c r="V236" s="60"/>
      <c r="W236" s="60"/>
      <c r="X236" s="29"/>
      <c r="Y236" s="63"/>
      <c r="Z236" s="63"/>
      <c r="AA236" s="101"/>
      <c r="AB236" s="63"/>
      <c r="AC236" s="63"/>
      <c r="AD236" s="65"/>
      <c r="AE236" s="29"/>
      <c r="AF236" s="29"/>
      <c r="AG236" s="54"/>
      <c r="AH236" s="54"/>
      <c r="AI236" s="89"/>
      <c r="AJ236" s="67"/>
    </row>
    <row r="237" spans="1:36" x14ac:dyDescent="0.2">
      <c r="A237" s="64"/>
      <c r="B237" s="30"/>
      <c r="C237" s="61"/>
      <c r="D237" s="8"/>
      <c r="E237" s="30"/>
      <c r="F237" s="131"/>
      <c r="G237" s="131"/>
      <c r="H237" s="85"/>
      <c r="I237" s="146"/>
      <c r="J237" s="148"/>
      <c r="K237" s="28"/>
      <c r="L237" s="60"/>
      <c r="M237" s="60"/>
      <c r="N237" s="60"/>
      <c r="O237" s="56"/>
      <c r="P237" s="28"/>
      <c r="Q237" s="68"/>
      <c r="R237" s="63"/>
      <c r="S237" s="60"/>
      <c r="T237" s="60"/>
      <c r="U237" s="60"/>
      <c r="V237" s="60"/>
      <c r="W237" s="60"/>
      <c r="X237" s="29"/>
      <c r="Y237" s="63"/>
      <c r="Z237" s="63"/>
      <c r="AA237" s="101"/>
      <c r="AB237" s="63"/>
      <c r="AC237" s="63"/>
      <c r="AD237" s="65"/>
      <c r="AE237" s="29"/>
      <c r="AF237" s="29"/>
      <c r="AG237" s="54"/>
      <c r="AH237" s="54"/>
      <c r="AI237" s="89"/>
      <c r="AJ237" s="67"/>
    </row>
    <row r="238" spans="1:36" x14ac:dyDescent="0.2">
      <c r="A238" s="64"/>
      <c r="B238" s="30"/>
      <c r="C238" s="61"/>
      <c r="D238" s="8"/>
      <c r="E238" s="30"/>
      <c r="F238" s="131"/>
      <c r="G238" s="131"/>
      <c r="H238" s="85"/>
      <c r="I238" s="146"/>
      <c r="J238" s="148"/>
      <c r="K238" s="88"/>
      <c r="L238" s="87"/>
      <c r="M238" s="87"/>
      <c r="N238" s="87"/>
      <c r="O238" s="56"/>
      <c r="P238" s="28"/>
      <c r="Q238" s="68"/>
      <c r="R238" s="63"/>
      <c r="S238" s="60"/>
      <c r="T238" s="60"/>
      <c r="U238" s="60"/>
      <c r="V238" s="60"/>
      <c r="W238" s="60"/>
      <c r="X238" s="29"/>
      <c r="Y238" s="63"/>
      <c r="Z238" s="63"/>
      <c r="AA238" s="101"/>
      <c r="AB238" s="63"/>
      <c r="AC238" s="63"/>
      <c r="AD238" s="65"/>
      <c r="AE238" s="29"/>
      <c r="AF238" s="29"/>
      <c r="AG238" s="54"/>
      <c r="AH238" s="54"/>
      <c r="AI238" s="89"/>
      <c r="AJ238" s="67"/>
    </row>
    <row r="239" spans="1:36" x14ac:dyDescent="0.2">
      <c r="A239" s="64"/>
      <c r="B239" s="30"/>
      <c r="C239" s="61"/>
      <c r="D239" s="8"/>
      <c r="E239" s="30"/>
      <c r="F239" s="131"/>
      <c r="G239" s="131"/>
      <c r="H239" s="98"/>
      <c r="I239" s="147"/>
      <c r="J239" s="148"/>
      <c r="K239" s="57"/>
      <c r="L239" s="68"/>
      <c r="M239" s="68"/>
      <c r="N239" s="68"/>
      <c r="O239" s="56"/>
      <c r="P239" s="28"/>
      <c r="Q239" s="68"/>
      <c r="R239" s="63"/>
      <c r="S239" s="60"/>
      <c r="T239" s="60"/>
      <c r="U239" s="60"/>
      <c r="V239" s="60"/>
      <c r="W239" s="60"/>
      <c r="X239" s="29"/>
      <c r="Y239" s="63"/>
      <c r="Z239" s="66"/>
      <c r="AA239" s="101"/>
      <c r="AB239" s="63"/>
      <c r="AC239" s="63"/>
      <c r="AD239" s="65"/>
      <c r="AE239" s="29"/>
      <c r="AF239" s="29"/>
      <c r="AG239" s="54"/>
      <c r="AH239" s="54"/>
      <c r="AI239" s="89"/>
      <c r="AJ239" s="67"/>
    </row>
    <row r="240" spans="1:36" x14ac:dyDescent="0.2">
      <c r="A240" s="64"/>
      <c r="B240" s="30"/>
      <c r="C240" s="61"/>
      <c r="D240" s="8"/>
      <c r="E240" s="30"/>
      <c r="F240" s="131"/>
      <c r="G240" s="131"/>
      <c r="H240" s="98"/>
      <c r="I240" s="147"/>
      <c r="J240" s="148"/>
      <c r="K240" s="28"/>
      <c r="L240" s="60"/>
      <c r="M240" s="60"/>
      <c r="N240" s="60"/>
      <c r="O240" s="56"/>
      <c r="P240" s="28"/>
      <c r="Q240" s="68"/>
      <c r="R240" s="63"/>
      <c r="S240" s="60"/>
      <c r="T240" s="60"/>
      <c r="U240" s="60"/>
      <c r="V240" s="60"/>
      <c r="W240" s="60"/>
      <c r="X240" s="29"/>
      <c r="Y240" s="63"/>
      <c r="Z240" s="66"/>
      <c r="AA240" s="101"/>
      <c r="AB240" s="63"/>
      <c r="AC240" s="63"/>
      <c r="AD240" s="65"/>
      <c r="AE240" s="29"/>
      <c r="AF240" s="29"/>
      <c r="AG240" s="54"/>
      <c r="AH240" s="54"/>
      <c r="AI240" s="89"/>
      <c r="AJ240" s="67"/>
    </row>
    <row r="241" spans="1:36" x14ac:dyDescent="0.2">
      <c r="A241" s="64"/>
      <c r="B241" s="30"/>
      <c r="C241" s="61"/>
      <c r="D241" s="8"/>
      <c r="E241" s="30"/>
      <c r="F241" s="131"/>
      <c r="G241" s="131"/>
      <c r="H241" s="85"/>
      <c r="I241" s="146"/>
      <c r="J241" s="148"/>
      <c r="K241" s="57"/>
      <c r="L241" s="68"/>
      <c r="M241" s="68"/>
      <c r="N241" s="68"/>
      <c r="O241" s="56"/>
      <c r="P241" s="28"/>
      <c r="Q241" s="68"/>
      <c r="R241" s="63"/>
      <c r="S241" s="60"/>
      <c r="T241" s="60"/>
      <c r="U241" s="60"/>
      <c r="V241" s="60"/>
      <c r="W241" s="60"/>
      <c r="X241" s="29"/>
      <c r="Y241" s="63"/>
      <c r="Z241" s="66"/>
      <c r="AA241" s="101"/>
      <c r="AB241" s="63"/>
      <c r="AC241" s="63"/>
      <c r="AD241" s="65"/>
      <c r="AE241" s="29"/>
      <c r="AF241" s="29"/>
      <c r="AG241" s="54"/>
      <c r="AH241" s="54"/>
      <c r="AI241" s="89"/>
      <c r="AJ241" s="67"/>
    </row>
    <row r="242" spans="1:36" x14ac:dyDescent="0.2">
      <c r="A242" s="64"/>
      <c r="B242" s="30"/>
      <c r="C242" s="61"/>
      <c r="D242" s="8"/>
      <c r="E242" s="30"/>
      <c r="F242" s="131"/>
      <c r="G242" s="131"/>
      <c r="H242" s="85"/>
      <c r="I242" s="146"/>
      <c r="J242" s="148"/>
      <c r="K242" s="88"/>
      <c r="L242" s="87"/>
      <c r="M242" s="87"/>
      <c r="N242" s="87"/>
      <c r="O242" s="56"/>
      <c r="P242" s="28"/>
      <c r="Q242" s="68"/>
      <c r="R242" s="63"/>
      <c r="S242" s="60"/>
      <c r="T242" s="60"/>
      <c r="U242" s="60"/>
      <c r="V242" s="60"/>
      <c r="W242" s="60"/>
      <c r="X242" s="29"/>
      <c r="Y242" s="63"/>
      <c r="Z242" s="66"/>
      <c r="AA242" s="101"/>
      <c r="AB242" s="63"/>
      <c r="AC242" s="63"/>
      <c r="AD242" s="65"/>
      <c r="AE242" s="29"/>
      <c r="AF242" s="29"/>
      <c r="AG242" s="54"/>
      <c r="AH242" s="54"/>
      <c r="AI242" s="89"/>
      <c r="AJ242" s="67"/>
    </row>
    <row r="243" spans="1:36" x14ac:dyDescent="0.2">
      <c r="A243" s="64"/>
      <c r="B243" s="30"/>
      <c r="C243" s="30"/>
      <c r="D243" s="30"/>
      <c r="E243" s="30"/>
      <c r="F243" s="28"/>
      <c r="G243" s="131"/>
      <c r="H243" s="28"/>
      <c r="I243" s="125"/>
      <c r="J243" s="148"/>
      <c r="K243" s="28"/>
      <c r="L243" s="60"/>
      <c r="M243" s="60"/>
      <c r="N243" s="60"/>
      <c r="O243" s="28"/>
      <c r="P243" s="30"/>
      <c r="Q243" s="30"/>
      <c r="R243" s="63"/>
      <c r="S243" s="60"/>
      <c r="T243" s="30"/>
      <c r="U243" s="28"/>
      <c r="V243" s="30"/>
      <c r="W243" s="28"/>
      <c r="X243" s="29"/>
      <c r="Y243" s="63"/>
      <c r="Z243" s="63"/>
      <c r="AA243" s="101"/>
      <c r="AB243" s="63"/>
      <c r="AC243" s="63"/>
      <c r="AD243" s="65"/>
      <c r="AE243" s="29"/>
      <c r="AF243" s="29"/>
      <c r="AG243" s="54"/>
      <c r="AH243" s="54"/>
      <c r="AI243" s="89"/>
      <c r="AJ243" s="67"/>
    </row>
    <row r="244" spans="1:36" x14ac:dyDescent="0.2">
      <c r="A244" s="64"/>
      <c r="B244" s="30"/>
      <c r="C244" s="61"/>
      <c r="D244" s="8"/>
      <c r="E244" s="30"/>
      <c r="F244" s="131"/>
      <c r="G244" s="131"/>
      <c r="H244" s="85"/>
      <c r="I244" s="146"/>
      <c r="J244" s="148"/>
      <c r="K244" s="88"/>
      <c r="L244" s="87"/>
      <c r="M244" s="87"/>
      <c r="N244" s="87"/>
      <c r="O244" s="56"/>
      <c r="P244" s="28"/>
      <c r="Q244" s="68"/>
      <c r="R244" s="63"/>
      <c r="S244" s="60"/>
      <c r="T244" s="60"/>
      <c r="U244" s="60"/>
      <c r="V244" s="60"/>
      <c r="W244" s="60"/>
      <c r="X244" s="29"/>
      <c r="Y244" s="63"/>
      <c r="Z244" s="66"/>
      <c r="AA244" s="101"/>
      <c r="AB244" s="63"/>
      <c r="AC244" s="63"/>
      <c r="AD244" s="65"/>
      <c r="AE244" s="29"/>
      <c r="AF244" s="29"/>
      <c r="AG244" s="54"/>
      <c r="AH244" s="54"/>
      <c r="AI244" s="89"/>
      <c r="AJ244" s="67"/>
    </row>
    <row r="245" spans="1:36" x14ac:dyDescent="0.2">
      <c r="A245" s="64"/>
      <c r="B245" s="30"/>
      <c r="C245" s="61"/>
      <c r="D245" s="8"/>
      <c r="E245" s="30"/>
      <c r="F245" s="131"/>
      <c r="G245" s="131"/>
      <c r="H245" s="85"/>
      <c r="I245" s="146"/>
      <c r="J245" s="148"/>
      <c r="K245" s="57"/>
      <c r="L245" s="68"/>
      <c r="M245" s="68"/>
      <c r="N245" s="68"/>
      <c r="O245" s="56"/>
      <c r="P245" s="28"/>
      <c r="Q245" s="68"/>
      <c r="R245" s="63"/>
      <c r="S245" s="60"/>
      <c r="T245" s="60"/>
      <c r="U245" s="60"/>
      <c r="V245" s="60"/>
      <c r="W245" s="60"/>
      <c r="X245" s="29"/>
      <c r="Y245" s="63"/>
      <c r="Z245" s="66"/>
      <c r="AA245" s="101"/>
      <c r="AB245" s="63"/>
      <c r="AC245" s="63"/>
      <c r="AD245" s="65"/>
      <c r="AE245" s="29"/>
      <c r="AF245" s="29"/>
      <c r="AG245" s="54"/>
      <c r="AH245" s="54"/>
      <c r="AI245" s="89"/>
      <c r="AJ245" s="67"/>
    </row>
    <row r="246" spans="1:36" x14ac:dyDescent="0.2">
      <c r="A246" s="64"/>
      <c r="B246" s="30"/>
      <c r="C246" s="61"/>
      <c r="D246" s="8"/>
      <c r="E246" s="30"/>
      <c r="F246" s="131"/>
      <c r="G246" s="131"/>
      <c r="H246" s="85"/>
      <c r="I246" s="146"/>
      <c r="J246" s="148"/>
      <c r="K246" s="57"/>
      <c r="L246" s="68"/>
      <c r="M246" s="68"/>
      <c r="N246" s="68"/>
      <c r="O246" s="56"/>
      <c r="P246" s="28"/>
      <c r="Q246" s="68"/>
      <c r="R246" s="63"/>
      <c r="S246" s="60"/>
      <c r="T246" s="60"/>
      <c r="U246" s="60"/>
      <c r="V246" s="60"/>
      <c r="W246" s="60"/>
      <c r="X246" s="29"/>
      <c r="Y246" s="63"/>
      <c r="Z246" s="66"/>
      <c r="AA246" s="101"/>
      <c r="AB246" s="63"/>
      <c r="AC246" s="63"/>
      <c r="AD246" s="65"/>
      <c r="AE246" s="29"/>
      <c r="AF246" s="29"/>
      <c r="AG246" s="54"/>
      <c r="AH246" s="54"/>
      <c r="AI246" s="89"/>
      <c r="AJ246" s="67"/>
    </row>
    <row r="247" spans="1:36" x14ac:dyDescent="0.2">
      <c r="A247" s="64"/>
      <c r="B247" s="30"/>
      <c r="C247" s="61"/>
      <c r="D247" s="8"/>
      <c r="E247" s="30"/>
      <c r="F247" s="131"/>
      <c r="G247" s="131"/>
      <c r="H247" s="85"/>
      <c r="I247" s="146"/>
      <c r="J247" s="148"/>
      <c r="K247" s="88"/>
      <c r="L247" s="87"/>
      <c r="M247" s="87"/>
      <c r="N247" s="87"/>
      <c r="O247" s="56"/>
      <c r="P247" s="28"/>
      <c r="Q247" s="68"/>
      <c r="R247" s="63"/>
      <c r="S247" s="60"/>
      <c r="T247" s="60"/>
      <c r="U247" s="60"/>
      <c r="V247" s="60"/>
      <c r="W247" s="60"/>
      <c r="X247" s="29"/>
      <c r="Y247" s="63"/>
      <c r="Z247" s="66"/>
      <c r="AA247" s="101"/>
      <c r="AB247" s="63"/>
      <c r="AC247" s="63"/>
      <c r="AD247" s="65"/>
      <c r="AE247" s="29"/>
      <c r="AF247" s="29"/>
      <c r="AG247" s="54"/>
      <c r="AH247" s="54"/>
      <c r="AI247" s="89"/>
      <c r="AJ247" s="67"/>
    </row>
    <row r="248" spans="1:36" x14ac:dyDescent="0.2">
      <c r="A248" s="64"/>
      <c r="B248" s="30"/>
      <c r="C248" s="61"/>
      <c r="D248" s="8"/>
      <c r="E248" s="30"/>
      <c r="F248" s="131"/>
      <c r="G248" s="131"/>
      <c r="H248" s="85"/>
      <c r="I248" s="146"/>
      <c r="J248" s="148"/>
      <c r="K248" s="88"/>
      <c r="L248" s="87"/>
      <c r="M248" s="87"/>
      <c r="N248" s="87"/>
      <c r="O248" s="56"/>
      <c r="P248" s="28"/>
      <c r="Q248" s="68"/>
      <c r="R248" s="63"/>
      <c r="S248" s="60"/>
      <c r="T248" s="60"/>
      <c r="U248" s="60"/>
      <c r="V248" s="60"/>
      <c r="W248" s="60"/>
      <c r="X248" s="29"/>
      <c r="Y248" s="63"/>
      <c r="Z248" s="66"/>
      <c r="AA248" s="101"/>
      <c r="AB248" s="63"/>
      <c r="AC248" s="63"/>
      <c r="AD248" s="65"/>
      <c r="AE248" s="29"/>
      <c r="AF248" s="29"/>
      <c r="AG248" s="54"/>
      <c r="AH248" s="54"/>
      <c r="AI248" s="89"/>
      <c r="AJ248" s="67"/>
    </row>
    <row r="249" spans="1:36" x14ac:dyDescent="0.2">
      <c r="A249" s="64"/>
      <c r="B249" s="30"/>
      <c r="C249" s="61"/>
      <c r="D249" s="8"/>
      <c r="E249" s="30"/>
      <c r="F249" s="131"/>
      <c r="G249" s="131"/>
      <c r="H249" s="85"/>
      <c r="I249" s="146"/>
      <c r="J249" s="148"/>
      <c r="K249" s="57"/>
      <c r="L249" s="68"/>
      <c r="M249" s="68"/>
      <c r="N249" s="68"/>
      <c r="O249" s="56"/>
      <c r="P249" s="28"/>
      <c r="Q249" s="68"/>
      <c r="R249" s="63"/>
      <c r="S249" s="60"/>
      <c r="T249" s="60"/>
      <c r="U249" s="60"/>
      <c r="V249" s="60"/>
      <c r="W249" s="60"/>
      <c r="X249" s="29"/>
      <c r="Y249" s="63"/>
      <c r="Z249" s="66"/>
      <c r="AA249" s="101"/>
      <c r="AB249" s="63"/>
      <c r="AC249" s="63"/>
      <c r="AD249" s="65"/>
      <c r="AE249" s="29"/>
      <c r="AF249" s="29"/>
      <c r="AG249" s="54"/>
      <c r="AH249" s="54"/>
      <c r="AI249" s="89"/>
      <c r="AJ249" s="67"/>
    </row>
    <row r="250" spans="1:36" x14ac:dyDescent="0.2">
      <c r="A250" s="64"/>
      <c r="B250" s="30"/>
      <c r="C250" s="61"/>
      <c r="D250" s="8"/>
      <c r="E250" s="30"/>
      <c r="F250" s="131"/>
      <c r="G250" s="131"/>
      <c r="H250" s="85"/>
      <c r="I250" s="146"/>
      <c r="J250" s="148"/>
      <c r="K250" s="88"/>
      <c r="L250" s="87"/>
      <c r="M250" s="87"/>
      <c r="N250" s="87"/>
      <c r="O250" s="56"/>
      <c r="P250" s="28"/>
      <c r="Q250" s="68"/>
      <c r="R250" s="63"/>
      <c r="S250" s="60"/>
      <c r="T250" s="60"/>
      <c r="U250" s="60"/>
      <c r="V250" s="60"/>
      <c r="W250" s="60"/>
      <c r="X250" s="29"/>
      <c r="Y250" s="63"/>
      <c r="Z250" s="66"/>
      <c r="AA250" s="101"/>
      <c r="AB250" s="63"/>
      <c r="AC250" s="63"/>
      <c r="AD250" s="65"/>
      <c r="AE250" s="29"/>
      <c r="AF250" s="29"/>
      <c r="AG250" s="54"/>
      <c r="AH250" s="54"/>
      <c r="AI250" s="89"/>
      <c r="AJ250" s="67"/>
    </row>
    <row r="251" spans="1:36" x14ac:dyDescent="0.2">
      <c r="A251" s="59"/>
      <c r="B251" s="58"/>
      <c r="C251" s="56"/>
      <c r="D251" s="115"/>
      <c r="E251" s="30"/>
      <c r="F251" s="131"/>
      <c r="G251" s="131"/>
      <c r="H251" s="85"/>
      <c r="I251" s="146"/>
      <c r="J251" s="148"/>
      <c r="K251" s="102"/>
      <c r="L251" s="68"/>
      <c r="M251" s="68"/>
      <c r="N251" s="68"/>
      <c r="O251" s="58"/>
      <c r="P251" s="103"/>
      <c r="Q251" s="87"/>
      <c r="R251" s="63"/>
      <c r="S251" s="60"/>
      <c r="T251" s="60"/>
      <c r="U251" s="60"/>
      <c r="V251" s="60"/>
      <c r="W251" s="60"/>
      <c r="X251" s="29"/>
      <c r="Y251" s="89"/>
      <c r="Z251" s="66"/>
      <c r="AA251" s="101"/>
      <c r="AB251" s="89"/>
      <c r="AC251" s="89"/>
      <c r="AD251" s="65"/>
      <c r="AE251" s="29"/>
      <c r="AF251" s="29"/>
      <c r="AG251" s="54"/>
      <c r="AH251" s="54"/>
      <c r="AI251" s="89"/>
      <c r="AJ251" s="67"/>
    </row>
    <row r="252" spans="1:36" x14ac:dyDescent="0.2">
      <c r="A252" s="64"/>
      <c r="B252" s="58"/>
      <c r="C252" s="56"/>
      <c r="D252" s="115"/>
      <c r="E252" s="30"/>
      <c r="F252" s="132"/>
      <c r="G252" s="131"/>
      <c r="H252" s="85"/>
      <c r="I252" s="146"/>
      <c r="J252" s="148"/>
      <c r="K252" s="102"/>
      <c r="L252" s="68"/>
      <c r="M252" s="68"/>
      <c r="N252" s="68"/>
      <c r="O252" s="58"/>
      <c r="P252" s="28"/>
      <c r="Q252" s="87"/>
      <c r="R252" s="63"/>
      <c r="S252" s="60"/>
      <c r="T252" s="60"/>
      <c r="U252" s="60"/>
      <c r="V252" s="60"/>
      <c r="W252" s="60"/>
      <c r="X252" s="29"/>
      <c r="Y252" s="89"/>
      <c r="Z252" s="66"/>
      <c r="AA252" s="101"/>
      <c r="AB252" s="89"/>
      <c r="AC252" s="89"/>
      <c r="AD252" s="65"/>
      <c r="AE252" s="29"/>
      <c r="AF252" s="29"/>
      <c r="AG252" s="54"/>
      <c r="AH252" s="54"/>
      <c r="AI252" s="89"/>
      <c r="AJ252" s="67"/>
    </row>
    <row r="253" spans="1:36" x14ac:dyDescent="0.2">
      <c r="A253" s="64"/>
      <c r="B253" s="58"/>
      <c r="C253" s="56"/>
      <c r="D253" s="115"/>
      <c r="E253" s="30"/>
      <c r="F253" s="131"/>
      <c r="G253" s="131"/>
      <c r="H253" s="85"/>
      <c r="I253" s="146"/>
      <c r="J253" s="148"/>
      <c r="K253" s="102"/>
      <c r="L253" s="68"/>
      <c r="M253" s="68"/>
      <c r="N253" s="68"/>
      <c r="O253" s="58"/>
      <c r="P253" s="28"/>
      <c r="Q253" s="87"/>
      <c r="R253" s="63"/>
      <c r="S253" s="60"/>
      <c r="T253" s="60"/>
      <c r="U253" s="60"/>
      <c r="V253" s="60"/>
      <c r="W253" s="60"/>
      <c r="X253" s="29"/>
      <c r="Y253" s="89"/>
      <c r="Z253" s="66"/>
      <c r="AA253" s="101"/>
      <c r="AB253" s="89"/>
      <c r="AC253" s="89"/>
      <c r="AD253" s="65"/>
      <c r="AE253" s="29"/>
      <c r="AF253" s="29"/>
      <c r="AG253" s="54"/>
      <c r="AH253" s="54"/>
      <c r="AI253" s="89"/>
      <c r="AJ253" s="67"/>
    </row>
    <row r="254" spans="1:36" x14ac:dyDescent="0.2">
      <c r="A254" s="64"/>
      <c r="B254" s="58"/>
      <c r="C254" s="56"/>
      <c r="D254" s="115"/>
      <c r="E254" s="30"/>
      <c r="F254" s="131"/>
      <c r="G254" s="131"/>
      <c r="H254" s="85"/>
      <c r="I254" s="146"/>
      <c r="J254" s="148"/>
      <c r="K254" s="102"/>
      <c r="L254" s="68"/>
      <c r="M254" s="68"/>
      <c r="N254" s="68"/>
      <c r="O254" s="58"/>
      <c r="P254" s="28"/>
      <c r="Q254" s="87"/>
      <c r="R254" s="63"/>
      <c r="S254" s="60"/>
      <c r="T254" s="60"/>
      <c r="U254" s="60"/>
      <c r="V254" s="60"/>
      <c r="W254" s="60"/>
      <c r="X254" s="29"/>
      <c r="Y254" s="89"/>
      <c r="Z254" s="66"/>
      <c r="AA254" s="101"/>
      <c r="AB254" s="89"/>
      <c r="AC254" s="89"/>
      <c r="AD254" s="65"/>
      <c r="AE254" s="29"/>
      <c r="AF254" s="29"/>
      <c r="AG254" s="54"/>
      <c r="AH254" s="54"/>
      <c r="AI254" s="89"/>
      <c r="AJ254" s="67"/>
    </row>
    <row r="255" spans="1:36" x14ac:dyDescent="0.2">
      <c r="A255" s="64"/>
      <c r="B255" s="58"/>
      <c r="C255" s="56"/>
      <c r="D255" s="115"/>
      <c r="E255" s="30"/>
      <c r="F255" s="131"/>
      <c r="G255" s="131"/>
      <c r="H255" s="85"/>
      <c r="I255" s="146"/>
      <c r="J255" s="148"/>
      <c r="K255" s="102"/>
      <c r="L255" s="68"/>
      <c r="M255" s="68"/>
      <c r="N255" s="68"/>
      <c r="O255" s="58"/>
      <c r="P255" s="88"/>
      <c r="Q255" s="87"/>
      <c r="R255" s="63"/>
      <c r="S255" s="60"/>
      <c r="T255" s="60"/>
      <c r="U255" s="60"/>
      <c r="V255" s="60"/>
      <c r="W255" s="60"/>
      <c r="X255" s="29"/>
      <c r="Y255" s="89"/>
      <c r="Z255" s="66"/>
      <c r="AA255" s="101"/>
      <c r="AB255" s="89"/>
      <c r="AC255" s="89"/>
      <c r="AD255" s="65"/>
      <c r="AE255" s="29"/>
      <c r="AF255" s="29"/>
      <c r="AG255" s="54"/>
      <c r="AH255" s="54"/>
      <c r="AI255" s="89"/>
      <c r="AJ255" s="67"/>
    </row>
    <row r="256" spans="1:36" x14ac:dyDescent="0.2">
      <c r="A256" s="64"/>
      <c r="B256" s="58"/>
      <c r="C256" s="56"/>
      <c r="D256" s="115"/>
      <c r="E256" s="30"/>
      <c r="F256" s="131"/>
      <c r="G256" s="131"/>
      <c r="H256" s="85"/>
      <c r="I256" s="146"/>
      <c r="J256" s="148"/>
      <c r="K256" s="102"/>
      <c r="L256" s="68"/>
      <c r="M256" s="68"/>
      <c r="N256" s="68"/>
      <c r="O256" s="58"/>
      <c r="P256" s="28"/>
      <c r="Q256" s="87"/>
      <c r="R256" s="63"/>
      <c r="S256" s="60"/>
      <c r="T256" s="60"/>
      <c r="U256" s="60"/>
      <c r="V256" s="60"/>
      <c r="W256" s="60"/>
      <c r="X256" s="29"/>
      <c r="Y256" s="89"/>
      <c r="Z256" s="66"/>
      <c r="AA256" s="104"/>
      <c r="AB256" s="89"/>
      <c r="AC256" s="89"/>
      <c r="AD256" s="65"/>
      <c r="AE256" s="29"/>
      <c r="AF256" s="29"/>
      <c r="AG256" s="54"/>
      <c r="AH256" s="54"/>
      <c r="AI256" s="89"/>
      <c r="AJ256" s="67"/>
    </row>
    <row r="257" spans="1:36" x14ac:dyDescent="0.2">
      <c r="A257" s="64"/>
      <c r="B257" s="58"/>
      <c r="C257" s="56"/>
      <c r="D257" s="115"/>
      <c r="E257" s="30"/>
      <c r="F257" s="131"/>
      <c r="G257" s="131"/>
      <c r="H257" s="85"/>
      <c r="I257" s="146"/>
      <c r="J257" s="148"/>
      <c r="K257" s="102"/>
      <c r="L257" s="68"/>
      <c r="M257" s="68"/>
      <c r="N257" s="68"/>
      <c r="O257" s="58"/>
      <c r="P257" s="28"/>
      <c r="Q257" s="87"/>
      <c r="R257" s="63"/>
      <c r="S257" s="60"/>
      <c r="T257" s="60"/>
      <c r="U257" s="60"/>
      <c r="V257" s="60"/>
      <c r="W257" s="60"/>
      <c r="X257" s="29"/>
      <c r="Y257" s="89"/>
      <c r="Z257" s="66"/>
      <c r="AA257" s="101"/>
      <c r="AB257" s="89"/>
      <c r="AC257" s="89"/>
      <c r="AD257" s="65"/>
      <c r="AE257" s="29"/>
      <c r="AF257" s="29"/>
      <c r="AG257" s="54"/>
      <c r="AH257" s="54"/>
      <c r="AI257" s="89"/>
      <c r="AJ257" s="67"/>
    </row>
    <row r="258" spans="1:36" x14ac:dyDescent="0.2">
      <c r="A258" s="64"/>
      <c r="B258" s="58"/>
      <c r="C258" s="56"/>
      <c r="D258" s="115"/>
      <c r="E258" s="30"/>
      <c r="F258" s="133"/>
      <c r="G258" s="131"/>
      <c r="H258" s="85"/>
      <c r="I258" s="146"/>
      <c r="J258" s="148"/>
      <c r="K258" s="102"/>
      <c r="L258" s="68"/>
      <c r="M258" s="68"/>
      <c r="N258" s="68"/>
      <c r="O258" s="58"/>
      <c r="P258" s="28"/>
      <c r="Q258" s="87"/>
      <c r="R258" s="63"/>
      <c r="S258" s="60"/>
      <c r="T258" s="60"/>
      <c r="U258" s="60"/>
      <c r="V258" s="60"/>
      <c r="W258" s="60"/>
      <c r="X258" s="29"/>
      <c r="Y258" s="89"/>
      <c r="Z258" s="154"/>
      <c r="AA258" s="101"/>
      <c r="AB258" s="89"/>
      <c r="AC258" s="89"/>
      <c r="AD258" s="65"/>
      <c r="AE258" s="29"/>
      <c r="AF258" s="29"/>
      <c r="AG258" s="54"/>
      <c r="AH258" s="54"/>
      <c r="AI258" s="89"/>
      <c r="AJ258" s="67"/>
    </row>
    <row r="259" spans="1:36" x14ac:dyDescent="0.2">
      <c r="A259" s="64"/>
      <c r="B259" s="58"/>
      <c r="C259" s="56"/>
      <c r="D259" s="115"/>
      <c r="E259" s="30"/>
      <c r="F259" s="131"/>
      <c r="G259" s="131"/>
      <c r="H259" s="85"/>
      <c r="I259" s="146"/>
      <c r="J259" s="148"/>
      <c r="K259" s="102"/>
      <c r="L259" s="68"/>
      <c r="M259" s="68"/>
      <c r="N259" s="68"/>
      <c r="O259" s="58"/>
      <c r="P259" s="88"/>
      <c r="Q259" s="87"/>
      <c r="R259" s="63"/>
      <c r="S259" s="60"/>
      <c r="T259" s="60"/>
      <c r="U259" s="60"/>
      <c r="V259" s="60"/>
      <c r="W259" s="60"/>
      <c r="X259" s="29"/>
      <c r="Y259" s="89"/>
      <c r="Z259" s="66"/>
      <c r="AA259" s="101"/>
      <c r="AB259" s="89"/>
      <c r="AC259" s="89"/>
      <c r="AD259" s="65"/>
      <c r="AE259" s="29"/>
      <c r="AF259" s="29"/>
      <c r="AG259" s="54"/>
      <c r="AH259" s="54"/>
      <c r="AI259" s="89"/>
      <c r="AJ259" s="67"/>
    </row>
    <row r="260" spans="1:36" x14ac:dyDescent="0.2">
      <c r="A260" s="64"/>
      <c r="B260" s="58"/>
      <c r="C260" s="56"/>
      <c r="D260" s="115"/>
      <c r="E260" s="105"/>
      <c r="F260" s="32"/>
      <c r="G260" s="32"/>
      <c r="H260" s="85"/>
      <c r="I260" s="146"/>
      <c r="J260" s="148"/>
      <c r="K260" s="102"/>
      <c r="L260" s="68"/>
      <c r="M260" s="68"/>
      <c r="N260" s="68"/>
      <c r="O260" s="58"/>
      <c r="P260" s="28"/>
      <c r="Q260" s="87"/>
      <c r="R260" s="63"/>
      <c r="S260" s="60"/>
      <c r="T260" s="60"/>
      <c r="U260" s="60"/>
      <c r="V260" s="60"/>
      <c r="W260" s="60"/>
      <c r="X260" s="29"/>
      <c r="Y260" s="89"/>
      <c r="Z260" s="66"/>
      <c r="AA260" s="101"/>
      <c r="AB260" s="89"/>
      <c r="AC260" s="89"/>
      <c r="AD260" s="65"/>
      <c r="AE260" s="29"/>
      <c r="AF260" s="29"/>
      <c r="AG260" s="54"/>
      <c r="AH260" s="54"/>
      <c r="AI260" s="89"/>
      <c r="AJ260" s="67"/>
    </row>
    <row r="261" spans="1:36" x14ac:dyDescent="0.2">
      <c r="A261" s="64"/>
      <c r="B261" s="58"/>
      <c r="C261" s="56"/>
      <c r="D261" s="115"/>
      <c r="E261" s="105"/>
      <c r="F261" s="131"/>
      <c r="G261" s="131"/>
      <c r="H261" s="85"/>
      <c r="I261" s="146"/>
      <c r="J261" s="148"/>
      <c r="K261" s="102"/>
      <c r="L261" s="68"/>
      <c r="M261" s="68"/>
      <c r="N261" s="68"/>
      <c r="O261" s="58"/>
      <c r="P261" s="28"/>
      <c r="Q261" s="87"/>
      <c r="R261" s="63"/>
      <c r="S261" s="60"/>
      <c r="T261" s="60"/>
      <c r="U261" s="60"/>
      <c r="V261" s="60"/>
      <c r="W261" s="60"/>
      <c r="X261" s="29"/>
      <c r="Y261" s="89"/>
      <c r="Z261" s="66"/>
      <c r="AA261" s="101"/>
      <c r="AB261" s="89"/>
      <c r="AC261" s="89"/>
      <c r="AD261" s="65"/>
      <c r="AE261" s="29"/>
      <c r="AF261" s="29"/>
      <c r="AG261" s="54"/>
      <c r="AH261" s="54"/>
      <c r="AI261" s="89"/>
      <c r="AJ261" s="67"/>
    </row>
    <row r="262" spans="1:36" x14ac:dyDescent="0.2">
      <c r="A262" s="64"/>
      <c r="B262" s="58"/>
      <c r="C262" s="56"/>
      <c r="D262" s="115"/>
      <c r="E262" s="105"/>
      <c r="F262" s="32"/>
      <c r="G262" s="131"/>
      <c r="H262" s="85"/>
      <c r="I262" s="146"/>
      <c r="J262" s="148"/>
      <c r="K262" s="102"/>
      <c r="L262" s="68"/>
      <c r="M262" s="68"/>
      <c r="N262" s="68"/>
      <c r="O262" s="58"/>
      <c r="P262" s="28"/>
      <c r="Q262" s="87"/>
      <c r="R262" s="63"/>
      <c r="S262" s="60"/>
      <c r="T262" s="60"/>
      <c r="U262" s="60"/>
      <c r="V262" s="60"/>
      <c r="W262" s="60"/>
      <c r="X262" s="29"/>
      <c r="Y262" s="89"/>
      <c r="Z262" s="66"/>
      <c r="AA262" s="101"/>
      <c r="AB262" s="89"/>
      <c r="AC262" s="89"/>
      <c r="AD262" s="65"/>
      <c r="AE262" s="29"/>
      <c r="AF262" s="29"/>
      <c r="AG262" s="54"/>
      <c r="AH262" s="54"/>
      <c r="AI262" s="89"/>
      <c r="AJ262" s="67"/>
    </row>
    <row r="263" spans="1:36" x14ac:dyDescent="0.2">
      <c r="A263" s="64"/>
      <c r="B263" s="58"/>
      <c r="C263" s="56"/>
      <c r="D263" s="115"/>
      <c r="E263" s="105"/>
      <c r="F263" s="32"/>
      <c r="G263" s="131"/>
      <c r="H263" s="85"/>
      <c r="I263" s="146"/>
      <c r="J263" s="148"/>
      <c r="K263" s="102"/>
      <c r="L263" s="68"/>
      <c r="M263" s="68"/>
      <c r="N263" s="68"/>
      <c r="O263" s="58"/>
      <c r="P263" s="28"/>
      <c r="Q263" s="87"/>
      <c r="R263" s="63"/>
      <c r="S263" s="60"/>
      <c r="T263" s="60"/>
      <c r="U263" s="60"/>
      <c r="V263" s="60"/>
      <c r="W263" s="60"/>
      <c r="X263" s="29"/>
      <c r="Y263" s="89"/>
      <c r="Z263" s="66"/>
      <c r="AA263" s="101"/>
      <c r="AB263" s="89"/>
      <c r="AC263" s="89"/>
      <c r="AD263" s="65"/>
      <c r="AE263" s="29"/>
      <c r="AF263" s="29"/>
      <c r="AG263" s="54"/>
      <c r="AH263" s="54"/>
      <c r="AI263" s="89"/>
      <c r="AJ263" s="67"/>
    </row>
    <row r="264" spans="1:36" x14ac:dyDescent="0.2">
      <c r="A264" s="64"/>
      <c r="B264" s="58"/>
      <c r="C264" s="56"/>
      <c r="D264" s="115"/>
      <c r="E264" s="105"/>
      <c r="F264" s="32"/>
      <c r="G264" s="131"/>
      <c r="H264" s="85"/>
      <c r="I264" s="146"/>
      <c r="J264" s="148"/>
      <c r="K264" s="102"/>
      <c r="L264" s="68"/>
      <c r="M264" s="68"/>
      <c r="N264" s="68"/>
      <c r="O264" s="58"/>
      <c r="P264" s="28"/>
      <c r="Q264" s="87"/>
      <c r="R264" s="63"/>
      <c r="S264" s="60"/>
      <c r="T264" s="60"/>
      <c r="U264" s="60"/>
      <c r="V264" s="60"/>
      <c r="W264" s="60"/>
      <c r="X264" s="29"/>
      <c r="Y264" s="89"/>
      <c r="Z264" s="66"/>
      <c r="AA264" s="101"/>
      <c r="AB264" s="89"/>
      <c r="AC264" s="89"/>
      <c r="AD264" s="65"/>
      <c r="AE264" s="29"/>
      <c r="AF264" s="29"/>
      <c r="AG264" s="54"/>
      <c r="AH264" s="54"/>
      <c r="AI264" s="89"/>
      <c r="AJ264" s="67"/>
    </row>
    <row r="265" spans="1:36" x14ac:dyDescent="0.2">
      <c r="A265" s="64"/>
      <c r="B265" s="58"/>
      <c r="C265" s="56"/>
      <c r="D265" s="115"/>
      <c r="E265" s="105"/>
      <c r="F265" s="32"/>
      <c r="G265" s="131"/>
      <c r="H265" s="85"/>
      <c r="I265" s="146"/>
      <c r="J265" s="148"/>
      <c r="K265" s="102"/>
      <c r="L265" s="68"/>
      <c r="M265" s="68"/>
      <c r="N265" s="68"/>
      <c r="O265" s="58"/>
      <c r="P265" s="28"/>
      <c r="Q265" s="87"/>
      <c r="R265" s="63"/>
      <c r="S265" s="60"/>
      <c r="T265" s="60"/>
      <c r="U265" s="60"/>
      <c r="V265" s="60"/>
      <c r="W265" s="60"/>
      <c r="X265" s="29"/>
      <c r="Y265" s="89"/>
      <c r="Z265" s="66"/>
      <c r="AA265" s="101"/>
      <c r="AB265" s="89"/>
      <c r="AC265" s="89"/>
      <c r="AD265" s="65"/>
      <c r="AE265" s="29"/>
      <c r="AF265" s="29"/>
      <c r="AG265" s="54"/>
      <c r="AH265" s="54"/>
      <c r="AI265" s="89"/>
      <c r="AJ265" s="67"/>
    </row>
    <row r="266" spans="1:36" x14ac:dyDescent="0.2">
      <c r="A266" s="64"/>
      <c r="B266" s="58"/>
      <c r="C266" s="56"/>
      <c r="D266" s="115"/>
      <c r="E266" s="105"/>
      <c r="F266" s="32"/>
      <c r="G266" s="131"/>
      <c r="H266" s="85"/>
      <c r="I266" s="146"/>
      <c r="J266" s="148"/>
      <c r="K266" s="32"/>
      <c r="L266" s="68"/>
      <c r="M266" s="68"/>
      <c r="N266" s="68"/>
      <c r="O266" s="58"/>
      <c r="P266" s="28"/>
      <c r="Q266" s="87"/>
      <c r="R266" s="63"/>
      <c r="S266" s="60"/>
      <c r="T266" s="60"/>
      <c r="U266" s="60"/>
      <c r="V266" s="60"/>
      <c r="W266" s="60"/>
      <c r="X266" s="29"/>
      <c r="Y266" s="89"/>
      <c r="Z266" s="66"/>
      <c r="AA266" s="101"/>
      <c r="AB266" s="89"/>
      <c r="AC266" s="89"/>
      <c r="AD266" s="65"/>
      <c r="AE266" s="29"/>
      <c r="AF266" s="29"/>
      <c r="AG266" s="54"/>
      <c r="AH266" s="54"/>
      <c r="AI266" s="89"/>
      <c r="AJ266" s="67"/>
    </row>
    <row r="267" spans="1:36" x14ac:dyDescent="0.2">
      <c r="A267" s="64"/>
      <c r="B267" s="58"/>
      <c r="C267" s="56"/>
      <c r="D267" s="115"/>
      <c r="E267" s="84"/>
      <c r="F267" s="32"/>
      <c r="G267" s="131"/>
      <c r="H267" s="86"/>
      <c r="I267" s="140"/>
      <c r="J267" s="148"/>
      <c r="K267" s="102"/>
      <c r="L267" s="68"/>
      <c r="M267" s="68"/>
      <c r="N267" s="68"/>
      <c r="O267" s="58"/>
      <c r="P267" s="28"/>
      <c r="Q267" s="87"/>
      <c r="R267" s="63"/>
      <c r="S267" s="60"/>
      <c r="T267" s="60"/>
      <c r="U267" s="60"/>
      <c r="V267" s="60"/>
      <c r="W267" s="60"/>
      <c r="X267" s="29"/>
      <c r="Y267" s="89"/>
      <c r="Z267" s="66"/>
      <c r="AA267" s="101"/>
      <c r="AB267" s="89"/>
      <c r="AC267" s="89"/>
      <c r="AD267" s="65"/>
      <c r="AE267" s="29"/>
      <c r="AF267" s="29"/>
      <c r="AG267" s="54"/>
      <c r="AH267" s="54"/>
      <c r="AI267" s="89"/>
      <c r="AJ267" s="67"/>
    </row>
    <row r="268" spans="1:36" x14ac:dyDescent="0.2">
      <c r="A268" s="59"/>
      <c r="B268" s="58"/>
      <c r="C268" s="56"/>
      <c r="D268" s="115"/>
      <c r="E268" s="105"/>
      <c r="F268" s="32"/>
      <c r="G268" s="134"/>
      <c r="H268" s="102"/>
      <c r="I268" s="142"/>
      <c r="J268" s="148"/>
      <c r="K268" s="102"/>
      <c r="L268" s="68"/>
      <c r="M268" s="68"/>
      <c r="N268" s="68"/>
      <c r="O268" s="58"/>
      <c r="P268" s="88"/>
      <c r="Q268" s="87"/>
      <c r="R268" s="63"/>
      <c r="S268" s="60"/>
      <c r="T268" s="60"/>
      <c r="U268" s="60"/>
      <c r="V268" s="60"/>
      <c r="W268" s="60"/>
      <c r="X268" s="29"/>
      <c r="Y268" s="89"/>
      <c r="Z268" s="66"/>
      <c r="AA268" s="101"/>
      <c r="AB268" s="89"/>
      <c r="AC268" s="89"/>
      <c r="AD268" s="65"/>
      <c r="AE268" s="29"/>
      <c r="AF268" s="29"/>
      <c r="AG268" s="54"/>
      <c r="AH268" s="54"/>
      <c r="AI268" s="89"/>
      <c r="AJ268" s="67"/>
    </row>
    <row r="269" spans="1:36" x14ac:dyDescent="0.2">
      <c r="A269" s="64"/>
      <c r="B269" s="58"/>
      <c r="C269" s="56"/>
      <c r="D269" s="115"/>
      <c r="E269" s="105"/>
      <c r="F269" s="32"/>
      <c r="G269" s="32"/>
      <c r="H269" s="86"/>
      <c r="I269" s="140"/>
      <c r="J269" s="148"/>
      <c r="K269" s="102"/>
      <c r="L269" s="68"/>
      <c r="M269" s="68"/>
      <c r="N269" s="68"/>
      <c r="O269" s="56"/>
      <c r="P269" s="88"/>
      <c r="Q269" s="87"/>
      <c r="R269" s="63"/>
      <c r="S269" s="60"/>
      <c r="T269" s="60"/>
      <c r="U269" s="60"/>
      <c r="V269" s="60"/>
      <c r="W269" s="60"/>
      <c r="X269" s="29"/>
      <c r="Y269" s="89"/>
      <c r="Z269" s="66"/>
      <c r="AA269" s="101"/>
      <c r="AB269" s="89"/>
      <c r="AC269" s="89"/>
      <c r="AD269" s="65"/>
      <c r="AE269" s="29"/>
      <c r="AF269" s="29"/>
      <c r="AG269" s="54"/>
      <c r="AH269" s="54"/>
      <c r="AI269" s="89"/>
      <c r="AJ269" s="67"/>
    </row>
    <row r="270" spans="1:36" x14ac:dyDescent="0.2">
      <c r="A270" s="64"/>
      <c r="B270" s="58"/>
      <c r="C270" s="56"/>
      <c r="D270" s="115"/>
      <c r="E270" s="105"/>
      <c r="F270" s="32"/>
      <c r="G270" s="32"/>
      <c r="H270" s="86"/>
      <c r="I270" s="140"/>
      <c r="J270" s="148"/>
      <c r="K270" s="102"/>
      <c r="L270" s="68"/>
      <c r="M270" s="68"/>
      <c r="N270" s="68"/>
      <c r="O270" s="58"/>
      <c r="P270" s="88"/>
      <c r="Q270" s="87"/>
      <c r="R270" s="63"/>
      <c r="S270" s="60"/>
      <c r="T270" s="60"/>
      <c r="U270" s="60"/>
      <c r="V270" s="60"/>
      <c r="W270" s="60"/>
      <c r="X270" s="29"/>
      <c r="Y270" s="89"/>
      <c r="Z270" s="66"/>
      <c r="AA270" s="101"/>
      <c r="AB270" s="89"/>
      <c r="AC270" s="89"/>
      <c r="AD270" s="65"/>
      <c r="AE270" s="29"/>
      <c r="AF270" s="29"/>
      <c r="AG270" s="54"/>
      <c r="AH270" s="54"/>
      <c r="AI270" s="89"/>
      <c r="AJ270" s="67"/>
    </row>
    <row r="271" spans="1:36" x14ac:dyDescent="0.2">
      <c r="A271" s="64"/>
      <c r="B271" s="58"/>
      <c r="C271" s="56"/>
      <c r="D271" s="115"/>
      <c r="E271" s="105"/>
      <c r="F271" s="32"/>
      <c r="G271" s="32"/>
      <c r="H271" s="86"/>
      <c r="I271" s="140"/>
      <c r="J271" s="148"/>
      <c r="K271" s="102"/>
      <c r="L271" s="68"/>
      <c r="M271" s="68"/>
      <c r="N271" s="68"/>
      <c r="O271" s="58"/>
      <c r="P271" s="88"/>
      <c r="Q271" s="87"/>
      <c r="R271" s="63"/>
      <c r="S271" s="60"/>
      <c r="T271" s="60"/>
      <c r="U271" s="60"/>
      <c r="V271" s="60"/>
      <c r="W271" s="60"/>
      <c r="X271" s="29"/>
      <c r="Y271" s="89"/>
      <c r="Z271" s="66"/>
      <c r="AA271" s="101"/>
      <c r="AB271" s="89"/>
      <c r="AC271" s="89"/>
      <c r="AD271" s="65"/>
      <c r="AE271" s="29"/>
      <c r="AF271" s="29"/>
      <c r="AG271" s="54"/>
      <c r="AH271" s="54"/>
      <c r="AI271" s="89"/>
      <c r="AJ271" s="67"/>
    </row>
    <row r="272" spans="1:36" x14ac:dyDescent="0.2">
      <c r="A272" s="64"/>
      <c r="B272" s="58"/>
      <c r="C272" s="56"/>
      <c r="D272" s="115"/>
      <c r="E272" s="105"/>
      <c r="F272" s="32"/>
      <c r="G272" s="32"/>
      <c r="H272" s="86"/>
      <c r="I272" s="140"/>
      <c r="J272" s="148"/>
      <c r="K272" s="102"/>
      <c r="L272" s="68"/>
      <c r="M272" s="68"/>
      <c r="N272" s="68"/>
      <c r="O272" s="58"/>
      <c r="P272" s="88"/>
      <c r="Q272" s="87"/>
      <c r="R272" s="63"/>
      <c r="S272" s="60"/>
      <c r="T272" s="60"/>
      <c r="U272" s="60"/>
      <c r="V272" s="60"/>
      <c r="W272" s="60"/>
      <c r="X272" s="29"/>
      <c r="Y272" s="89"/>
      <c r="Z272" s="66"/>
      <c r="AA272" s="101"/>
      <c r="AB272" s="89"/>
      <c r="AC272" s="89"/>
      <c r="AD272" s="65"/>
      <c r="AE272" s="29"/>
      <c r="AF272" s="29"/>
      <c r="AG272" s="54"/>
      <c r="AH272" s="54"/>
      <c r="AI272" s="89"/>
      <c r="AJ272" s="67"/>
    </row>
    <row r="273" spans="1:36" x14ac:dyDescent="0.2">
      <c r="A273" s="64"/>
      <c r="B273" s="58"/>
      <c r="C273" s="56"/>
      <c r="D273" s="115"/>
      <c r="E273" s="84"/>
      <c r="F273" s="32"/>
      <c r="G273" s="32"/>
      <c r="H273" s="102"/>
      <c r="I273" s="142"/>
      <c r="J273" s="148"/>
      <c r="K273" s="102"/>
      <c r="L273" s="68"/>
      <c r="M273" s="68"/>
      <c r="N273" s="68"/>
      <c r="O273" s="58"/>
      <c r="P273" s="88"/>
      <c r="Q273" s="87"/>
      <c r="R273" s="63"/>
      <c r="S273" s="60"/>
      <c r="T273" s="60"/>
      <c r="U273" s="60"/>
      <c r="V273" s="60"/>
      <c r="W273" s="60"/>
      <c r="X273" s="29"/>
      <c r="Y273" s="89"/>
      <c r="Z273" s="66"/>
      <c r="AA273" s="101"/>
      <c r="AB273" s="89"/>
      <c r="AC273" s="89"/>
      <c r="AD273" s="65"/>
      <c r="AE273" s="29"/>
      <c r="AF273" s="29"/>
      <c r="AG273" s="54"/>
      <c r="AH273" s="54"/>
      <c r="AI273" s="89"/>
      <c r="AJ273" s="67"/>
    </row>
    <row r="274" spans="1:36" x14ac:dyDescent="0.2">
      <c r="A274" s="64"/>
      <c r="B274" s="58"/>
      <c r="C274" s="56"/>
      <c r="D274" s="115"/>
      <c r="E274" s="105"/>
      <c r="F274" s="32"/>
      <c r="G274" s="32"/>
      <c r="H274" s="102"/>
      <c r="I274" s="144"/>
      <c r="J274" s="148"/>
      <c r="K274" s="102"/>
      <c r="L274" s="68"/>
      <c r="M274" s="68"/>
      <c r="N274" s="68"/>
      <c r="O274" s="58"/>
      <c r="P274" s="88"/>
      <c r="Q274" s="87"/>
      <c r="R274" s="63"/>
      <c r="S274" s="60"/>
      <c r="T274" s="60"/>
      <c r="U274" s="60"/>
      <c r="V274" s="60"/>
      <c r="W274" s="60"/>
      <c r="X274" s="29"/>
      <c r="Y274" s="89"/>
      <c r="Z274" s="66"/>
      <c r="AA274" s="101"/>
      <c r="AB274" s="89"/>
      <c r="AC274" s="89"/>
      <c r="AD274" s="65"/>
      <c r="AE274" s="29"/>
      <c r="AF274" s="29"/>
      <c r="AG274" s="54"/>
      <c r="AH274" s="54"/>
      <c r="AI274" s="89"/>
      <c r="AJ274" s="67"/>
    </row>
    <row r="275" spans="1:36" x14ac:dyDescent="0.2">
      <c r="A275" s="64"/>
      <c r="B275" s="58"/>
      <c r="C275" s="56"/>
      <c r="D275" s="115"/>
      <c r="E275" s="84"/>
      <c r="F275" s="32"/>
      <c r="G275" s="32"/>
      <c r="H275" s="86"/>
      <c r="I275" s="140"/>
      <c r="J275" s="148"/>
      <c r="K275" s="102"/>
      <c r="L275" s="68"/>
      <c r="M275" s="68"/>
      <c r="N275" s="68"/>
      <c r="O275" s="58"/>
      <c r="P275" s="88"/>
      <c r="Q275" s="87"/>
      <c r="R275" s="63"/>
      <c r="S275" s="60"/>
      <c r="T275" s="60"/>
      <c r="U275" s="60"/>
      <c r="V275" s="60"/>
      <c r="W275" s="60"/>
      <c r="X275" s="29"/>
      <c r="Y275" s="89"/>
      <c r="Z275" s="89"/>
      <c r="AA275" s="104"/>
      <c r="AB275" s="89"/>
      <c r="AC275" s="89"/>
      <c r="AD275" s="65"/>
      <c r="AE275" s="29"/>
      <c r="AF275" s="29"/>
      <c r="AG275" s="54"/>
      <c r="AH275" s="54"/>
      <c r="AI275" s="89"/>
      <c r="AJ275" s="67"/>
    </row>
    <row r="276" spans="1:36" x14ac:dyDescent="0.2">
      <c r="A276" s="64"/>
      <c r="B276" s="58"/>
      <c r="C276" s="56"/>
      <c r="D276" s="115"/>
      <c r="E276" s="84"/>
      <c r="F276" s="32"/>
      <c r="G276" s="32"/>
      <c r="H276" s="86"/>
      <c r="I276" s="140"/>
      <c r="J276" s="148"/>
      <c r="K276" s="102"/>
      <c r="L276" s="68"/>
      <c r="M276" s="68"/>
      <c r="N276" s="68"/>
      <c r="O276" s="56"/>
      <c r="P276" s="88"/>
      <c r="Q276" s="87"/>
      <c r="R276" s="63"/>
      <c r="S276" s="60"/>
      <c r="T276" s="60"/>
      <c r="U276" s="60"/>
      <c r="V276" s="60"/>
      <c r="W276" s="60"/>
      <c r="X276" s="29"/>
      <c r="Y276" s="89"/>
      <c r="Z276" s="89"/>
      <c r="AA276" s="108"/>
      <c r="AB276" s="89"/>
      <c r="AC276" s="89"/>
      <c r="AD276" s="65"/>
      <c r="AE276" s="29"/>
      <c r="AF276" s="29"/>
      <c r="AG276" s="54"/>
      <c r="AH276" s="54"/>
      <c r="AI276" s="89"/>
      <c r="AJ276" s="67"/>
    </row>
    <row r="277" spans="1:36" x14ac:dyDescent="0.2">
      <c r="A277" s="64"/>
      <c r="B277" s="58"/>
      <c r="C277" s="56"/>
      <c r="D277" s="115"/>
      <c r="E277" s="84"/>
      <c r="F277" s="32"/>
      <c r="G277" s="32"/>
      <c r="H277" s="102"/>
      <c r="I277" s="142"/>
      <c r="J277" s="148"/>
      <c r="K277" s="102"/>
      <c r="L277" s="68"/>
      <c r="M277" s="68"/>
      <c r="N277" s="68"/>
      <c r="O277" s="56"/>
      <c r="P277" s="88"/>
      <c r="Q277" s="87"/>
      <c r="R277" s="63"/>
      <c r="S277" s="60"/>
      <c r="T277" s="60"/>
      <c r="U277" s="60"/>
      <c r="V277" s="60"/>
      <c r="W277" s="60"/>
      <c r="X277" s="29"/>
      <c r="Y277" s="89"/>
      <c r="Z277" s="89"/>
      <c r="AA277" s="109"/>
      <c r="AB277" s="89"/>
      <c r="AC277" s="89"/>
      <c r="AD277" s="65"/>
      <c r="AE277" s="29"/>
      <c r="AF277" s="29"/>
      <c r="AG277" s="54"/>
      <c r="AH277" s="54"/>
      <c r="AI277" s="89"/>
      <c r="AJ277" s="67"/>
    </row>
    <row r="278" spans="1:36" x14ac:dyDescent="0.2">
      <c r="A278" s="64"/>
      <c r="B278" s="58"/>
      <c r="C278" s="56"/>
      <c r="D278" s="115"/>
      <c r="E278" s="105"/>
      <c r="F278" s="32"/>
      <c r="G278" s="32"/>
      <c r="H278" s="102"/>
      <c r="I278" s="142"/>
      <c r="J278" s="148"/>
      <c r="K278" s="102"/>
      <c r="L278" s="68"/>
      <c r="M278" s="68"/>
      <c r="N278" s="68"/>
      <c r="O278" s="58"/>
      <c r="P278" s="88"/>
      <c r="Q278" s="87"/>
      <c r="R278" s="63"/>
      <c r="S278" s="60"/>
      <c r="T278" s="60"/>
      <c r="U278" s="60"/>
      <c r="V278" s="60"/>
      <c r="W278" s="60"/>
      <c r="X278" s="29"/>
      <c r="Y278" s="89"/>
      <c r="Z278" s="89"/>
      <c r="AA278" s="110"/>
      <c r="AB278" s="89"/>
      <c r="AC278" s="89"/>
      <c r="AD278" s="65"/>
      <c r="AE278" s="29"/>
      <c r="AF278" s="29"/>
      <c r="AG278" s="54"/>
      <c r="AH278" s="54"/>
      <c r="AI278" s="89"/>
      <c r="AJ278" s="67"/>
    </row>
    <row r="279" spans="1:36" x14ac:dyDescent="0.2">
      <c r="A279" s="64"/>
      <c r="B279" s="58"/>
      <c r="C279" s="56"/>
      <c r="D279" s="115"/>
      <c r="E279" s="105"/>
      <c r="F279" s="32"/>
      <c r="G279" s="32"/>
      <c r="H279" s="102"/>
      <c r="I279" s="142"/>
      <c r="J279" s="148"/>
      <c r="K279" s="102"/>
      <c r="L279" s="68"/>
      <c r="M279" s="68"/>
      <c r="N279" s="68"/>
      <c r="O279" s="58"/>
      <c r="P279" s="88"/>
      <c r="Q279" s="87"/>
      <c r="R279" s="63"/>
      <c r="S279" s="60"/>
      <c r="T279" s="60"/>
      <c r="U279" s="60"/>
      <c r="V279" s="60"/>
      <c r="W279" s="60"/>
      <c r="X279" s="29"/>
      <c r="Y279" s="89"/>
      <c r="Z279" s="89"/>
      <c r="AA279" s="110"/>
      <c r="AB279" s="89"/>
      <c r="AC279" s="89"/>
      <c r="AD279" s="65"/>
      <c r="AE279" s="29"/>
      <c r="AF279" s="29"/>
      <c r="AG279" s="54"/>
      <c r="AH279" s="54"/>
      <c r="AI279" s="89"/>
      <c r="AJ279" s="67"/>
    </row>
    <row r="280" spans="1:36" x14ac:dyDescent="0.2">
      <c r="A280" s="64"/>
      <c r="B280" s="58"/>
      <c r="C280" s="56"/>
      <c r="D280" s="115"/>
      <c r="E280" s="105"/>
      <c r="F280" s="32"/>
      <c r="G280" s="32"/>
      <c r="H280" s="102"/>
      <c r="I280" s="142"/>
      <c r="J280" s="148"/>
      <c r="K280" s="102"/>
      <c r="L280" s="68"/>
      <c r="M280" s="68"/>
      <c r="N280" s="68"/>
      <c r="O280" s="58"/>
      <c r="P280" s="88"/>
      <c r="Q280" s="87"/>
      <c r="R280" s="63"/>
      <c r="S280" s="60"/>
      <c r="T280" s="60"/>
      <c r="U280" s="60"/>
      <c r="V280" s="60"/>
      <c r="W280" s="60"/>
      <c r="X280" s="29"/>
      <c r="Y280" s="89"/>
      <c r="Z280" s="89"/>
      <c r="AA280" s="110"/>
      <c r="AB280" s="89"/>
      <c r="AC280" s="89"/>
      <c r="AD280" s="65"/>
      <c r="AE280" s="29"/>
      <c r="AF280" s="29"/>
      <c r="AG280" s="54"/>
      <c r="AH280" s="54"/>
      <c r="AI280" s="89"/>
      <c r="AJ280" s="67"/>
    </row>
    <row r="281" spans="1:36" x14ac:dyDescent="0.2">
      <c r="A281" s="64"/>
      <c r="B281" s="58"/>
      <c r="C281" s="56"/>
      <c r="D281" s="115"/>
      <c r="E281" s="105"/>
      <c r="F281" s="32"/>
      <c r="G281" s="32"/>
      <c r="H281" s="102"/>
      <c r="I281" s="142"/>
      <c r="J281" s="148"/>
      <c r="K281" s="102"/>
      <c r="L281" s="68"/>
      <c r="M281" s="68"/>
      <c r="N281" s="68"/>
      <c r="O281" s="58"/>
      <c r="P281" s="88"/>
      <c r="Q281" s="87"/>
      <c r="R281" s="63"/>
      <c r="S281" s="60"/>
      <c r="T281" s="60"/>
      <c r="U281" s="60"/>
      <c r="V281" s="60"/>
      <c r="W281" s="60"/>
      <c r="X281" s="29"/>
      <c r="Y281" s="89"/>
      <c r="Z281" s="89"/>
      <c r="AA281" s="110"/>
      <c r="AB281" s="89"/>
      <c r="AC281" s="89"/>
      <c r="AD281" s="65"/>
      <c r="AE281" s="29"/>
      <c r="AF281" s="29"/>
      <c r="AG281" s="54"/>
      <c r="AH281" s="54"/>
      <c r="AI281" s="89"/>
      <c r="AJ281" s="67"/>
    </row>
    <row r="282" spans="1:36" x14ac:dyDescent="0.2">
      <c r="A282" s="64"/>
      <c r="B282" s="58"/>
      <c r="C282" s="56"/>
      <c r="D282" s="115"/>
      <c r="E282" s="84"/>
      <c r="F282" s="32"/>
      <c r="G282" s="32"/>
      <c r="H282" s="102"/>
      <c r="I282" s="142"/>
      <c r="J282" s="148"/>
      <c r="K282" s="102"/>
      <c r="L282" s="68"/>
      <c r="M282" s="68"/>
      <c r="N282" s="68"/>
      <c r="O282" s="58"/>
      <c r="P282" s="8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152"/>
      <c r="B283" s="58"/>
      <c r="C283" s="3"/>
      <c r="D283" s="8"/>
      <c r="E283" s="58"/>
      <c r="F283" s="116"/>
      <c r="G283" s="116"/>
      <c r="H283" s="116"/>
      <c r="I283" s="143"/>
      <c r="J283" s="148"/>
      <c r="K283" s="3"/>
      <c r="L283" s="139"/>
      <c r="M283" s="139"/>
      <c r="N283" s="139"/>
      <c r="O283" s="58"/>
      <c r="P283" s="118"/>
      <c r="Q283" s="58"/>
      <c r="R283" s="89"/>
      <c r="S283" s="58"/>
      <c r="T283" s="58"/>
      <c r="U283" s="58"/>
      <c r="V283" s="58"/>
      <c r="W283" s="58"/>
      <c r="X283" s="29"/>
      <c r="Y283" s="89"/>
      <c r="Z283" s="89"/>
      <c r="AA283" s="117"/>
      <c r="AB283" s="89"/>
      <c r="AC283" s="89"/>
      <c r="AD283" s="65"/>
      <c r="AE283" s="29"/>
      <c r="AF283" s="29"/>
      <c r="AG283" s="54"/>
      <c r="AH283" s="54"/>
      <c r="AI283" s="89"/>
      <c r="AJ283" s="67"/>
    </row>
    <row r="284" spans="1:36" x14ac:dyDescent="0.2">
      <c r="A284" s="94"/>
      <c r="B284" s="58"/>
      <c r="C284" s="8"/>
      <c r="D284" s="115"/>
      <c r="E284" s="105"/>
      <c r="F284" s="114"/>
      <c r="G284" s="113"/>
      <c r="H284" s="113"/>
      <c r="I284" s="144"/>
      <c r="J284" s="148"/>
      <c r="K284" s="116"/>
      <c r="L284" s="139"/>
      <c r="M284" s="139"/>
      <c r="N284" s="139"/>
      <c r="O284" s="58"/>
      <c r="Q284" s="87"/>
      <c r="R284" s="63"/>
      <c r="S284" s="60"/>
      <c r="T284" s="60"/>
      <c r="U284" s="60"/>
      <c r="V284" s="60"/>
      <c r="W284" s="60"/>
      <c r="X284" s="29"/>
      <c r="Y284" s="89"/>
      <c r="Z284" s="89"/>
      <c r="AA284" s="110"/>
      <c r="AB284" s="89"/>
      <c r="AC284" s="89"/>
      <c r="AD284" s="65"/>
      <c r="AE284" s="29"/>
      <c r="AF284" s="29"/>
      <c r="AG284" s="54"/>
      <c r="AH284" s="54"/>
      <c r="AI284" s="89"/>
      <c r="AJ284" s="67"/>
    </row>
    <row r="285" spans="1:36" x14ac:dyDescent="0.2">
      <c r="A285" s="94"/>
      <c r="B285" s="58"/>
      <c r="C285" s="8"/>
      <c r="D285" s="115"/>
      <c r="E285" s="84"/>
      <c r="F285" s="114"/>
      <c r="G285" s="113"/>
      <c r="H285" s="113"/>
      <c r="I285" s="144"/>
      <c r="J285" s="148"/>
      <c r="K285" s="116"/>
      <c r="L285" s="139"/>
      <c r="M285" s="139"/>
      <c r="N285" s="139"/>
      <c r="O285" s="58"/>
      <c r="P285" s="88"/>
      <c r="Q285" s="87"/>
      <c r="R285" s="63"/>
      <c r="S285" s="60"/>
      <c r="T285" s="60"/>
      <c r="U285" s="60"/>
      <c r="V285" s="60"/>
      <c r="W285" s="60"/>
      <c r="X285" s="29"/>
      <c r="Y285" s="89"/>
      <c r="Z285" s="89"/>
      <c r="AA285" s="110"/>
      <c r="AB285" s="89"/>
      <c r="AC285" s="89"/>
      <c r="AD285" s="65"/>
      <c r="AE285" s="29"/>
      <c r="AF285" s="29"/>
      <c r="AG285" s="54"/>
      <c r="AH285" s="54"/>
      <c r="AI285" s="89"/>
      <c r="AJ285" s="67"/>
    </row>
    <row r="286" spans="1:36" x14ac:dyDescent="0.2">
      <c r="A286" s="94"/>
      <c r="B286" s="58"/>
      <c r="C286" s="8"/>
      <c r="D286" s="115"/>
      <c r="E286" s="84"/>
      <c r="F286" s="114"/>
      <c r="G286" s="113"/>
      <c r="H286" s="113"/>
      <c r="I286" s="144"/>
      <c r="J286" s="148"/>
      <c r="K286" s="32"/>
      <c r="L286" s="40"/>
      <c r="M286" s="40"/>
      <c r="N286" s="40"/>
      <c r="O286" s="58"/>
      <c r="P286" s="88"/>
      <c r="Q286" s="87"/>
      <c r="R286" s="63"/>
      <c r="S286" s="60"/>
      <c r="T286" s="60"/>
      <c r="U286" s="60"/>
      <c r="V286" s="60"/>
      <c r="W286" s="60"/>
      <c r="X286" s="29"/>
      <c r="Y286" s="89"/>
      <c r="Z286" s="89"/>
      <c r="AA286" s="110"/>
      <c r="AB286" s="89"/>
      <c r="AC286" s="89"/>
      <c r="AD286" s="65"/>
      <c r="AE286" s="29"/>
      <c r="AF286" s="29"/>
      <c r="AG286" s="54"/>
      <c r="AH286" s="54"/>
      <c r="AI286" s="89"/>
      <c r="AJ286" s="67"/>
    </row>
    <row r="287" spans="1:36" x14ac:dyDescent="0.2">
      <c r="A287" s="94"/>
      <c r="B287" s="58"/>
      <c r="C287" s="8"/>
      <c r="D287" s="115"/>
      <c r="E287" s="84"/>
      <c r="F287" s="114"/>
      <c r="G287" s="113"/>
      <c r="H287" s="113"/>
      <c r="I287" s="144"/>
      <c r="J287" s="148"/>
      <c r="K287" s="32"/>
      <c r="L287" s="40"/>
      <c r="M287" s="40"/>
      <c r="N287" s="40"/>
      <c r="O287" s="58"/>
      <c r="P287" s="88"/>
      <c r="Q287" s="87"/>
      <c r="R287" s="63"/>
      <c r="S287" s="60"/>
      <c r="T287" s="60"/>
      <c r="U287" s="60"/>
      <c r="V287" s="60"/>
      <c r="W287" s="60"/>
      <c r="X287" s="29"/>
      <c r="Y287" s="89"/>
      <c r="Z287" s="89"/>
      <c r="AA287" s="110"/>
      <c r="AB287" s="89"/>
      <c r="AC287" s="89"/>
      <c r="AD287" s="65"/>
      <c r="AE287" s="29"/>
      <c r="AF287" s="29"/>
      <c r="AG287" s="54"/>
      <c r="AH287" s="54"/>
      <c r="AI287" s="89"/>
      <c r="AJ287" s="67"/>
    </row>
    <row r="288" spans="1:36" x14ac:dyDescent="0.2">
      <c r="A288" s="94"/>
      <c r="B288" s="58"/>
      <c r="C288" s="8"/>
      <c r="D288" s="115"/>
      <c r="E288" s="84"/>
      <c r="F288" s="114"/>
      <c r="G288" s="113"/>
      <c r="H288" s="113"/>
      <c r="I288" s="144"/>
      <c r="J288" s="148"/>
      <c r="K288" s="116"/>
      <c r="L288" s="139"/>
      <c r="M288" s="139"/>
      <c r="N288" s="139"/>
      <c r="O288" s="58"/>
      <c r="P288" s="88"/>
      <c r="Q288" s="87"/>
      <c r="R288" s="63"/>
      <c r="S288" s="60"/>
      <c r="T288" s="60"/>
      <c r="U288" s="60"/>
      <c r="V288" s="60"/>
      <c r="W288" s="60"/>
      <c r="X288" s="29"/>
      <c r="Y288" s="89"/>
      <c r="Z288" s="89"/>
      <c r="AA288" s="110"/>
      <c r="AB288" s="89"/>
      <c r="AC288" s="89"/>
      <c r="AD288" s="65"/>
      <c r="AE288" s="29"/>
      <c r="AF288" s="29"/>
      <c r="AG288" s="54"/>
      <c r="AH288" s="54"/>
      <c r="AI288" s="89"/>
      <c r="AJ288" s="67"/>
    </row>
    <row r="289" spans="1:36" x14ac:dyDescent="0.2">
      <c r="A289" s="94"/>
      <c r="B289" s="58"/>
      <c r="C289" s="8"/>
      <c r="D289" s="115"/>
      <c r="E289" s="84"/>
      <c r="F289" s="114"/>
      <c r="G289" s="113"/>
      <c r="H289" s="113"/>
      <c r="I289" s="144"/>
      <c r="J289" s="148"/>
      <c r="K289" s="116"/>
      <c r="L289" s="139"/>
      <c r="M289" s="139"/>
      <c r="N289" s="139"/>
      <c r="O289" s="58"/>
      <c r="P289" s="88"/>
      <c r="Q289" s="87"/>
      <c r="R289" s="63"/>
      <c r="S289" s="60"/>
      <c r="T289" s="60"/>
      <c r="U289" s="60"/>
      <c r="V289" s="60"/>
      <c r="W289" s="60"/>
      <c r="X289" s="29"/>
      <c r="Y289" s="89"/>
      <c r="Z289" s="89"/>
      <c r="AA289" s="110"/>
      <c r="AB289" s="89"/>
      <c r="AC289" s="89"/>
      <c r="AD289" s="65"/>
      <c r="AE289" s="29"/>
      <c r="AF289" s="29"/>
      <c r="AG289" s="54"/>
      <c r="AH289" s="54"/>
      <c r="AI289" s="89"/>
      <c r="AJ289" s="67"/>
    </row>
    <row r="290" spans="1:36" x14ac:dyDescent="0.2">
      <c r="A290" s="94"/>
      <c r="B290" s="58"/>
      <c r="C290" s="8"/>
      <c r="D290" s="115"/>
      <c r="E290" s="84"/>
      <c r="F290" s="114"/>
      <c r="G290" s="113"/>
      <c r="H290" s="113"/>
      <c r="I290" s="144"/>
      <c r="J290" s="148"/>
      <c r="K290" s="32"/>
      <c r="L290" s="40"/>
      <c r="M290" s="40"/>
      <c r="N290" s="40"/>
      <c r="O290" s="58"/>
      <c r="P290" s="17"/>
      <c r="Q290" s="87"/>
      <c r="R290" s="63"/>
      <c r="S290" s="60"/>
      <c r="T290" s="60"/>
      <c r="U290" s="60"/>
      <c r="V290" s="60"/>
      <c r="W290" s="60"/>
      <c r="X290" s="29"/>
      <c r="Y290" s="89"/>
      <c r="Z290" s="89"/>
      <c r="AA290" s="110"/>
      <c r="AB290" s="89"/>
      <c r="AC290" s="89"/>
      <c r="AD290" s="65"/>
      <c r="AE290" s="29"/>
      <c r="AF290" s="29"/>
      <c r="AG290" s="54"/>
      <c r="AH290" s="54"/>
      <c r="AI290" s="89"/>
      <c r="AJ290" s="67"/>
    </row>
    <row r="291" spans="1:36" x14ac:dyDescent="0.2">
      <c r="A291" s="94"/>
      <c r="B291" s="58"/>
      <c r="C291" s="3"/>
      <c r="D291" s="115"/>
      <c r="E291" s="105"/>
      <c r="F291" s="114"/>
      <c r="G291" s="113"/>
      <c r="H291" s="113"/>
      <c r="I291" s="144"/>
      <c r="J291" s="148"/>
      <c r="K291" s="32"/>
      <c r="L291" s="40"/>
      <c r="M291" s="40"/>
      <c r="N291" s="40"/>
      <c r="O291" s="58"/>
      <c r="P291" s="88"/>
      <c r="Q291" s="87"/>
      <c r="R291" s="89"/>
      <c r="S291" s="87"/>
      <c r="T291" s="40"/>
      <c r="U291" s="87"/>
      <c r="V291" s="88"/>
      <c r="W291" s="58"/>
      <c r="X291" s="29"/>
      <c r="Y291" s="89"/>
      <c r="Z291" s="89"/>
      <c r="AA291" s="109"/>
      <c r="AB291" s="89"/>
      <c r="AC291" s="89"/>
      <c r="AD291" s="65"/>
      <c r="AE291" s="29"/>
      <c r="AF291" s="29"/>
      <c r="AG291" s="54"/>
      <c r="AH291" s="54"/>
      <c r="AI291" s="89"/>
      <c r="AJ291" s="67"/>
    </row>
    <row r="292" spans="1:36" x14ac:dyDescent="0.2">
      <c r="A292" s="94"/>
      <c r="B292" s="58"/>
      <c r="C292" s="8"/>
      <c r="D292" s="115"/>
      <c r="E292" s="84"/>
      <c r="F292" s="114"/>
      <c r="G292" s="113"/>
      <c r="H292" s="113"/>
      <c r="I292" s="144"/>
      <c r="J292" s="148"/>
      <c r="K292" s="32"/>
      <c r="L292" s="87"/>
      <c r="M292" s="87"/>
      <c r="N292" s="87"/>
      <c r="O292" s="58"/>
      <c r="P292" s="17"/>
      <c r="Q292" s="87"/>
      <c r="R292" s="89"/>
      <c r="S292" s="87"/>
      <c r="T292" s="54"/>
      <c r="U292" s="87"/>
      <c r="V292" s="88"/>
      <c r="W292" s="58"/>
      <c r="X292" s="29"/>
      <c r="Y292" s="89"/>
      <c r="Z292" s="89"/>
      <c r="AA292" s="109"/>
      <c r="AB292" s="89"/>
      <c r="AC292" s="89"/>
      <c r="AD292" s="65"/>
      <c r="AE292" s="29"/>
      <c r="AF292" s="29"/>
      <c r="AG292" s="54"/>
      <c r="AH292" s="54"/>
      <c r="AI292" s="89"/>
      <c r="AJ292" s="67"/>
    </row>
    <row r="293" spans="1:36" x14ac:dyDescent="0.2">
      <c r="A293" s="94"/>
      <c r="B293" s="58"/>
      <c r="C293" s="8"/>
      <c r="D293" s="115"/>
      <c r="E293" s="105"/>
      <c r="F293" s="114"/>
      <c r="G293" s="113"/>
      <c r="H293" s="113"/>
      <c r="I293" s="144"/>
      <c r="J293" s="148"/>
      <c r="K293" s="32"/>
      <c r="L293" s="40"/>
      <c r="M293" s="40"/>
      <c r="N293" s="40"/>
      <c r="O293" s="58"/>
      <c r="P293" s="88"/>
      <c r="Q293" s="87"/>
      <c r="R293" s="63"/>
      <c r="S293" s="60"/>
      <c r="T293" s="60"/>
      <c r="U293" s="60"/>
      <c r="V293" s="60"/>
      <c r="W293" s="60"/>
      <c r="X293" s="29"/>
      <c r="Y293" s="89"/>
      <c r="Z293" s="89"/>
      <c r="AA293" s="110"/>
      <c r="AB293" s="89"/>
      <c r="AC293" s="89"/>
      <c r="AD293" s="65"/>
      <c r="AE293" s="29"/>
      <c r="AF293" s="29"/>
      <c r="AG293" s="54"/>
      <c r="AH293" s="54"/>
      <c r="AI293" s="89"/>
      <c r="AJ293" s="67"/>
    </row>
    <row r="294" spans="1:36" x14ac:dyDescent="0.2">
      <c r="A294" s="94"/>
      <c r="B294" s="58"/>
      <c r="C294" s="8"/>
      <c r="D294" s="115"/>
      <c r="E294" s="84"/>
      <c r="F294" s="114"/>
      <c r="G294" s="113"/>
      <c r="H294" s="113"/>
      <c r="I294" s="144"/>
      <c r="J294" s="148"/>
      <c r="K294" s="116"/>
      <c r="L294" s="139"/>
      <c r="M294" s="139"/>
      <c r="N294" s="139"/>
      <c r="O294" s="58"/>
      <c r="P294" s="88"/>
      <c r="Q294" s="87"/>
      <c r="R294" s="63"/>
      <c r="S294" s="60"/>
      <c r="T294" s="60"/>
      <c r="U294" s="60"/>
      <c r="V294" s="60"/>
      <c r="W294" s="60"/>
      <c r="X294" s="29"/>
      <c r="Y294" s="89"/>
      <c r="Z294" s="89"/>
      <c r="AA294" s="110"/>
      <c r="AB294" s="89"/>
      <c r="AC294" s="89"/>
      <c r="AD294" s="65"/>
      <c r="AE294" s="29"/>
      <c r="AF294" s="29"/>
      <c r="AG294" s="54"/>
      <c r="AH294" s="54"/>
      <c r="AI294" s="89"/>
      <c r="AJ294" s="67"/>
    </row>
    <row r="295" spans="1:36" x14ac:dyDescent="0.2">
      <c r="A295" s="94"/>
      <c r="B295" s="58"/>
      <c r="C295" s="8"/>
      <c r="D295" s="115"/>
      <c r="E295" s="105"/>
      <c r="F295" s="114"/>
      <c r="G295" s="113"/>
      <c r="H295" s="113"/>
      <c r="I295" s="144"/>
      <c r="J295" s="148"/>
      <c r="K295" s="116"/>
      <c r="L295" s="139"/>
      <c r="M295" s="139"/>
      <c r="N295" s="139"/>
      <c r="O295" s="58"/>
      <c r="P295" s="88"/>
      <c r="Q295" s="87"/>
      <c r="R295" s="63"/>
      <c r="S295" s="60"/>
      <c r="T295" s="60"/>
      <c r="U295" s="60"/>
      <c r="V295" s="60"/>
      <c r="W295" s="60"/>
      <c r="X295" s="29"/>
      <c r="Y295" s="89"/>
      <c r="Z295" s="89"/>
      <c r="AA295" s="110"/>
      <c r="AB295" s="89"/>
      <c r="AC295" s="89"/>
      <c r="AD295" s="65"/>
      <c r="AE295" s="29"/>
      <c r="AF295" s="29"/>
      <c r="AG295" s="54"/>
      <c r="AH295" s="54"/>
      <c r="AI295" s="89"/>
      <c r="AJ295" s="67"/>
    </row>
    <row r="296" spans="1:36" x14ac:dyDescent="0.2">
      <c r="A296" s="152"/>
      <c r="B296" s="58"/>
      <c r="C296" s="8"/>
      <c r="D296" s="115"/>
      <c r="E296" s="105"/>
      <c r="F296" s="114"/>
      <c r="G296" s="113"/>
      <c r="H296" s="113"/>
      <c r="I296" s="144"/>
      <c r="J296" s="148"/>
      <c r="K296" s="32"/>
      <c r="L296" s="40"/>
      <c r="M296" s="48"/>
      <c r="N296" s="40"/>
      <c r="O296" s="58"/>
      <c r="P296" s="88"/>
      <c r="Q296" s="87"/>
      <c r="R296" s="63"/>
      <c r="S296" s="60"/>
      <c r="T296" s="60"/>
      <c r="U296" s="60"/>
      <c r="V296" s="60"/>
      <c r="W296" s="60"/>
      <c r="X296" s="29"/>
      <c r="Y296" s="89"/>
      <c r="Z296" s="89"/>
      <c r="AA296" s="110"/>
      <c r="AB296" s="89"/>
      <c r="AC296" s="89"/>
      <c r="AD296" s="65"/>
      <c r="AE296" s="29"/>
      <c r="AF296" s="29"/>
      <c r="AG296" s="54"/>
      <c r="AH296" s="54"/>
      <c r="AI296" s="89"/>
      <c r="AJ296" s="67"/>
    </row>
    <row r="297" spans="1:36" x14ac:dyDescent="0.2">
      <c r="A297" s="94"/>
      <c r="B297" s="58"/>
      <c r="C297" s="8"/>
      <c r="D297" s="115"/>
      <c r="E297" s="105"/>
      <c r="F297" s="114"/>
      <c r="G297" s="113"/>
      <c r="H297" s="113"/>
      <c r="I297" s="144"/>
      <c r="J297" s="148"/>
      <c r="K297" s="116"/>
      <c r="L297" s="139"/>
      <c r="M297" s="139"/>
      <c r="N297" s="139"/>
      <c r="O297" s="58"/>
      <c r="P297" s="88"/>
      <c r="Q297" s="87"/>
      <c r="R297" s="63"/>
      <c r="S297" s="60"/>
      <c r="T297" s="60"/>
      <c r="U297" s="60"/>
      <c r="V297" s="60"/>
      <c r="W297" s="60"/>
      <c r="X297" s="29"/>
      <c r="Y297" s="89"/>
      <c r="Z297" s="89"/>
      <c r="AA297" s="110"/>
      <c r="AB297" s="89"/>
      <c r="AC297" s="89"/>
      <c r="AD297" s="65"/>
      <c r="AE297" s="29"/>
      <c r="AF297" s="29"/>
      <c r="AG297" s="54"/>
      <c r="AH297" s="54"/>
      <c r="AI297" s="89"/>
      <c r="AJ297" s="67"/>
    </row>
    <row r="298" spans="1:36" x14ac:dyDescent="0.2">
      <c r="A298" s="94"/>
      <c r="B298" s="58"/>
      <c r="C298" s="8"/>
      <c r="D298" s="115"/>
      <c r="E298" s="105"/>
      <c r="F298" s="114"/>
      <c r="G298" s="113"/>
      <c r="H298" s="113"/>
      <c r="I298" s="144"/>
      <c r="J298" s="148"/>
      <c r="K298" s="116"/>
      <c r="L298" s="139"/>
      <c r="M298" s="139"/>
      <c r="N298" s="139"/>
      <c r="O298" s="58"/>
      <c r="P298" s="88"/>
      <c r="Q298" s="87"/>
      <c r="R298" s="63"/>
      <c r="S298" s="60"/>
      <c r="T298" s="60"/>
      <c r="U298" s="60"/>
      <c r="V298" s="60"/>
      <c r="W298" s="60"/>
      <c r="X298" s="29"/>
      <c r="Y298" s="89"/>
      <c r="Z298" s="89"/>
      <c r="AA298" s="110"/>
      <c r="AB298" s="89"/>
      <c r="AC298" s="89"/>
      <c r="AD298" s="65"/>
      <c r="AE298" s="29"/>
      <c r="AF298" s="29"/>
      <c r="AG298" s="54"/>
      <c r="AH298" s="54"/>
      <c r="AI298" s="89"/>
      <c r="AJ298" s="67"/>
    </row>
    <row r="299" spans="1:36" x14ac:dyDescent="0.2">
      <c r="A299" s="94"/>
      <c r="B299" s="58"/>
      <c r="C299" s="8"/>
      <c r="D299" s="115"/>
      <c r="E299" s="105"/>
      <c r="F299" s="114"/>
      <c r="G299" s="113"/>
      <c r="H299" s="113"/>
      <c r="I299" s="144"/>
      <c r="J299" s="148"/>
      <c r="K299" s="116"/>
      <c r="L299" s="139"/>
      <c r="M299" s="139"/>
      <c r="N299" s="139"/>
      <c r="O299" s="58"/>
      <c r="P299" s="88"/>
      <c r="Q299" s="87"/>
      <c r="R299" s="63"/>
      <c r="S299" s="60"/>
      <c r="T299" s="60"/>
      <c r="U299" s="60"/>
      <c r="V299" s="60"/>
      <c r="W299" s="60"/>
      <c r="X299" s="29"/>
      <c r="Y299" s="89"/>
      <c r="Z299" s="89"/>
      <c r="AA299" s="110"/>
      <c r="AB299" s="89"/>
      <c r="AC299" s="89"/>
      <c r="AD299" s="65"/>
      <c r="AE299" s="29"/>
      <c r="AF299" s="29"/>
      <c r="AG299" s="54"/>
      <c r="AH299" s="54"/>
      <c r="AI299" s="89"/>
      <c r="AJ299" s="67"/>
    </row>
    <row r="300" spans="1:36" x14ac:dyDescent="0.2">
      <c r="A300" s="94"/>
      <c r="B300" s="58"/>
      <c r="C300" s="8"/>
      <c r="D300" s="115"/>
      <c r="E300" s="105"/>
      <c r="F300" s="114"/>
      <c r="G300" s="113"/>
      <c r="H300" s="113"/>
      <c r="I300" s="144"/>
      <c r="J300" s="148"/>
      <c r="K300" s="32"/>
      <c r="L300" s="40"/>
      <c r="M300" s="40"/>
      <c r="N300" s="40"/>
      <c r="O300" s="58"/>
      <c r="P300" s="17"/>
      <c r="Q300" s="87"/>
      <c r="R300" s="63"/>
      <c r="S300" s="60"/>
      <c r="T300" s="60"/>
      <c r="U300" s="60"/>
      <c r="V300" s="60"/>
      <c r="W300" s="60"/>
      <c r="X300" s="29"/>
      <c r="Y300" s="89"/>
      <c r="Z300" s="89"/>
      <c r="AA300" s="110"/>
      <c r="AB300" s="89"/>
      <c r="AC300" s="89"/>
      <c r="AD300" s="65"/>
      <c r="AE300" s="29"/>
      <c r="AF300" s="29"/>
      <c r="AG300" s="54"/>
      <c r="AH300" s="54"/>
      <c r="AI300" s="89"/>
      <c r="AJ300" s="67"/>
    </row>
    <row r="301" spans="1:36" x14ac:dyDescent="0.2">
      <c r="A301" s="94"/>
      <c r="B301" s="58"/>
      <c r="C301" s="8"/>
      <c r="D301" s="115"/>
      <c r="E301" s="105"/>
      <c r="F301" s="114"/>
      <c r="G301" s="113"/>
      <c r="H301" s="113"/>
      <c r="I301" s="144"/>
      <c r="J301" s="148"/>
      <c r="K301" s="116"/>
      <c r="L301" s="139"/>
      <c r="M301" s="139"/>
      <c r="N301" s="139"/>
      <c r="O301" s="58"/>
      <c r="P301" s="88"/>
      <c r="Q301" s="87"/>
      <c r="R301" s="63"/>
      <c r="S301" s="60"/>
      <c r="T301" s="60"/>
      <c r="U301" s="60"/>
      <c r="V301" s="60"/>
      <c r="W301" s="60"/>
      <c r="X301" s="29"/>
      <c r="Y301" s="89"/>
      <c r="Z301" s="89"/>
      <c r="AA301" s="110"/>
      <c r="AB301" s="89"/>
      <c r="AC301" s="89"/>
      <c r="AD301" s="65"/>
      <c r="AE301" s="29"/>
      <c r="AF301" s="29"/>
      <c r="AG301" s="54"/>
      <c r="AH301" s="54"/>
      <c r="AI301" s="89"/>
      <c r="AJ301" s="67"/>
    </row>
    <row r="302" spans="1:36" x14ac:dyDescent="0.2">
      <c r="A302" s="94"/>
      <c r="B302" s="58"/>
      <c r="C302" s="8"/>
      <c r="D302" s="115"/>
      <c r="E302" s="105"/>
      <c r="F302" s="114"/>
      <c r="G302" s="113"/>
      <c r="H302" s="113"/>
      <c r="I302" s="144"/>
      <c r="J302" s="148"/>
      <c r="K302" s="116"/>
      <c r="L302" s="139"/>
      <c r="M302" s="139"/>
      <c r="N302" s="139"/>
      <c r="O302" s="58"/>
      <c r="P302" s="17"/>
      <c r="Q302" s="87"/>
      <c r="R302" s="63"/>
      <c r="S302" s="60"/>
      <c r="T302" s="60"/>
      <c r="U302" s="60"/>
      <c r="V302" s="60"/>
      <c r="W302" s="60"/>
      <c r="X302" s="29"/>
      <c r="Y302" s="89"/>
      <c r="Z302" s="89"/>
      <c r="AA302" s="110"/>
      <c r="AB302" s="89"/>
      <c r="AC302" s="89"/>
      <c r="AD302" s="65"/>
      <c r="AE302" s="29"/>
      <c r="AF302" s="29"/>
      <c r="AG302" s="54"/>
      <c r="AH302" s="54"/>
      <c r="AI302" s="89"/>
      <c r="AJ302" s="67"/>
    </row>
    <row r="303" spans="1:36" x14ac:dyDescent="0.2">
      <c r="A303" s="94"/>
      <c r="B303" s="58"/>
      <c r="C303" s="3"/>
      <c r="D303" s="115"/>
      <c r="E303" s="105"/>
      <c r="F303" s="114"/>
      <c r="G303" s="113"/>
      <c r="H303" s="113"/>
      <c r="I303" s="144"/>
      <c r="J303" s="148"/>
      <c r="K303" s="32"/>
      <c r="L303" s="40"/>
      <c r="M303" s="40"/>
      <c r="N303" s="40"/>
      <c r="O303" s="8"/>
      <c r="P303" s="88"/>
      <c r="Q303" s="87"/>
      <c r="R303" s="89"/>
      <c r="S303" s="87"/>
      <c r="T303" s="60"/>
      <c r="U303" s="87"/>
      <c r="V303" s="40"/>
      <c r="W303" s="58"/>
      <c r="X303" s="29"/>
      <c r="Y303" s="89"/>
      <c r="Z303" s="89"/>
      <c r="AA303" s="110"/>
      <c r="AB303" s="89"/>
      <c r="AC303" s="89"/>
      <c r="AD303" s="65"/>
      <c r="AE303" s="29"/>
      <c r="AF303" s="29"/>
      <c r="AG303" s="54"/>
      <c r="AH303" s="54"/>
      <c r="AI303" s="89"/>
      <c r="AJ303" s="67"/>
    </row>
    <row r="304" spans="1:36" x14ac:dyDescent="0.2">
      <c r="A304" s="94"/>
      <c r="B304" s="58"/>
      <c r="C304" s="8"/>
      <c r="D304" s="115"/>
      <c r="E304" s="105"/>
      <c r="F304" s="114"/>
      <c r="G304" s="113"/>
      <c r="H304" s="113"/>
      <c r="I304" s="144"/>
      <c r="J304" s="148"/>
      <c r="K304" s="116"/>
      <c r="L304" s="139"/>
      <c r="M304" s="139"/>
      <c r="N304" s="139"/>
      <c r="O304" s="58"/>
      <c r="P304" s="17"/>
      <c r="Q304" s="87"/>
      <c r="R304" s="63"/>
      <c r="S304" s="60"/>
      <c r="T304" s="60"/>
      <c r="U304" s="60"/>
      <c r="V304" s="60"/>
      <c r="W304" s="60"/>
      <c r="X304" s="29"/>
      <c r="Y304" s="89"/>
      <c r="Z304" s="89"/>
      <c r="AA304" s="110"/>
      <c r="AB304" s="89"/>
      <c r="AC304" s="89"/>
      <c r="AD304" s="65"/>
      <c r="AE304" s="29"/>
      <c r="AF304" s="29"/>
      <c r="AG304" s="54"/>
      <c r="AH304" s="54"/>
      <c r="AI304" s="89"/>
      <c r="AJ304" s="67"/>
    </row>
    <row r="305" spans="1:36" x14ac:dyDescent="0.2">
      <c r="A305" s="94"/>
      <c r="B305" s="58"/>
      <c r="C305" s="8"/>
      <c r="D305" s="115"/>
      <c r="E305" s="105"/>
      <c r="F305" s="114"/>
      <c r="G305" s="113"/>
      <c r="H305" s="113"/>
      <c r="I305" s="144"/>
      <c r="J305" s="148"/>
      <c r="K305" s="116"/>
      <c r="L305" s="139"/>
      <c r="M305" s="139"/>
      <c r="N305" s="139"/>
      <c r="O305" s="58"/>
      <c r="P305" s="17"/>
      <c r="Q305" s="87"/>
      <c r="R305" s="63"/>
      <c r="S305" s="60"/>
      <c r="T305" s="60"/>
      <c r="U305" s="60"/>
      <c r="V305" s="60"/>
      <c r="W305" s="60"/>
      <c r="X305" s="29"/>
      <c r="Y305" s="89"/>
      <c r="Z305" s="89"/>
      <c r="AA305" s="110"/>
      <c r="AB305" s="89"/>
      <c r="AC305" s="89"/>
      <c r="AD305" s="65"/>
      <c r="AE305" s="29"/>
      <c r="AF305" s="29"/>
      <c r="AG305" s="54"/>
      <c r="AH305" s="54"/>
      <c r="AI305" s="89"/>
      <c r="AJ305" s="67"/>
    </row>
    <row r="306" spans="1:36" x14ac:dyDescent="0.2">
      <c r="A306" s="94"/>
      <c r="B306" s="58"/>
      <c r="C306" s="8"/>
      <c r="D306" s="115"/>
      <c r="E306" s="105"/>
      <c r="F306" s="114"/>
      <c r="G306" s="113"/>
      <c r="H306" s="113"/>
      <c r="I306" s="144"/>
      <c r="J306" s="148"/>
      <c r="K306" s="116"/>
      <c r="L306" s="139"/>
      <c r="M306" s="139"/>
      <c r="N306" s="139"/>
      <c r="O306" s="58"/>
      <c r="P306" s="17"/>
      <c r="Q306" s="87"/>
      <c r="R306" s="63"/>
      <c r="S306" s="60"/>
      <c r="T306" s="60"/>
      <c r="U306" s="60"/>
      <c r="V306" s="60"/>
      <c r="W306" s="60"/>
      <c r="X306" s="29"/>
      <c r="Y306" s="89"/>
      <c r="Z306" s="89"/>
      <c r="AA306" s="110"/>
      <c r="AB306" s="89"/>
      <c r="AC306" s="89"/>
      <c r="AD306" s="65"/>
      <c r="AE306" s="29"/>
      <c r="AF306" s="29"/>
      <c r="AG306" s="54"/>
      <c r="AH306" s="54"/>
      <c r="AI306" s="89"/>
      <c r="AJ306" s="67"/>
    </row>
    <row r="307" spans="1:36" x14ac:dyDescent="0.2">
      <c r="A307" s="94"/>
      <c r="B307" s="58"/>
      <c r="C307" s="8"/>
      <c r="D307" s="115"/>
      <c r="E307" s="105"/>
      <c r="F307" s="114"/>
      <c r="G307" s="113"/>
      <c r="H307" s="113"/>
      <c r="I307" s="144"/>
      <c r="J307" s="148"/>
      <c r="K307" s="116"/>
      <c r="L307" s="139"/>
      <c r="M307" s="139"/>
      <c r="N307" s="139"/>
      <c r="O307" s="58"/>
      <c r="P307" s="17"/>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94"/>
      <c r="B308" s="58"/>
      <c r="C308" s="8"/>
      <c r="D308" s="115"/>
      <c r="E308" s="105"/>
      <c r="F308" s="114"/>
      <c r="G308" s="113"/>
      <c r="H308" s="113"/>
      <c r="I308" s="144"/>
      <c r="J308" s="148"/>
      <c r="K308" s="116"/>
      <c r="L308" s="139"/>
      <c r="M308" s="139"/>
      <c r="N308" s="139"/>
      <c r="O308" s="58"/>
      <c r="P308" s="17"/>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94"/>
      <c r="B309" s="58"/>
      <c r="C309" s="8"/>
      <c r="D309" s="115"/>
      <c r="E309" s="105"/>
      <c r="F309" s="114"/>
      <c r="G309" s="113"/>
      <c r="H309" s="119"/>
      <c r="I309" s="144"/>
      <c r="J309" s="148"/>
      <c r="K309" s="116"/>
      <c r="L309" s="139"/>
      <c r="M309" s="139"/>
      <c r="N309" s="139"/>
      <c r="O309" s="58"/>
      <c r="P309" s="17"/>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94"/>
      <c r="B310" s="58"/>
      <c r="C310" s="8"/>
      <c r="D310" s="115"/>
      <c r="E310" s="105"/>
      <c r="F310" s="114"/>
      <c r="G310" s="113"/>
      <c r="H310" s="113"/>
      <c r="I310" s="144"/>
      <c r="J310" s="148"/>
      <c r="K310" s="116"/>
      <c r="L310" s="139"/>
      <c r="M310" s="139"/>
      <c r="N310" s="139"/>
      <c r="O310" s="58"/>
      <c r="P310" s="17"/>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94"/>
      <c r="B311" s="58"/>
      <c r="C311" s="8"/>
      <c r="D311" s="115"/>
      <c r="E311" s="105"/>
      <c r="F311" s="135"/>
      <c r="G311" s="113"/>
      <c r="H311" s="113"/>
      <c r="I311" s="144"/>
      <c r="J311" s="148"/>
      <c r="K311" s="116"/>
      <c r="L311" s="139"/>
      <c r="M311" s="139"/>
      <c r="N311" s="139"/>
      <c r="O311" s="58"/>
      <c r="P311" s="17"/>
      <c r="Q311" s="87"/>
      <c r="R311" s="63"/>
      <c r="S311" s="60"/>
      <c r="T311" s="60"/>
      <c r="U311" s="60"/>
      <c r="V311" s="60"/>
      <c r="W311" s="60"/>
      <c r="X311" s="29"/>
      <c r="Y311" s="89"/>
      <c r="Z311" s="89"/>
      <c r="AA311" s="110"/>
      <c r="AB311" s="89"/>
      <c r="AC311" s="89"/>
      <c r="AD311" s="65"/>
      <c r="AE311" s="29"/>
      <c r="AF311" s="29"/>
      <c r="AG311" s="54"/>
      <c r="AH311" s="54"/>
      <c r="AI311" s="89"/>
      <c r="AJ311" s="67"/>
    </row>
    <row r="312" spans="1:36" x14ac:dyDescent="0.2">
      <c r="A312" s="94"/>
      <c r="B312" s="58"/>
      <c r="C312" s="8"/>
      <c r="D312" s="115"/>
      <c r="E312" s="105"/>
      <c r="F312" s="114"/>
      <c r="G312" s="113"/>
      <c r="H312" s="113"/>
      <c r="I312" s="144"/>
      <c r="J312" s="148"/>
      <c r="K312" s="116"/>
      <c r="L312" s="139"/>
      <c r="M312" s="139"/>
      <c r="N312" s="139"/>
      <c r="O312" s="58"/>
      <c r="P312" s="88"/>
      <c r="Q312" s="87"/>
      <c r="R312" s="63"/>
      <c r="S312" s="60"/>
      <c r="T312" s="60"/>
      <c r="U312" s="60"/>
      <c r="V312" s="60"/>
      <c r="W312" s="60"/>
      <c r="X312" s="29"/>
      <c r="Y312" s="89"/>
      <c r="Z312" s="89"/>
      <c r="AA312" s="110"/>
      <c r="AB312" s="89"/>
      <c r="AC312" s="89"/>
      <c r="AD312" s="65"/>
      <c r="AE312" s="29"/>
      <c r="AF312" s="29"/>
      <c r="AG312" s="54"/>
      <c r="AH312" s="54"/>
      <c r="AI312" s="89"/>
      <c r="AJ312" s="67"/>
    </row>
    <row r="313" spans="1:36" x14ac:dyDescent="0.2">
      <c r="A313" s="152"/>
      <c r="B313" s="58"/>
      <c r="C313" s="8"/>
      <c r="D313" s="115"/>
      <c r="E313" s="105"/>
      <c r="F313" s="114"/>
      <c r="G313" s="113"/>
      <c r="H313" s="113"/>
      <c r="I313" s="144"/>
      <c r="J313" s="148"/>
      <c r="K313" s="116"/>
      <c r="L313" s="139"/>
      <c r="M313" s="139"/>
      <c r="N313" s="139"/>
      <c r="O313" s="58"/>
      <c r="P313" s="17"/>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115"/>
      <c r="B314" s="58"/>
      <c r="C314" s="3"/>
      <c r="D314" s="115"/>
      <c r="E314" s="105"/>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3"/>
      <c r="D315" s="115"/>
      <c r="E315" s="105"/>
      <c r="F315" s="114"/>
      <c r="G315" s="113"/>
      <c r="H315" s="113"/>
      <c r="I315" s="144"/>
      <c r="J315" s="148"/>
      <c r="K315" s="116"/>
      <c r="L315" s="139"/>
      <c r="M315" s="139"/>
      <c r="N315" s="139"/>
      <c r="O315" s="58"/>
      <c r="P315" s="17"/>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3"/>
      <c r="D316" s="115"/>
      <c r="E316" s="105"/>
      <c r="F316" s="114"/>
      <c r="G316" s="113"/>
      <c r="H316" s="113"/>
      <c r="I316" s="144"/>
      <c r="J316" s="148"/>
      <c r="K316" s="116"/>
      <c r="L316" s="139"/>
      <c r="M316" s="139"/>
      <c r="N316" s="139"/>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3"/>
      <c r="D317" s="115"/>
      <c r="E317" s="105"/>
      <c r="F317" s="121"/>
      <c r="G317" s="113"/>
      <c r="H317" s="113"/>
      <c r="I317" s="144"/>
      <c r="J317" s="148"/>
      <c r="K317" s="116"/>
      <c r="L317" s="139"/>
      <c r="M317" s="139"/>
      <c r="N317" s="139"/>
      <c r="O317" s="58"/>
      <c r="P317" s="17"/>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3"/>
      <c r="D318" s="115"/>
      <c r="E318" s="105"/>
      <c r="F318" s="121"/>
      <c r="G318" s="113"/>
      <c r="H318" s="113"/>
      <c r="I318" s="144"/>
      <c r="J318" s="148"/>
      <c r="K318" s="116"/>
      <c r="L318" s="139"/>
      <c r="M318" s="139"/>
      <c r="N318" s="139"/>
      <c r="O318" s="58"/>
      <c r="P318" s="17"/>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3"/>
      <c r="D319" s="115"/>
      <c r="E319" s="105"/>
      <c r="F319" s="121"/>
      <c r="G319" s="113"/>
      <c r="H319" s="113"/>
      <c r="I319" s="144"/>
      <c r="J319" s="148"/>
      <c r="K319" s="32"/>
      <c r="L319" s="40"/>
      <c r="M319" s="40"/>
      <c r="N319" s="40"/>
      <c r="O319" s="58"/>
      <c r="P319" s="17"/>
      <c r="Q319" s="87"/>
      <c r="R319" s="63"/>
      <c r="S319" s="60"/>
      <c r="T319" s="60"/>
      <c r="U319" s="60"/>
      <c r="V319" s="60"/>
      <c r="W319" s="60"/>
      <c r="X319" s="29"/>
      <c r="Y319" s="89"/>
      <c r="Z319" s="89"/>
      <c r="AA319" s="109"/>
      <c r="AB319" s="89"/>
      <c r="AC319" s="89"/>
      <c r="AD319" s="65"/>
      <c r="AE319" s="29"/>
      <c r="AF319" s="29"/>
      <c r="AG319" s="54"/>
      <c r="AH319" s="54"/>
      <c r="AI319" s="89"/>
      <c r="AJ319" s="67"/>
    </row>
    <row r="320" spans="1:36" x14ac:dyDescent="0.2">
      <c r="A320" s="94"/>
      <c r="B320" s="58"/>
      <c r="C320" s="3"/>
      <c r="D320" s="115"/>
      <c r="E320" s="105"/>
      <c r="F320" s="121"/>
      <c r="G320" s="113"/>
      <c r="H320" s="113"/>
      <c r="I320" s="144"/>
      <c r="J320" s="148"/>
      <c r="K320" s="32"/>
      <c r="L320" s="40"/>
      <c r="M320" s="40"/>
      <c r="N320" s="40"/>
      <c r="O320" s="58"/>
      <c r="P320" s="17"/>
      <c r="Q320" s="87"/>
      <c r="R320" s="63"/>
      <c r="S320" s="60"/>
      <c r="T320" s="60"/>
      <c r="U320" s="60"/>
      <c r="V320" s="60"/>
      <c r="W320" s="60"/>
      <c r="X320" s="29"/>
      <c r="Y320" s="89"/>
      <c r="Z320" s="89"/>
      <c r="AA320" s="110"/>
      <c r="AB320" s="89"/>
      <c r="AC320" s="89"/>
      <c r="AD320" s="65"/>
      <c r="AE320" s="29"/>
      <c r="AF320" s="29"/>
      <c r="AG320" s="54"/>
      <c r="AH320" s="54"/>
      <c r="AI320" s="89"/>
      <c r="AJ320" s="67"/>
    </row>
    <row r="321" spans="1:36" x14ac:dyDescent="0.2">
      <c r="A321" s="94"/>
      <c r="B321" s="58"/>
      <c r="C321" s="3"/>
      <c r="D321" s="115"/>
      <c r="E321" s="105"/>
      <c r="F321" s="121"/>
      <c r="G321" s="113"/>
      <c r="H321" s="119"/>
      <c r="I321" s="144"/>
      <c r="J321" s="148"/>
      <c r="K321" s="32"/>
      <c r="L321" s="40"/>
      <c r="M321" s="40"/>
      <c r="N321" s="40"/>
      <c r="O321" s="58"/>
      <c r="P321" s="17"/>
      <c r="Q321" s="87"/>
      <c r="R321" s="63"/>
      <c r="S321" s="60"/>
      <c r="T321" s="60"/>
      <c r="U321" s="60"/>
      <c r="V321" s="60"/>
      <c r="W321" s="60"/>
      <c r="X321" s="29"/>
      <c r="Y321" s="89"/>
      <c r="Z321" s="89"/>
      <c r="AA321" s="110"/>
      <c r="AB321" s="89"/>
      <c r="AC321" s="89"/>
      <c r="AD321" s="65"/>
      <c r="AE321" s="29"/>
      <c r="AF321" s="29"/>
      <c r="AG321" s="54"/>
      <c r="AH321" s="54"/>
      <c r="AI321" s="89"/>
      <c r="AJ321" s="67"/>
    </row>
    <row r="322" spans="1:36" x14ac:dyDescent="0.2">
      <c r="A322" s="94"/>
      <c r="B322" s="58"/>
      <c r="C322" s="3"/>
      <c r="D322" s="115"/>
      <c r="E322" s="105"/>
      <c r="F322" s="114"/>
      <c r="G322" s="113"/>
      <c r="H322" s="119"/>
      <c r="I322" s="144"/>
      <c r="J322" s="148"/>
      <c r="K322" s="32"/>
      <c r="L322" s="40"/>
      <c r="M322" s="40"/>
      <c r="N322" s="40"/>
      <c r="O322" s="58"/>
      <c r="P322" s="17"/>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3"/>
      <c r="D323" s="115"/>
      <c r="E323" s="105"/>
      <c r="F323" s="121"/>
      <c r="G323" s="113"/>
      <c r="H323" s="119"/>
      <c r="I323" s="144"/>
      <c r="J323" s="148"/>
      <c r="K323" s="32"/>
      <c r="L323" s="40"/>
      <c r="M323" s="40"/>
      <c r="N323" s="40"/>
      <c r="O323" s="58"/>
      <c r="P323" s="17"/>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3"/>
      <c r="D324" s="115"/>
      <c r="E324" s="105"/>
      <c r="F324" s="121"/>
      <c r="G324" s="113"/>
      <c r="H324" s="119"/>
      <c r="I324" s="144"/>
      <c r="J324" s="148"/>
      <c r="K324" s="32"/>
      <c r="L324" s="40"/>
      <c r="M324" s="40"/>
      <c r="N324" s="40"/>
      <c r="O324" s="58"/>
      <c r="P324" s="17"/>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94"/>
      <c r="B325" s="58"/>
      <c r="C325" s="3"/>
      <c r="D325" s="115"/>
      <c r="E325" s="105"/>
      <c r="F325" s="121"/>
      <c r="G325" s="113"/>
      <c r="H325" s="119"/>
      <c r="I325" s="144"/>
      <c r="J325" s="148"/>
      <c r="K325" s="32"/>
      <c r="L325" s="40"/>
      <c r="M325" s="40"/>
      <c r="N325" s="40"/>
      <c r="O325" s="58"/>
      <c r="P325" s="17"/>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3"/>
      <c r="D326" s="115"/>
      <c r="E326" s="105"/>
      <c r="F326" s="114"/>
      <c r="G326" s="113"/>
      <c r="H326" s="119"/>
      <c r="I326" s="144"/>
      <c r="J326" s="148"/>
      <c r="K326" s="32"/>
      <c r="L326" s="40"/>
      <c r="M326" s="40"/>
      <c r="N326" s="40"/>
      <c r="O326" s="58"/>
      <c r="P326" s="17"/>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21"/>
      <c r="G327" s="113"/>
      <c r="H327" s="119"/>
      <c r="I327" s="144"/>
      <c r="J327" s="148"/>
      <c r="K327" s="32"/>
      <c r="L327" s="40"/>
      <c r="M327" s="40"/>
      <c r="N327" s="40"/>
      <c r="O327" s="58"/>
      <c r="P327" s="17"/>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3"/>
      <c r="D328" s="115"/>
      <c r="E328" s="105"/>
      <c r="F328" s="114"/>
      <c r="G328" s="113"/>
      <c r="H328" s="119"/>
      <c r="I328" s="144"/>
      <c r="J328" s="148"/>
      <c r="K328" s="32"/>
      <c r="L328" s="40"/>
      <c r="M328" s="40"/>
      <c r="N328" s="40"/>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84"/>
      <c r="F329" s="114"/>
      <c r="G329" s="113"/>
      <c r="H329" s="119"/>
      <c r="I329" s="144"/>
      <c r="J329" s="148"/>
      <c r="K329" s="32"/>
      <c r="L329" s="40"/>
      <c r="M329" s="40"/>
      <c r="N329" s="40"/>
      <c r="O329" s="58"/>
      <c r="P329" s="88"/>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84"/>
      <c r="F330" s="114"/>
      <c r="G330" s="113"/>
      <c r="H330" s="119"/>
      <c r="I330" s="144"/>
      <c r="J330" s="148"/>
      <c r="K330" s="32"/>
      <c r="L330" s="40"/>
      <c r="M330" s="40"/>
      <c r="N330" s="40"/>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152"/>
      <c r="B331" s="58"/>
      <c r="C331" s="8"/>
      <c r="D331" s="115"/>
      <c r="E331" s="105"/>
      <c r="F331" s="114"/>
      <c r="G331" s="113"/>
      <c r="H331" s="113"/>
      <c r="I331" s="144"/>
      <c r="J331" s="148"/>
      <c r="K331" s="32"/>
      <c r="L331" s="40"/>
      <c r="M331" s="40"/>
      <c r="N331" s="40"/>
      <c r="O331" s="58"/>
      <c r="P331" s="88"/>
      <c r="Q331" s="87"/>
      <c r="R331" s="63"/>
      <c r="S331" s="60"/>
      <c r="T331" s="60"/>
      <c r="U331" s="60"/>
      <c r="V331" s="60"/>
      <c r="W331" s="60"/>
      <c r="X331" s="29"/>
      <c r="Y331" s="89"/>
      <c r="Z331" s="122"/>
      <c r="AA331" s="110"/>
      <c r="AB331" s="89"/>
      <c r="AC331" s="89"/>
      <c r="AD331" s="65"/>
      <c r="AE331" s="29"/>
      <c r="AF331" s="29"/>
      <c r="AG331" s="54"/>
      <c r="AH331" s="54"/>
      <c r="AI331" s="89"/>
      <c r="AJ331" s="67"/>
    </row>
    <row r="332" spans="1:36" x14ac:dyDescent="0.2">
      <c r="A332" s="115"/>
      <c r="B332" s="58"/>
      <c r="C332" s="8"/>
      <c r="D332" s="115"/>
      <c r="E332" s="105"/>
      <c r="F332" s="114"/>
      <c r="G332" s="113"/>
      <c r="H332" s="113"/>
      <c r="I332" s="144"/>
      <c r="J332" s="148"/>
      <c r="K332" s="32"/>
      <c r="L332" s="40"/>
      <c r="M332" s="40"/>
      <c r="N332" s="40"/>
      <c r="O332" s="58"/>
      <c r="P332" s="17"/>
      <c r="Q332" s="87"/>
      <c r="R332" s="63"/>
      <c r="S332" s="60"/>
      <c r="T332" s="60"/>
      <c r="U332" s="60"/>
      <c r="V332" s="60"/>
      <c r="W332" s="60"/>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32"/>
      <c r="L333" s="40"/>
      <c r="M333" s="40"/>
      <c r="N333" s="40"/>
      <c r="O333" s="58"/>
      <c r="P333" s="17"/>
      <c r="Q333" s="87"/>
      <c r="R333" s="89"/>
      <c r="S333" s="87"/>
      <c r="T333" s="40"/>
      <c r="U333" s="87"/>
      <c r="V333" s="88"/>
      <c r="W333" s="58"/>
      <c r="X333" s="29"/>
      <c r="Y333" s="89"/>
      <c r="Z333" s="122"/>
      <c r="AA333" s="110"/>
      <c r="AB333" s="122"/>
      <c r="AC333" s="122"/>
      <c r="AD333" s="65"/>
      <c r="AE333" s="29"/>
      <c r="AF333" s="29"/>
      <c r="AG333" s="54"/>
      <c r="AH333" s="54"/>
      <c r="AI333" s="89"/>
      <c r="AJ333" s="67"/>
    </row>
    <row r="334" spans="1:36" x14ac:dyDescent="0.2">
      <c r="A334" s="94"/>
      <c r="B334" s="58"/>
      <c r="C334" s="8"/>
      <c r="D334" s="115"/>
      <c r="E334" s="105"/>
      <c r="F334" s="114"/>
      <c r="G334" s="113"/>
      <c r="H334" s="113"/>
      <c r="I334" s="144"/>
      <c r="J334" s="148"/>
      <c r="K334" s="32"/>
      <c r="L334" s="40"/>
      <c r="M334" s="40"/>
      <c r="N334" s="40"/>
      <c r="O334" s="58"/>
      <c r="P334" s="17"/>
      <c r="Q334" s="87"/>
      <c r="R334" s="89"/>
      <c r="S334" s="87"/>
      <c r="T334" s="40"/>
      <c r="U334" s="87"/>
      <c r="V334" s="88"/>
      <c r="W334" s="58"/>
      <c r="X334" s="29"/>
      <c r="Y334" s="89"/>
      <c r="Z334" s="122"/>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32"/>
      <c r="L335" s="40"/>
      <c r="M335" s="40"/>
      <c r="N335" s="40"/>
      <c r="O335" s="58"/>
      <c r="P335" s="17"/>
      <c r="Q335" s="87"/>
      <c r="R335" s="89"/>
      <c r="S335" s="87"/>
      <c r="T335" s="54"/>
      <c r="U335" s="87"/>
      <c r="V335" s="88"/>
      <c r="W335" s="58"/>
      <c r="X335" s="29"/>
      <c r="Y335" s="89"/>
      <c r="Z335" s="122"/>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32"/>
      <c r="L336" s="40"/>
      <c r="M336" s="40"/>
      <c r="N336" s="40"/>
      <c r="O336" s="58"/>
      <c r="P336" s="17"/>
      <c r="Q336" s="87"/>
      <c r="R336" s="89"/>
      <c r="S336" s="87"/>
      <c r="T336" s="54"/>
      <c r="U336" s="87"/>
      <c r="V336" s="88"/>
      <c r="W336" s="58"/>
      <c r="X336" s="29"/>
      <c r="Y336" s="89"/>
      <c r="Z336" s="122"/>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32"/>
      <c r="L337" s="40"/>
      <c r="M337" s="40"/>
      <c r="N337" s="40"/>
      <c r="O337" s="58"/>
      <c r="P337" s="17"/>
      <c r="Q337" s="87"/>
      <c r="R337" s="63"/>
      <c r="S337" s="60"/>
      <c r="T337" s="60"/>
      <c r="U337" s="60"/>
      <c r="V337" s="60"/>
      <c r="W337" s="60"/>
      <c r="X337" s="29"/>
      <c r="Y337" s="89"/>
      <c r="Z337" s="122"/>
      <c r="AA337" s="110"/>
      <c r="AB337" s="89"/>
      <c r="AC337" s="89"/>
      <c r="AD337" s="65"/>
      <c r="AE337" s="29"/>
      <c r="AF337" s="29"/>
      <c r="AG337" s="54"/>
      <c r="AH337" s="54"/>
      <c r="AI337" s="89"/>
      <c r="AJ337" s="67"/>
    </row>
    <row r="338" spans="1:36" x14ac:dyDescent="0.2">
      <c r="A338" s="94"/>
      <c r="B338" s="58"/>
      <c r="C338" s="8"/>
      <c r="D338" s="115"/>
      <c r="E338" s="105"/>
      <c r="F338" s="114"/>
      <c r="G338" s="113"/>
      <c r="H338" s="113"/>
      <c r="I338" s="144"/>
      <c r="J338" s="148"/>
      <c r="K338" s="32"/>
      <c r="L338" s="40"/>
      <c r="M338" s="40"/>
      <c r="N338" s="40"/>
      <c r="O338" s="58"/>
      <c r="P338" s="17"/>
      <c r="Q338" s="87"/>
      <c r="R338" s="89"/>
      <c r="S338" s="87"/>
      <c r="T338" s="40"/>
      <c r="U338" s="87"/>
      <c r="V338" s="88"/>
      <c r="W338" s="58"/>
      <c r="X338" s="29"/>
      <c r="Y338" s="89"/>
      <c r="Z338" s="122"/>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32"/>
      <c r="L339" s="40"/>
      <c r="M339" s="40"/>
      <c r="N339" s="40"/>
      <c r="O339" s="58"/>
      <c r="P339" s="17"/>
      <c r="Q339" s="87"/>
      <c r="R339" s="63"/>
      <c r="S339" s="60"/>
      <c r="T339" s="60"/>
      <c r="U339" s="60"/>
      <c r="V339" s="60"/>
      <c r="W339" s="60"/>
      <c r="X339" s="29"/>
      <c r="Y339" s="89"/>
      <c r="Z339" s="122"/>
      <c r="AA339" s="110"/>
      <c r="AB339" s="89"/>
      <c r="AC339" s="89"/>
      <c r="AD339" s="65"/>
      <c r="AE339" s="29"/>
      <c r="AF339" s="29"/>
      <c r="AG339" s="54"/>
      <c r="AH339" s="54"/>
      <c r="AI339" s="89"/>
      <c r="AJ339" s="67"/>
    </row>
    <row r="340" spans="1:36" x14ac:dyDescent="0.2">
      <c r="A340" s="94"/>
      <c r="B340" s="58"/>
      <c r="C340" s="8"/>
      <c r="D340" s="115"/>
      <c r="E340" s="105"/>
      <c r="F340" s="114"/>
      <c r="G340" s="113"/>
      <c r="H340" s="113"/>
      <c r="I340" s="144"/>
      <c r="J340" s="148"/>
      <c r="K340" s="32"/>
      <c r="L340" s="40"/>
      <c r="M340" s="40"/>
      <c r="N340" s="40"/>
      <c r="O340" s="58"/>
      <c r="P340" s="17"/>
      <c r="Q340" s="87"/>
      <c r="R340" s="63"/>
      <c r="S340" s="60"/>
      <c r="T340" s="60"/>
      <c r="U340" s="60"/>
      <c r="V340" s="60"/>
      <c r="W340" s="60"/>
      <c r="X340" s="29"/>
      <c r="Y340" s="89"/>
      <c r="Z340" s="122"/>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32"/>
      <c r="L341" s="40"/>
      <c r="M341" s="40"/>
      <c r="N341" s="40"/>
      <c r="O341" s="58"/>
      <c r="P341" s="17"/>
      <c r="Q341" s="87"/>
      <c r="R341" s="63"/>
      <c r="S341" s="60"/>
      <c r="T341" s="60"/>
      <c r="U341" s="60"/>
      <c r="V341" s="60"/>
      <c r="W341" s="60"/>
      <c r="X341" s="29"/>
      <c r="Y341" s="89"/>
      <c r="Z341" s="122"/>
      <c r="AA341" s="110"/>
      <c r="AB341" s="89"/>
      <c r="AC341" s="89"/>
      <c r="AD341" s="65"/>
      <c r="AE341" s="29"/>
      <c r="AF341" s="29"/>
      <c r="AG341" s="54"/>
      <c r="AH341" s="54"/>
      <c r="AI341" s="89"/>
      <c r="AJ341" s="67"/>
    </row>
    <row r="342" spans="1:36" x14ac:dyDescent="0.2">
      <c r="A342" s="94"/>
      <c r="B342" s="58"/>
      <c r="C342" s="8"/>
      <c r="D342" s="115"/>
      <c r="E342" s="105"/>
      <c r="F342" s="114"/>
      <c r="G342" s="113"/>
      <c r="H342" s="113"/>
      <c r="I342" s="144"/>
      <c r="J342" s="148"/>
      <c r="K342" s="32"/>
      <c r="L342" s="40"/>
      <c r="M342" s="40"/>
      <c r="N342" s="40"/>
      <c r="O342" s="58"/>
      <c r="P342" s="17"/>
      <c r="Q342" s="87"/>
      <c r="R342" s="63"/>
      <c r="S342" s="60"/>
      <c r="T342" s="60"/>
      <c r="U342" s="60"/>
      <c r="V342" s="60"/>
      <c r="W342" s="60"/>
      <c r="X342" s="29"/>
      <c r="Y342" s="89"/>
      <c r="Z342" s="122"/>
      <c r="AA342" s="110"/>
      <c r="AB342" s="89"/>
      <c r="AC342" s="89"/>
      <c r="AD342" s="65"/>
      <c r="AE342" s="29"/>
      <c r="AF342" s="29"/>
      <c r="AG342" s="54"/>
      <c r="AH342" s="54"/>
      <c r="AI342" s="89"/>
      <c r="AJ342" s="67"/>
    </row>
    <row r="343" spans="1:36" x14ac:dyDescent="0.2">
      <c r="A343" s="94"/>
      <c r="B343" s="58"/>
      <c r="C343" s="8"/>
      <c r="D343" s="115"/>
      <c r="E343" s="105"/>
      <c r="F343" s="114"/>
      <c r="G343" s="113"/>
      <c r="H343" s="113"/>
      <c r="I343" s="144"/>
      <c r="J343" s="148"/>
      <c r="K343" s="32"/>
      <c r="L343" s="40"/>
      <c r="M343" s="40"/>
      <c r="N343" s="40"/>
      <c r="O343" s="58"/>
      <c r="P343" s="17"/>
      <c r="Q343" s="87"/>
      <c r="R343" s="63"/>
      <c r="S343" s="60"/>
      <c r="T343" s="60"/>
      <c r="U343" s="60"/>
      <c r="V343" s="60"/>
      <c r="W343" s="60"/>
      <c r="X343" s="29"/>
      <c r="Y343" s="89"/>
      <c r="Z343" s="122"/>
      <c r="AA343" s="110"/>
      <c r="AB343" s="89"/>
      <c r="AC343" s="89"/>
      <c r="AD343" s="65"/>
      <c r="AE343" s="29"/>
      <c r="AF343" s="29"/>
      <c r="AG343" s="54"/>
      <c r="AH343" s="54"/>
      <c r="AI343" s="89"/>
      <c r="AJ343" s="67"/>
    </row>
    <row r="344" spans="1:36" x14ac:dyDescent="0.2">
      <c r="A344" s="94"/>
      <c r="B344" s="58"/>
      <c r="C344" s="8"/>
      <c r="D344" s="115"/>
      <c r="E344" s="105"/>
      <c r="F344" s="114"/>
      <c r="G344" s="113"/>
      <c r="H344" s="113"/>
      <c r="I344" s="144"/>
      <c r="J344" s="148"/>
      <c r="K344" s="32"/>
      <c r="L344" s="40"/>
      <c r="M344" s="40"/>
      <c r="N344" s="40"/>
      <c r="O344" s="58"/>
      <c r="P344" s="17"/>
      <c r="Q344" s="87"/>
      <c r="R344" s="63"/>
      <c r="S344" s="60"/>
      <c r="T344" s="60"/>
      <c r="U344" s="60"/>
      <c r="V344" s="60"/>
      <c r="W344" s="60"/>
      <c r="X344" s="29"/>
      <c r="Y344" s="89"/>
      <c r="Z344" s="122"/>
      <c r="AA344" s="110"/>
      <c r="AB344" s="89"/>
      <c r="AC344" s="89"/>
      <c r="AD344" s="65"/>
      <c r="AE344" s="29"/>
      <c r="AF344" s="29"/>
      <c r="AG344" s="54"/>
      <c r="AH344" s="54"/>
      <c r="AI344" s="89"/>
      <c r="AJ344" s="67"/>
    </row>
    <row r="345" spans="1:36" x14ac:dyDescent="0.2">
      <c r="A345" s="94"/>
      <c r="B345" s="58"/>
      <c r="C345" s="8"/>
      <c r="D345" s="115"/>
      <c r="E345" s="105"/>
      <c r="F345" s="114"/>
      <c r="G345" s="113"/>
      <c r="H345" s="113"/>
      <c r="I345" s="144"/>
      <c r="J345" s="148"/>
      <c r="K345" s="32"/>
      <c r="L345" s="40"/>
      <c r="M345" s="40"/>
      <c r="N345" s="40"/>
      <c r="O345" s="58"/>
      <c r="P345" s="17"/>
      <c r="Q345" s="87"/>
      <c r="R345" s="63"/>
      <c r="S345" s="60"/>
      <c r="T345" s="60"/>
      <c r="U345" s="60"/>
      <c r="V345" s="60"/>
      <c r="W345" s="60"/>
      <c r="X345" s="29"/>
      <c r="Y345" s="89"/>
      <c r="Z345" s="122"/>
      <c r="AA345" s="110"/>
      <c r="AB345" s="89"/>
      <c r="AC345" s="89"/>
      <c r="AD345" s="65"/>
      <c r="AE345" s="29"/>
      <c r="AF345" s="29"/>
      <c r="AG345" s="54"/>
      <c r="AH345" s="54"/>
      <c r="AI345" s="89"/>
      <c r="AJ345" s="67"/>
    </row>
    <row r="346" spans="1:36" x14ac:dyDescent="0.2">
      <c r="A346" s="94"/>
      <c r="B346" s="58"/>
      <c r="C346" s="8"/>
      <c r="D346" s="115"/>
      <c r="E346" s="105"/>
      <c r="F346" s="114"/>
      <c r="G346" s="113"/>
      <c r="H346" s="113"/>
      <c r="I346" s="144"/>
      <c r="J346" s="148"/>
      <c r="K346" s="32"/>
      <c r="L346" s="40"/>
      <c r="M346" s="40"/>
      <c r="N346" s="40"/>
      <c r="O346" s="58"/>
      <c r="P346" s="17"/>
      <c r="Q346" s="87"/>
      <c r="R346" s="63"/>
      <c r="S346" s="60"/>
      <c r="T346" s="60"/>
      <c r="U346" s="60"/>
      <c r="V346" s="60"/>
      <c r="W346" s="60"/>
      <c r="X346" s="29"/>
      <c r="Y346" s="89"/>
      <c r="Z346" s="122"/>
      <c r="AA346" s="110"/>
      <c r="AB346" s="89"/>
      <c r="AC346" s="89"/>
      <c r="AD346" s="65"/>
      <c r="AE346" s="29"/>
      <c r="AF346" s="29"/>
      <c r="AG346" s="54"/>
      <c r="AH346" s="54"/>
      <c r="AI346" s="89"/>
      <c r="AJ346" s="67"/>
    </row>
    <row r="347" spans="1:36" x14ac:dyDescent="0.2">
      <c r="A347" s="94"/>
      <c r="B347" s="58"/>
      <c r="C347" s="8"/>
      <c r="D347" s="115"/>
      <c r="E347" s="105"/>
      <c r="F347" s="114"/>
      <c r="G347" s="113"/>
      <c r="H347" s="113"/>
      <c r="I347" s="144"/>
      <c r="J347" s="148"/>
      <c r="K347" s="32"/>
      <c r="L347" s="40"/>
      <c r="M347" s="40"/>
      <c r="N347" s="40"/>
      <c r="O347" s="58"/>
      <c r="P347" s="17"/>
      <c r="Q347" s="87"/>
      <c r="R347" s="63"/>
      <c r="S347" s="60"/>
      <c r="T347" s="60"/>
      <c r="U347" s="60"/>
      <c r="V347" s="60"/>
      <c r="W347" s="60"/>
      <c r="X347" s="29"/>
      <c r="Y347" s="89"/>
      <c r="Z347" s="122"/>
      <c r="AA347" s="110"/>
      <c r="AB347" s="89"/>
      <c r="AC347" s="89"/>
      <c r="AD347" s="65"/>
      <c r="AE347" s="29"/>
      <c r="AF347" s="29"/>
      <c r="AG347" s="54"/>
      <c r="AH347" s="54"/>
      <c r="AI347" s="89"/>
      <c r="AJ347" s="67"/>
    </row>
    <row r="348" spans="1:36" x14ac:dyDescent="0.2">
      <c r="A348" s="94"/>
      <c r="B348" s="58"/>
      <c r="C348" s="8"/>
      <c r="D348" s="115"/>
      <c r="E348" s="105"/>
      <c r="F348" s="114"/>
      <c r="G348" s="113"/>
      <c r="H348" s="113"/>
      <c r="I348" s="144"/>
      <c r="J348" s="148"/>
      <c r="K348" s="32"/>
      <c r="L348" s="40"/>
      <c r="M348" s="40"/>
      <c r="N348" s="40"/>
      <c r="O348" s="58"/>
      <c r="P348" s="17"/>
      <c r="Q348" s="87"/>
      <c r="R348" s="63"/>
      <c r="S348" s="60"/>
      <c r="T348" s="60"/>
      <c r="U348" s="60"/>
      <c r="V348" s="60"/>
      <c r="W348" s="60"/>
      <c r="X348" s="29"/>
      <c r="Y348" s="89"/>
      <c r="Z348" s="122"/>
      <c r="AA348" s="110"/>
      <c r="AB348" s="89"/>
      <c r="AC348" s="89"/>
      <c r="AD348" s="65"/>
      <c r="AE348" s="29"/>
      <c r="AF348" s="29"/>
      <c r="AG348" s="54"/>
      <c r="AH348" s="54"/>
      <c r="AI348" s="89"/>
      <c r="AJ348" s="67"/>
    </row>
    <row r="349" spans="1:36" x14ac:dyDescent="0.2">
      <c r="A349" s="152"/>
      <c r="B349" s="58"/>
      <c r="C349" s="3"/>
      <c r="D349" s="115"/>
      <c r="E349" s="105"/>
      <c r="F349" s="121"/>
      <c r="G349" s="113"/>
      <c r="H349" s="124"/>
      <c r="I349" s="143"/>
      <c r="J349" s="148"/>
      <c r="K349" s="32"/>
      <c r="L349" s="40"/>
      <c r="M349" s="40"/>
      <c r="N349" s="40"/>
      <c r="O349" s="58"/>
      <c r="P349" s="88"/>
      <c r="Q349" s="87"/>
      <c r="R349" s="63"/>
      <c r="S349" s="60"/>
      <c r="T349" s="60"/>
      <c r="U349" s="60"/>
      <c r="V349" s="60"/>
      <c r="W349" s="60"/>
      <c r="X349" s="29"/>
      <c r="Y349" s="89"/>
      <c r="Z349" s="122"/>
      <c r="AA349" s="110"/>
      <c r="AB349" s="89"/>
      <c r="AC349" s="89"/>
      <c r="AD349" s="65"/>
      <c r="AE349" s="29"/>
      <c r="AF349" s="29"/>
      <c r="AG349" s="54"/>
      <c r="AH349" s="54"/>
      <c r="AI349" s="89"/>
      <c r="AJ349" s="67"/>
    </row>
    <row r="350" spans="1:36" x14ac:dyDescent="0.2">
      <c r="A350" s="115"/>
      <c r="B350" s="58"/>
      <c r="C350" s="8"/>
      <c r="D350" s="115"/>
      <c r="E350" s="105"/>
      <c r="F350" s="114"/>
      <c r="G350" s="113"/>
      <c r="H350" s="113"/>
      <c r="I350" s="144"/>
      <c r="J350" s="148"/>
      <c r="K350" s="32"/>
      <c r="L350" s="40"/>
      <c r="M350" s="40"/>
      <c r="N350" s="40"/>
      <c r="O350" s="58"/>
      <c r="P350" s="123"/>
      <c r="Q350" s="87"/>
      <c r="R350" s="63"/>
      <c r="S350" s="60"/>
      <c r="T350" s="60"/>
      <c r="U350" s="60"/>
      <c r="V350" s="60"/>
      <c r="W350" s="60"/>
      <c r="X350" s="29"/>
      <c r="Y350" s="89"/>
      <c r="Z350" s="122"/>
      <c r="AA350" s="110"/>
      <c r="AB350" s="122"/>
      <c r="AC350" s="122"/>
      <c r="AD350" s="65"/>
      <c r="AE350" s="29"/>
      <c r="AF350" s="29"/>
      <c r="AG350" s="54"/>
      <c r="AH350" s="54"/>
      <c r="AI350" s="89"/>
      <c r="AJ350" s="67"/>
    </row>
    <row r="351" spans="1:36" x14ac:dyDescent="0.2">
      <c r="A351" s="94"/>
      <c r="B351" s="58"/>
      <c r="C351" s="8"/>
      <c r="D351" s="115"/>
      <c r="E351" s="105"/>
      <c r="F351" s="114"/>
      <c r="G351" s="113"/>
      <c r="H351" s="113"/>
      <c r="I351" s="144"/>
      <c r="J351" s="148"/>
      <c r="K351" s="32"/>
      <c r="L351" s="40"/>
      <c r="M351" s="40"/>
      <c r="N351" s="40"/>
      <c r="O351" s="58"/>
      <c r="P351" s="17"/>
      <c r="Q351" s="87"/>
      <c r="R351" s="63"/>
      <c r="S351" s="60"/>
      <c r="T351" s="60"/>
      <c r="U351" s="60"/>
      <c r="V351" s="60"/>
      <c r="W351" s="60"/>
      <c r="X351" s="29"/>
      <c r="Y351" s="89"/>
      <c r="Z351" s="122"/>
      <c r="AA351" s="110"/>
      <c r="AB351" s="122"/>
      <c r="AC351" s="122"/>
      <c r="AD351" s="65"/>
      <c r="AE351" s="29"/>
      <c r="AF351" s="29"/>
      <c r="AG351" s="54"/>
      <c r="AH351" s="54"/>
      <c r="AI351" s="89"/>
      <c r="AJ351" s="67"/>
    </row>
    <row r="352" spans="1:36" x14ac:dyDescent="0.2">
      <c r="A352" s="94"/>
      <c r="B352" s="58"/>
      <c r="C352" s="8"/>
      <c r="D352" s="115"/>
      <c r="E352" s="105"/>
      <c r="F352" s="114"/>
      <c r="G352" s="113"/>
      <c r="H352" s="113"/>
      <c r="I352" s="144"/>
      <c r="J352" s="148"/>
      <c r="K352" s="32"/>
      <c r="L352" s="40"/>
      <c r="M352" s="40"/>
      <c r="N352" s="40"/>
      <c r="O352" s="105"/>
      <c r="P352" s="17"/>
      <c r="Q352" s="87"/>
      <c r="R352" s="63"/>
      <c r="S352" s="60"/>
      <c r="T352" s="60"/>
      <c r="U352" s="60"/>
      <c r="V352" s="60"/>
      <c r="W352" s="60"/>
      <c r="X352" s="29"/>
      <c r="Y352" s="89"/>
      <c r="Z352" s="122"/>
      <c r="AA352" s="110"/>
      <c r="AB352" s="122"/>
      <c r="AC352" s="122"/>
      <c r="AD352" s="65"/>
      <c r="AE352" s="29"/>
      <c r="AF352" s="29"/>
      <c r="AG352" s="54"/>
      <c r="AH352" s="54"/>
      <c r="AI352" s="89"/>
      <c r="AJ352" s="67"/>
    </row>
    <row r="353" spans="1:36" x14ac:dyDescent="0.2">
      <c r="A353" s="94"/>
      <c r="B353" s="58"/>
      <c r="C353" s="8"/>
      <c r="D353" s="115"/>
      <c r="E353" s="105"/>
      <c r="F353" s="114"/>
      <c r="G353" s="113"/>
      <c r="H353" s="113"/>
      <c r="I353" s="144"/>
      <c r="J353" s="148"/>
      <c r="K353" s="32"/>
      <c r="L353" s="40"/>
      <c r="M353" s="40"/>
      <c r="N353" s="40"/>
      <c r="O353" s="58"/>
      <c r="P353" s="17"/>
      <c r="Q353" s="87"/>
      <c r="R353" s="63"/>
      <c r="S353" s="60"/>
      <c r="T353" s="60"/>
      <c r="U353" s="60"/>
      <c r="V353" s="60"/>
      <c r="W353" s="60"/>
      <c r="X353" s="29"/>
      <c r="Y353" s="89"/>
      <c r="Z353" s="122"/>
      <c r="AA353" s="110"/>
      <c r="AB353" s="122"/>
      <c r="AC353" s="122"/>
      <c r="AD353" s="65"/>
      <c r="AE353" s="29"/>
      <c r="AF353" s="29"/>
      <c r="AG353" s="54"/>
      <c r="AH353" s="54"/>
      <c r="AI353" s="89"/>
      <c r="AJ353" s="67"/>
    </row>
    <row r="354" spans="1:36" x14ac:dyDescent="0.2">
      <c r="A354" s="94"/>
      <c r="B354" s="58"/>
      <c r="C354" s="8"/>
      <c r="D354" s="115"/>
      <c r="E354" s="84"/>
      <c r="F354" s="114"/>
      <c r="G354" s="113"/>
      <c r="H354" s="113"/>
      <c r="I354" s="144"/>
      <c r="J354" s="148"/>
      <c r="K354" s="32"/>
      <c r="L354" s="40"/>
      <c r="M354" s="40"/>
      <c r="N354" s="40"/>
      <c r="O354" s="58"/>
      <c r="P354" s="88"/>
      <c r="Q354" s="87"/>
      <c r="R354" s="63"/>
      <c r="S354" s="60"/>
      <c r="T354" s="60"/>
      <c r="U354" s="60"/>
      <c r="V354" s="60"/>
      <c r="W354" s="60"/>
      <c r="X354" s="29"/>
      <c r="Y354" s="89"/>
      <c r="Z354" s="122"/>
      <c r="AA354" s="110"/>
      <c r="AB354" s="122"/>
      <c r="AC354" s="122"/>
      <c r="AD354" s="65"/>
      <c r="AE354" s="29"/>
      <c r="AF354" s="29"/>
      <c r="AG354" s="54"/>
      <c r="AH354" s="54"/>
      <c r="AI354" s="89"/>
      <c r="AJ354" s="67"/>
    </row>
    <row r="355" spans="1:36" x14ac:dyDescent="0.2">
      <c r="A355" s="94"/>
      <c r="B355" s="58"/>
      <c r="C355" s="8"/>
      <c r="D355" s="115"/>
      <c r="E355" s="105"/>
      <c r="F355" s="114"/>
      <c r="G355" s="113"/>
      <c r="H355" s="113"/>
      <c r="I355" s="144"/>
      <c r="J355" s="148"/>
      <c r="K355" s="32"/>
      <c r="L355" s="40"/>
      <c r="M355" s="40"/>
      <c r="N355" s="40"/>
      <c r="O355" s="3"/>
      <c r="Q355" s="87"/>
      <c r="R355" s="63"/>
      <c r="S355" s="60"/>
      <c r="T355" s="60"/>
      <c r="U355" s="60"/>
      <c r="V355" s="60"/>
      <c r="W355" s="60"/>
      <c r="X355" s="29"/>
      <c r="Y355" s="89"/>
      <c r="Z355" s="122"/>
      <c r="AA355" s="110"/>
      <c r="AB355" s="122"/>
      <c r="AC355" s="122"/>
      <c r="AD355" s="65"/>
      <c r="AE355" s="29"/>
      <c r="AF355" s="29"/>
      <c r="AG355" s="54"/>
      <c r="AH355" s="54"/>
      <c r="AI355" s="89"/>
      <c r="AJ355" s="67"/>
    </row>
    <row r="356" spans="1:36" x14ac:dyDescent="0.2">
      <c r="A356" s="94"/>
      <c r="B356" s="58"/>
      <c r="C356" s="8"/>
      <c r="D356" s="115"/>
      <c r="E356" s="105"/>
      <c r="F356" s="114"/>
      <c r="G356" s="113"/>
      <c r="H356" s="113"/>
      <c r="I356" s="144"/>
      <c r="J356" s="148"/>
      <c r="K356" s="32"/>
      <c r="L356" s="40"/>
      <c r="M356" s="40"/>
      <c r="N356" s="40"/>
      <c r="O356" s="58"/>
      <c r="Q356" s="87"/>
      <c r="R356" s="63"/>
      <c r="S356" s="60"/>
      <c r="T356" s="60"/>
      <c r="U356" s="60"/>
      <c r="V356" s="60"/>
      <c r="W356" s="60"/>
      <c r="X356" s="29"/>
      <c r="Y356" s="89"/>
      <c r="Z356" s="122"/>
      <c r="AA356" s="110"/>
      <c r="AB356" s="122"/>
      <c r="AC356" s="122"/>
      <c r="AD356" s="65"/>
      <c r="AE356" s="29"/>
      <c r="AF356" s="29"/>
      <c r="AG356" s="54"/>
      <c r="AH356" s="54"/>
      <c r="AI356" s="89"/>
      <c r="AJ356" s="67"/>
    </row>
    <row r="357" spans="1:36" x14ac:dyDescent="0.2">
      <c r="A357" s="94"/>
      <c r="B357" s="58"/>
      <c r="C357" s="8"/>
      <c r="D357" s="115"/>
      <c r="E357" s="105"/>
      <c r="F357" s="114"/>
      <c r="G357" s="113"/>
      <c r="H357" s="113"/>
      <c r="I357" s="144"/>
      <c r="J357" s="148"/>
      <c r="K357" s="32"/>
      <c r="L357" s="40"/>
      <c r="M357" s="40"/>
      <c r="N357" s="40"/>
      <c r="O357" s="58"/>
      <c r="Q357" s="87"/>
      <c r="R357" s="63"/>
      <c r="S357" s="60"/>
      <c r="T357" s="60"/>
      <c r="U357" s="60"/>
      <c r="V357" s="60"/>
      <c r="W357" s="60"/>
      <c r="X357" s="29"/>
      <c r="Y357" s="89"/>
      <c r="Z357" s="122"/>
      <c r="AA357" s="110"/>
      <c r="AB357" s="122"/>
      <c r="AC357" s="122"/>
      <c r="AD357" s="65"/>
      <c r="AE357" s="29"/>
      <c r="AF357" s="29"/>
      <c r="AG357" s="54"/>
      <c r="AH357" s="54"/>
      <c r="AI357" s="89"/>
      <c r="AJ357" s="67"/>
    </row>
    <row r="358" spans="1:36" x14ac:dyDescent="0.2">
      <c r="A358" s="94"/>
      <c r="B358" s="58"/>
      <c r="C358" s="8"/>
      <c r="D358" s="115"/>
      <c r="E358" s="84"/>
      <c r="F358" s="114"/>
      <c r="G358" s="113"/>
      <c r="H358" s="113"/>
      <c r="I358" s="144"/>
      <c r="J358" s="148"/>
      <c r="K358" s="32"/>
      <c r="L358" s="40"/>
      <c r="M358" s="40"/>
      <c r="N358" s="40"/>
      <c r="O358" s="58"/>
      <c r="Q358" s="87"/>
      <c r="R358" s="63"/>
      <c r="S358" s="60"/>
      <c r="T358" s="60"/>
      <c r="U358" s="60"/>
      <c r="V358" s="60"/>
      <c r="W358" s="60"/>
      <c r="X358" s="29"/>
      <c r="Y358" s="89"/>
      <c r="Z358" s="122"/>
      <c r="AA358" s="110"/>
      <c r="AB358" s="89"/>
      <c r="AC358" s="89"/>
      <c r="AD358" s="65"/>
      <c r="AE358" s="29"/>
      <c r="AF358" s="29"/>
      <c r="AG358" s="54"/>
      <c r="AH358" s="54"/>
      <c r="AI358" s="89"/>
      <c r="AJ358" s="67"/>
    </row>
    <row r="359" spans="1:36" x14ac:dyDescent="0.2">
      <c r="A359" s="94"/>
      <c r="B359" s="58"/>
      <c r="C359" s="8"/>
      <c r="D359" s="115"/>
      <c r="E359" s="84"/>
      <c r="F359" s="114"/>
      <c r="G359" s="113"/>
      <c r="H359" s="113"/>
      <c r="I359" s="144"/>
      <c r="J359" s="148"/>
      <c r="K359" s="32"/>
      <c r="L359" s="40"/>
      <c r="M359" s="40"/>
      <c r="N359" s="40"/>
      <c r="O359" s="58"/>
      <c r="Q359" s="87"/>
      <c r="R359" s="63"/>
      <c r="S359" s="60"/>
      <c r="T359" s="60"/>
      <c r="U359" s="60"/>
      <c r="V359" s="60"/>
      <c r="W359" s="60"/>
      <c r="X359" s="29"/>
      <c r="Y359" s="89"/>
      <c r="Z359" s="122"/>
      <c r="AA359" s="110"/>
      <c r="AB359" s="89"/>
      <c r="AC359" s="89"/>
      <c r="AD359" s="65"/>
      <c r="AE359" s="29"/>
      <c r="AF359" s="29"/>
      <c r="AG359" s="54"/>
      <c r="AH359" s="54"/>
      <c r="AI359" s="89"/>
      <c r="AJ359" s="67"/>
    </row>
    <row r="360" spans="1:36" x14ac:dyDescent="0.2">
      <c r="A360" s="94"/>
      <c r="B360" s="58"/>
      <c r="C360" s="8"/>
      <c r="D360" s="115"/>
      <c r="E360" s="84"/>
      <c r="F360" s="114"/>
      <c r="G360" s="113"/>
      <c r="H360" s="113"/>
      <c r="I360" s="144"/>
      <c r="J360" s="148"/>
      <c r="K360" s="32"/>
      <c r="L360" s="40"/>
      <c r="M360" s="40"/>
      <c r="N360" s="40"/>
      <c r="O360" s="5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94"/>
      <c r="B361" s="58"/>
      <c r="C361" s="8"/>
      <c r="D361" s="115"/>
      <c r="E361" s="105"/>
      <c r="F361" s="114"/>
      <c r="G361" s="113"/>
      <c r="H361" s="113"/>
      <c r="I361" s="144"/>
      <c r="J361" s="148"/>
      <c r="K361" s="32"/>
      <c r="L361" s="40"/>
      <c r="M361" s="40"/>
      <c r="N361" s="40"/>
      <c r="O361" s="58"/>
      <c r="Q361" s="87"/>
      <c r="R361" s="63"/>
      <c r="S361" s="60"/>
      <c r="T361" s="60"/>
      <c r="U361" s="60"/>
      <c r="V361" s="60"/>
      <c r="W361" s="60"/>
      <c r="X361" s="29"/>
      <c r="Y361" s="89"/>
      <c r="Z361" s="122"/>
      <c r="AA361" s="110"/>
      <c r="AB361" s="89"/>
      <c r="AC361" s="89"/>
      <c r="AD361" s="65"/>
      <c r="AE361" s="29"/>
      <c r="AF361" s="111"/>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Q362" s="87"/>
      <c r="R362" s="63"/>
      <c r="S362" s="60"/>
      <c r="T362" s="60"/>
      <c r="U362" s="60"/>
      <c r="V362" s="60"/>
      <c r="W362" s="60"/>
      <c r="X362" s="29"/>
      <c r="Y362" s="89"/>
      <c r="Z362" s="122"/>
      <c r="AA362" s="109"/>
      <c r="AB362" s="89"/>
      <c r="AC362" s="89"/>
      <c r="AD362" s="65"/>
      <c r="AE362" s="29"/>
      <c r="AF362" s="29"/>
      <c r="AG362" s="54"/>
      <c r="AH362" s="54"/>
      <c r="AI362" s="89"/>
      <c r="AJ362" s="67"/>
    </row>
    <row r="363" spans="1:36" x14ac:dyDescent="0.2">
      <c r="A363" s="94"/>
      <c r="B363" s="58"/>
      <c r="C363" s="8"/>
      <c r="D363" s="115"/>
      <c r="E363" s="84"/>
      <c r="F363" s="114"/>
      <c r="G363" s="113"/>
      <c r="H363" s="113"/>
      <c r="I363" s="144"/>
      <c r="J363" s="148"/>
      <c r="K363" s="32"/>
      <c r="L363" s="40"/>
      <c r="M363" s="40"/>
      <c r="N363" s="40"/>
      <c r="O363" s="58"/>
      <c r="P363" s="17"/>
      <c r="Q363" s="87"/>
      <c r="R363" s="63"/>
      <c r="S363" s="60"/>
      <c r="T363" s="60"/>
      <c r="U363" s="60"/>
      <c r="V363" s="60"/>
      <c r="W363" s="60"/>
      <c r="X363" s="29"/>
      <c r="Y363" s="89"/>
      <c r="Z363" s="122"/>
      <c r="AA363" s="110"/>
      <c r="AB363" s="89"/>
      <c r="AC363" s="89"/>
      <c r="AD363" s="65"/>
      <c r="AE363" s="29"/>
      <c r="AF363" s="29"/>
      <c r="AG363" s="54"/>
      <c r="AH363" s="54"/>
      <c r="AI363" s="89"/>
      <c r="AJ363" s="67"/>
    </row>
    <row r="364" spans="1:36" x14ac:dyDescent="0.2">
      <c r="A364" s="94"/>
      <c r="B364" s="58"/>
      <c r="C364" s="8"/>
      <c r="D364" s="115"/>
      <c r="E364" s="84"/>
      <c r="F364" s="114"/>
      <c r="G364" s="113"/>
      <c r="H364" s="113"/>
      <c r="I364" s="144"/>
      <c r="J364" s="148"/>
      <c r="K364" s="32"/>
      <c r="L364" s="40"/>
      <c r="M364" s="40"/>
      <c r="N364" s="40"/>
      <c r="O364" s="58"/>
      <c r="P364" s="88"/>
      <c r="Q364" s="87"/>
      <c r="R364" s="63"/>
      <c r="S364" s="60"/>
      <c r="T364" s="60"/>
      <c r="U364" s="60"/>
      <c r="V364" s="60"/>
      <c r="W364" s="60"/>
      <c r="X364" s="29"/>
      <c r="Y364" s="89"/>
      <c r="Z364" s="122"/>
      <c r="AA364" s="110"/>
      <c r="AB364" s="89"/>
      <c r="AC364" s="89"/>
      <c r="AD364" s="65"/>
      <c r="AE364" s="29"/>
      <c r="AF364" s="29"/>
      <c r="AG364" s="54"/>
      <c r="AH364" s="54"/>
      <c r="AI364" s="89"/>
      <c r="AJ364" s="67"/>
    </row>
    <row r="365" spans="1:36" x14ac:dyDescent="0.2">
      <c r="A365" s="152"/>
      <c r="B365" s="8"/>
      <c r="C365" s="8"/>
      <c r="D365" s="115"/>
      <c r="E365" s="151"/>
      <c r="F365" s="131"/>
      <c r="G365" s="113"/>
      <c r="H365" s="119"/>
      <c r="I365" s="144"/>
      <c r="J365" s="148"/>
      <c r="K365" s="32"/>
      <c r="L365" s="48"/>
      <c r="M365" s="48"/>
      <c r="N365" s="48"/>
      <c r="O365" s="8"/>
      <c r="P365" s="17"/>
      <c r="Q365" s="40"/>
      <c r="R365" s="33"/>
      <c r="S365" s="40"/>
      <c r="T365" s="6"/>
      <c r="U365" s="40"/>
      <c r="V365" s="8"/>
      <c r="W365" s="8"/>
      <c r="X365" s="29"/>
      <c r="Y365" s="33"/>
      <c r="Z365" s="155"/>
      <c r="AA365" s="110"/>
      <c r="AB365" s="33"/>
      <c r="AC365" s="89"/>
      <c r="AD365" s="65"/>
      <c r="AE365" s="29"/>
      <c r="AF365" s="29"/>
      <c r="AG365" s="54"/>
      <c r="AH365" s="54"/>
      <c r="AI365" s="89"/>
      <c r="AJ365" s="67"/>
    </row>
    <row r="366" spans="1:36" x14ac:dyDescent="0.2">
      <c r="A366" s="94"/>
      <c r="B366" s="8"/>
      <c r="C366" s="8"/>
      <c r="D366" s="115"/>
      <c r="E366" s="151"/>
      <c r="F366" s="131"/>
      <c r="G366" s="113"/>
      <c r="H366" s="119"/>
      <c r="I366" s="144"/>
      <c r="J366" s="148"/>
      <c r="K366" s="32"/>
      <c r="L366" s="48"/>
      <c r="M366" s="48"/>
      <c r="N366" s="48"/>
      <c r="O366" s="8"/>
      <c r="P366" s="17"/>
      <c r="Q366" s="40"/>
      <c r="R366" s="33"/>
      <c r="S366" s="40"/>
      <c r="T366" s="6"/>
      <c r="U366" s="40"/>
      <c r="V366" s="8"/>
      <c r="W366" s="40"/>
      <c r="X366" s="29"/>
      <c r="Y366" s="33"/>
      <c r="Z366" s="155"/>
      <c r="AA366" s="110"/>
      <c r="AB366" s="33"/>
      <c r="AC366" s="89"/>
      <c r="AD366" s="65"/>
      <c r="AE366" s="29"/>
      <c r="AF366" s="29"/>
      <c r="AG366" s="54"/>
      <c r="AH366" s="54"/>
      <c r="AI366" s="89"/>
      <c r="AJ366" s="67"/>
    </row>
    <row r="367" spans="1:36" x14ac:dyDescent="0.2">
      <c r="A367" s="94"/>
      <c r="B367" s="8"/>
      <c r="C367" s="8"/>
      <c r="D367" s="115"/>
      <c r="E367" s="151"/>
      <c r="F367" s="131"/>
      <c r="G367" s="113"/>
      <c r="H367" s="119"/>
      <c r="I367" s="144"/>
      <c r="J367" s="148"/>
      <c r="K367" s="32"/>
      <c r="L367" s="48"/>
      <c r="M367" s="48"/>
      <c r="N367" s="48"/>
      <c r="O367" s="8"/>
      <c r="P367" s="17"/>
      <c r="Q367" s="40"/>
      <c r="R367" s="33"/>
      <c r="S367" s="40"/>
      <c r="T367" s="40"/>
      <c r="U367" s="40"/>
      <c r="V367" s="8"/>
      <c r="W367" s="8"/>
      <c r="X367" s="29"/>
      <c r="Y367" s="33"/>
      <c r="Z367" s="155"/>
      <c r="AA367" s="110"/>
      <c r="AB367" s="33"/>
      <c r="AC367" s="89"/>
      <c r="AD367" s="65"/>
      <c r="AE367" s="29"/>
      <c r="AF367" s="29"/>
      <c r="AG367" s="54"/>
      <c r="AH367" s="54"/>
      <c r="AI367" s="89"/>
      <c r="AJ367" s="67"/>
    </row>
    <row r="368" spans="1:36" x14ac:dyDescent="0.2">
      <c r="A368" s="94"/>
      <c r="B368" s="8"/>
      <c r="C368" s="8"/>
      <c r="D368" s="115"/>
      <c r="E368" s="48"/>
      <c r="F368" s="131"/>
      <c r="G368" s="113"/>
      <c r="H368" s="119"/>
      <c r="I368" s="144"/>
      <c r="J368" s="148"/>
      <c r="K368" s="32"/>
      <c r="L368" s="48"/>
      <c r="M368" s="48"/>
      <c r="N368" s="48"/>
      <c r="O368" s="8"/>
      <c r="P368" s="17"/>
      <c r="Q368" s="40"/>
      <c r="R368" s="33"/>
      <c r="S368" s="40"/>
      <c r="T368" s="40"/>
      <c r="U368" s="40"/>
      <c r="V368" s="8"/>
      <c r="W368" s="8"/>
      <c r="X368" s="29"/>
      <c r="Y368" s="33"/>
      <c r="Z368" s="155"/>
      <c r="AA368" s="110"/>
      <c r="AB368" s="33"/>
      <c r="AC368" s="89"/>
      <c r="AD368" s="65"/>
      <c r="AE368" s="29"/>
      <c r="AF368" s="29"/>
      <c r="AG368" s="54"/>
      <c r="AH368" s="54"/>
      <c r="AI368" s="89"/>
      <c r="AJ368" s="67"/>
    </row>
    <row r="369" spans="1:36" x14ac:dyDescent="0.2">
      <c r="A369" s="94"/>
      <c r="B369" s="8"/>
      <c r="C369" s="8"/>
      <c r="D369" s="115"/>
      <c r="E369" s="151"/>
      <c r="F369" s="131"/>
      <c r="G369" s="113"/>
      <c r="H369" s="119"/>
      <c r="I369" s="144"/>
      <c r="J369" s="148"/>
      <c r="K369" s="32"/>
      <c r="L369" s="48"/>
      <c r="M369" s="48"/>
      <c r="N369" s="48"/>
      <c r="O369" s="8"/>
      <c r="P369" s="17"/>
      <c r="Q369" s="40"/>
      <c r="R369" s="33"/>
      <c r="S369" s="40"/>
      <c r="T369" s="40"/>
      <c r="U369" s="40"/>
      <c r="V369" s="8"/>
      <c r="W369" s="8"/>
      <c r="X369" s="29"/>
      <c r="Y369" s="33"/>
      <c r="Z369" s="155"/>
      <c r="AA369" s="110"/>
      <c r="AB369" s="33"/>
      <c r="AC369" s="89"/>
      <c r="AD369" s="65"/>
      <c r="AE369" s="29"/>
      <c r="AF369" s="29"/>
      <c r="AG369" s="54"/>
      <c r="AH369" s="54"/>
      <c r="AI369" s="89"/>
      <c r="AJ369" s="67"/>
    </row>
    <row r="370" spans="1:36" x14ac:dyDescent="0.2">
      <c r="A370" s="94"/>
      <c r="B370" s="8"/>
      <c r="C370" s="8"/>
      <c r="D370" s="115"/>
      <c r="E370" s="151"/>
      <c r="F370" s="131"/>
      <c r="G370" s="113"/>
      <c r="H370" s="119"/>
      <c r="I370" s="144"/>
      <c r="J370" s="148"/>
      <c r="K370" s="32"/>
      <c r="L370" s="48"/>
      <c r="M370" s="48"/>
      <c r="N370" s="48"/>
      <c r="O370" s="8"/>
      <c r="P370" s="17"/>
      <c r="Q370" s="40"/>
      <c r="R370" s="33"/>
      <c r="S370" s="40"/>
      <c r="T370" s="40"/>
      <c r="U370" s="40"/>
      <c r="V370" s="8"/>
      <c r="W370" s="8"/>
      <c r="X370" s="29"/>
      <c r="Y370" s="33"/>
      <c r="Z370" s="155"/>
      <c r="AA370" s="110"/>
      <c r="AB370" s="33"/>
      <c r="AC370" s="89"/>
      <c r="AD370" s="65"/>
      <c r="AE370" s="29"/>
      <c r="AF370" s="29"/>
      <c r="AG370" s="54"/>
      <c r="AH370" s="54"/>
      <c r="AI370" s="89"/>
      <c r="AJ370" s="67"/>
    </row>
    <row r="371" spans="1:36" x14ac:dyDescent="0.2">
      <c r="A371" s="94"/>
      <c r="B371" s="8"/>
      <c r="C371" s="8"/>
      <c r="D371" s="115"/>
      <c r="E371" s="151"/>
      <c r="F371" s="131"/>
      <c r="G371" s="113"/>
      <c r="H371" s="119"/>
      <c r="I371" s="144"/>
      <c r="J371" s="148"/>
      <c r="K371" s="32"/>
      <c r="L371" s="48"/>
      <c r="M371" s="48"/>
      <c r="N371" s="48"/>
      <c r="O371" s="8"/>
      <c r="P371" s="17"/>
      <c r="Q371" s="40"/>
      <c r="R371" s="33"/>
      <c r="S371" s="40"/>
      <c r="T371" s="40"/>
      <c r="U371" s="40"/>
      <c r="V371" s="8"/>
      <c r="W371" s="8"/>
      <c r="X371" s="29"/>
      <c r="Y371" s="33"/>
      <c r="Z371" s="155"/>
      <c r="AA371" s="109"/>
      <c r="AB371" s="33"/>
      <c r="AC371" s="89"/>
      <c r="AD371" s="65"/>
      <c r="AE371" s="29"/>
      <c r="AF371" s="29"/>
      <c r="AG371" s="54"/>
      <c r="AH371" s="54"/>
      <c r="AI371" s="89"/>
      <c r="AJ371" s="67"/>
    </row>
    <row r="372" spans="1:36" x14ac:dyDescent="0.2">
      <c r="A372" s="94"/>
      <c r="B372" s="8"/>
      <c r="C372" s="8"/>
      <c r="D372" s="115"/>
      <c r="E372" s="151"/>
      <c r="F372" s="131"/>
      <c r="G372" s="113"/>
      <c r="H372" s="119"/>
      <c r="I372" s="144"/>
      <c r="J372" s="148"/>
      <c r="K372" s="32"/>
      <c r="L372" s="48"/>
      <c r="M372" s="48"/>
      <c r="N372" s="48"/>
      <c r="O372" s="8"/>
      <c r="P372" s="17"/>
      <c r="Q372" s="40"/>
      <c r="R372" s="33"/>
      <c r="S372" s="40"/>
      <c r="T372" s="6"/>
      <c r="U372" s="40"/>
      <c r="V372" s="8"/>
      <c r="W372" s="8"/>
      <c r="X372" s="29"/>
      <c r="Y372" s="33"/>
      <c r="Z372" s="155"/>
      <c r="AA372" s="110"/>
      <c r="AB372" s="33"/>
      <c r="AC372" s="89"/>
      <c r="AD372" s="65"/>
      <c r="AE372" s="29"/>
      <c r="AF372" s="29"/>
      <c r="AG372" s="54"/>
      <c r="AH372" s="54"/>
      <c r="AI372" s="89"/>
      <c r="AJ372" s="67"/>
    </row>
    <row r="373" spans="1:36" x14ac:dyDescent="0.2">
      <c r="A373" s="94"/>
      <c r="B373" s="8"/>
      <c r="C373" s="8"/>
      <c r="D373" s="115"/>
      <c r="E373" s="151"/>
      <c r="F373" s="131"/>
      <c r="G373" s="113"/>
      <c r="H373" s="119"/>
      <c r="I373" s="144"/>
      <c r="J373" s="148"/>
      <c r="K373" s="32"/>
      <c r="L373" s="48"/>
      <c r="M373" s="48"/>
      <c r="N373" s="48"/>
      <c r="O373" s="8"/>
      <c r="P373" s="17"/>
      <c r="Q373" s="40"/>
      <c r="R373" s="33"/>
      <c r="S373" s="40"/>
      <c r="T373" s="6"/>
      <c r="U373" s="40"/>
      <c r="V373" s="8"/>
      <c r="W373" s="8"/>
      <c r="X373" s="29"/>
      <c r="Y373" s="33"/>
      <c r="Z373" s="155"/>
      <c r="AA373" s="110"/>
      <c r="AB373" s="33"/>
      <c r="AC373" s="89"/>
      <c r="AD373" s="65"/>
      <c r="AE373" s="29"/>
      <c r="AF373" s="29"/>
      <c r="AG373" s="54"/>
      <c r="AH373" s="54"/>
      <c r="AI373" s="89"/>
      <c r="AJ373" s="67"/>
    </row>
    <row r="374" spans="1:36" x14ac:dyDescent="0.2">
      <c r="A374" s="94"/>
      <c r="B374" s="8"/>
      <c r="C374" s="8"/>
      <c r="D374" s="115"/>
      <c r="E374" s="151"/>
      <c r="F374" s="131"/>
      <c r="G374" s="113"/>
      <c r="H374" s="113"/>
      <c r="I374" s="144"/>
      <c r="J374" s="148"/>
      <c r="K374" s="32"/>
      <c r="L374" s="48"/>
      <c r="M374" s="48"/>
      <c r="N374" s="48"/>
      <c r="O374" s="8"/>
      <c r="P374" s="17"/>
      <c r="Q374" s="40"/>
      <c r="R374" s="33"/>
      <c r="S374" s="40"/>
      <c r="T374" s="40"/>
      <c r="U374" s="40"/>
      <c r="V374" s="40"/>
      <c r="W374" s="40"/>
      <c r="X374" s="29"/>
      <c r="Y374" s="33"/>
      <c r="Z374" s="155"/>
      <c r="AA374" s="110"/>
      <c r="AB374" s="33"/>
      <c r="AC374" s="89"/>
      <c r="AD374" s="65"/>
      <c r="AE374" s="29"/>
      <c r="AF374" s="29"/>
      <c r="AG374" s="54"/>
      <c r="AH374" s="54"/>
      <c r="AI374" s="89"/>
      <c r="AJ374" s="67"/>
    </row>
    <row r="375" spans="1:36" x14ac:dyDescent="0.2">
      <c r="A375" s="94"/>
      <c r="B375" s="8"/>
      <c r="C375" s="8"/>
      <c r="D375" s="115"/>
      <c r="E375" s="151"/>
      <c r="F375" s="131"/>
      <c r="G375" s="113"/>
      <c r="H375" s="113"/>
      <c r="I375" s="144"/>
      <c r="J375" s="148"/>
      <c r="K375" s="32"/>
      <c r="L375" s="48"/>
      <c r="M375" s="48"/>
      <c r="N375" s="48"/>
      <c r="O375" s="8"/>
      <c r="P375" s="17"/>
      <c r="Q375" s="40"/>
      <c r="R375" s="33"/>
      <c r="S375" s="40"/>
      <c r="T375" s="40"/>
      <c r="U375" s="40"/>
      <c r="V375" s="40"/>
      <c r="W375" s="40"/>
      <c r="X375" s="29"/>
      <c r="Y375" s="33"/>
      <c r="Z375" s="155"/>
      <c r="AA375" s="110"/>
      <c r="AB375" s="33"/>
      <c r="AC375" s="89"/>
      <c r="AD375" s="65"/>
      <c r="AE375" s="29"/>
      <c r="AF375" s="29"/>
      <c r="AG375" s="54"/>
      <c r="AH375" s="54"/>
      <c r="AI375" s="89"/>
      <c r="AJ375" s="67"/>
    </row>
    <row r="376" spans="1:36" x14ac:dyDescent="0.2">
      <c r="A376" s="94"/>
      <c r="B376" s="8"/>
      <c r="C376" s="8"/>
      <c r="D376" s="115"/>
      <c r="E376" s="151"/>
      <c r="F376" s="131"/>
      <c r="G376" s="113"/>
      <c r="H376" s="119"/>
      <c r="I376" s="144"/>
      <c r="J376" s="148"/>
      <c r="K376" s="32"/>
      <c r="L376" s="48"/>
      <c r="M376" s="48"/>
      <c r="N376" s="48"/>
      <c r="O376" s="8"/>
      <c r="P376" s="17"/>
      <c r="Q376" s="40"/>
      <c r="R376" s="33"/>
      <c r="S376" s="40"/>
      <c r="T376" s="6"/>
      <c r="U376" s="40"/>
      <c r="V376" s="8"/>
      <c r="W376" s="8"/>
      <c r="X376" s="29"/>
      <c r="Y376" s="33"/>
      <c r="Z376" s="155"/>
      <c r="AA376" s="110"/>
      <c r="AB376" s="33"/>
      <c r="AC376" s="89"/>
      <c r="AD376" s="65"/>
      <c r="AE376" s="29"/>
      <c r="AF376" s="29"/>
      <c r="AG376" s="54"/>
      <c r="AH376" s="54"/>
      <c r="AI376" s="89"/>
      <c r="AJ376" s="67"/>
    </row>
    <row r="377" spans="1:36" x14ac:dyDescent="0.2">
      <c r="A377" s="94"/>
      <c r="B377" s="8"/>
      <c r="C377" s="8"/>
      <c r="D377" s="115"/>
      <c r="E377" s="151"/>
      <c r="F377" s="131"/>
      <c r="G377" s="113"/>
      <c r="H377" s="119"/>
      <c r="I377" s="144"/>
      <c r="J377" s="148"/>
      <c r="K377" s="32"/>
      <c r="L377" s="48"/>
      <c r="M377" s="48"/>
      <c r="N377" s="48"/>
      <c r="O377" s="8"/>
      <c r="P377" s="17"/>
      <c r="Q377" s="40"/>
      <c r="R377" s="33"/>
      <c r="S377" s="40"/>
      <c r="T377" s="6"/>
      <c r="U377" s="40"/>
      <c r="V377" s="8"/>
      <c r="W377" s="8"/>
      <c r="X377" s="29"/>
      <c r="Y377" s="33"/>
      <c r="Z377" s="155"/>
      <c r="AA377" s="110"/>
      <c r="AB377" s="33"/>
      <c r="AC377" s="89"/>
      <c r="AD377" s="65"/>
      <c r="AE377" s="29"/>
      <c r="AF377" s="29"/>
      <c r="AG377" s="54"/>
      <c r="AH377" s="54"/>
      <c r="AI377" s="89"/>
      <c r="AJ377" s="67"/>
    </row>
    <row r="378" spans="1:36" x14ac:dyDescent="0.2">
      <c r="A378" s="94"/>
      <c r="B378" s="8"/>
      <c r="C378" s="8"/>
      <c r="D378" s="115"/>
      <c r="E378" s="151"/>
      <c r="F378" s="131"/>
      <c r="G378" s="113"/>
      <c r="H378" s="119"/>
      <c r="I378" s="144"/>
      <c r="J378" s="148"/>
      <c r="K378" s="32"/>
      <c r="L378" s="48"/>
      <c r="M378" s="48"/>
      <c r="N378" s="48"/>
      <c r="O378" s="8"/>
      <c r="P378" s="17"/>
      <c r="Q378" s="40"/>
      <c r="R378" s="33"/>
      <c r="S378" s="40"/>
      <c r="T378" s="6"/>
      <c r="U378" s="40"/>
      <c r="V378" s="8"/>
      <c r="W378" s="8"/>
      <c r="X378" s="29"/>
      <c r="Y378" s="33"/>
      <c r="Z378" s="155"/>
      <c r="AA378" s="110"/>
      <c r="AB378" s="33"/>
      <c r="AC378" s="89"/>
      <c r="AD378" s="65"/>
      <c r="AE378" s="29"/>
      <c r="AF378" s="29"/>
      <c r="AG378" s="54"/>
      <c r="AH378" s="54"/>
      <c r="AI378" s="89"/>
      <c r="AJ378" s="67"/>
    </row>
    <row r="379" spans="1:36" x14ac:dyDescent="0.2">
      <c r="A379" s="94"/>
      <c r="B379" s="58"/>
      <c r="C379" s="3"/>
      <c r="D379" s="115"/>
      <c r="E379" s="105"/>
      <c r="F379" s="121"/>
      <c r="G379" s="113"/>
      <c r="H379" s="124"/>
      <c r="I379" s="140"/>
      <c r="J379" s="148"/>
      <c r="K379" s="32"/>
      <c r="L379" s="48"/>
      <c r="M379" s="86"/>
      <c r="N379" s="86"/>
      <c r="O379" s="58"/>
      <c r="P379" s="88"/>
      <c r="Q379" s="87"/>
      <c r="R379" s="89"/>
      <c r="S379" s="87"/>
      <c r="T379" s="54"/>
      <c r="U379" s="87"/>
      <c r="V379" s="88"/>
      <c r="W379" s="58"/>
      <c r="X379" s="29"/>
      <c r="Y379" s="89"/>
      <c r="Z379" s="122"/>
      <c r="AA379" s="110"/>
      <c r="AB379" s="89"/>
      <c r="AC379" s="89"/>
      <c r="AD379" s="65"/>
      <c r="AE379" s="29"/>
      <c r="AF379" s="29"/>
      <c r="AG379" s="6"/>
      <c r="AH379" s="54"/>
      <c r="AI379" s="89"/>
      <c r="AJ379" s="67"/>
    </row>
    <row r="380" spans="1:36" x14ac:dyDescent="0.2">
      <c r="A380" s="94"/>
      <c r="B380" s="58"/>
      <c r="C380" s="8"/>
      <c r="D380" s="115"/>
      <c r="E380" s="84"/>
      <c r="F380" s="114"/>
      <c r="G380" s="113"/>
      <c r="H380" s="113"/>
      <c r="I380" s="140"/>
      <c r="J380" s="148"/>
      <c r="K380" s="32"/>
      <c r="L380" s="48"/>
      <c r="M380" s="86"/>
      <c r="N380" s="86"/>
      <c r="O380" s="58"/>
      <c r="P380" s="17"/>
      <c r="Q380" s="87"/>
      <c r="R380" s="89"/>
      <c r="S380" s="87"/>
      <c r="T380" s="54"/>
      <c r="U380" s="87"/>
      <c r="V380" s="88"/>
      <c r="W380" s="58"/>
      <c r="X380" s="29"/>
      <c r="Y380" s="89"/>
      <c r="Z380" s="122"/>
      <c r="AA380" s="110"/>
      <c r="AB380" s="89"/>
      <c r="AC380" s="58"/>
      <c r="AD380" s="65"/>
      <c r="AE380" s="29"/>
      <c r="AF380" s="29"/>
      <c r="AG380" s="6"/>
      <c r="AH380" s="54"/>
      <c r="AI380" s="89"/>
      <c r="AJ380" s="67"/>
    </row>
    <row r="381" spans="1:36" x14ac:dyDescent="0.2">
      <c r="A381" s="94"/>
      <c r="B381" s="58"/>
      <c r="C381" s="8"/>
      <c r="D381" s="115"/>
      <c r="E381" s="105"/>
      <c r="F381" s="114"/>
      <c r="G381" s="113"/>
      <c r="H381" s="113"/>
      <c r="I381" s="144"/>
      <c r="J381" s="148"/>
      <c r="K381" s="32"/>
      <c r="L381" s="84"/>
      <c r="M381" s="84"/>
      <c r="N381" s="86"/>
      <c r="O381" s="58"/>
      <c r="P381" s="17"/>
      <c r="Q381" s="87"/>
      <c r="R381" s="89"/>
      <c r="S381" s="87"/>
      <c r="T381" s="54"/>
      <c r="U381" s="87"/>
      <c r="V381" s="88"/>
      <c r="W381" s="58"/>
      <c r="X381" s="29"/>
      <c r="Y381" s="89"/>
      <c r="Z381" s="122"/>
      <c r="AA381" s="110"/>
      <c r="AB381" s="89"/>
      <c r="AC381" s="58"/>
      <c r="AD381" s="65"/>
      <c r="AE381" s="29"/>
      <c r="AF381" s="29"/>
      <c r="AG381" s="6"/>
      <c r="AH381" s="54"/>
      <c r="AI381" s="89"/>
      <c r="AJ381" s="67"/>
    </row>
    <row r="382" spans="1:36" x14ac:dyDescent="0.2">
      <c r="A382" s="152"/>
      <c r="B382" s="58"/>
      <c r="C382" s="8"/>
      <c r="D382" s="115"/>
      <c r="E382" s="105"/>
      <c r="F382" s="114"/>
      <c r="G382" s="113"/>
      <c r="H382" s="113"/>
      <c r="I382" s="140"/>
      <c r="J382" s="148"/>
      <c r="K382" s="32"/>
      <c r="L382" s="84"/>
      <c r="M382" s="84"/>
      <c r="N382" s="86"/>
      <c r="O382" s="58"/>
      <c r="P382" s="17"/>
      <c r="Q382" s="87"/>
      <c r="R382" s="89"/>
      <c r="S382" s="87"/>
      <c r="T382" s="54"/>
      <c r="U382" s="87"/>
      <c r="V382" s="88"/>
      <c r="W382" s="58"/>
      <c r="X382" s="29"/>
      <c r="Y382" s="89"/>
      <c r="Z382" s="122"/>
      <c r="AA382" s="110"/>
      <c r="AB382" s="122"/>
      <c r="AC382" s="58"/>
      <c r="AD382" s="65"/>
      <c r="AE382" s="29"/>
      <c r="AF382" s="29"/>
      <c r="AG382" s="6"/>
      <c r="AH382" s="54"/>
      <c r="AI382" s="89"/>
      <c r="AJ382" s="67"/>
    </row>
    <row r="383" spans="1:36" x14ac:dyDescent="0.2">
      <c r="A383" s="94"/>
      <c r="B383" s="58"/>
      <c r="C383" s="8"/>
      <c r="D383" s="115"/>
      <c r="E383" s="105"/>
      <c r="F383" s="114"/>
      <c r="G383" s="113"/>
      <c r="H383" s="113"/>
      <c r="I383" s="144"/>
      <c r="J383" s="148"/>
      <c r="K383" s="32"/>
      <c r="L383" s="84"/>
      <c r="M383" s="84"/>
      <c r="N383" s="86"/>
      <c r="O383" s="58"/>
      <c r="P383" s="17"/>
      <c r="Q383" s="87"/>
      <c r="R383" s="89"/>
      <c r="S383" s="87"/>
      <c r="T383" s="54"/>
      <c r="U383" s="87"/>
      <c r="V383" s="88"/>
      <c r="W383" s="58"/>
      <c r="X383" s="29"/>
      <c r="Y383" s="89"/>
      <c r="Z383" s="122"/>
      <c r="AA383" s="110"/>
      <c r="AB383" s="122"/>
      <c r="AC383" s="58"/>
      <c r="AD383" s="65"/>
      <c r="AE383" s="29"/>
      <c r="AF383" s="29"/>
      <c r="AG383" s="6"/>
      <c r="AH383" s="54"/>
      <c r="AI383" s="89"/>
      <c r="AJ383" s="67"/>
    </row>
    <row r="384" spans="1:36" x14ac:dyDescent="0.2">
      <c r="A384" s="94"/>
      <c r="B384" s="58"/>
      <c r="C384" s="8"/>
      <c r="D384" s="115"/>
      <c r="E384" s="105"/>
      <c r="F384" s="114"/>
      <c r="G384" s="113"/>
      <c r="H384" s="113"/>
      <c r="I384" s="144"/>
      <c r="J384" s="148"/>
      <c r="K384" s="32"/>
      <c r="L384" s="84"/>
      <c r="M384" s="84"/>
      <c r="N384" s="86"/>
      <c r="O384" s="58"/>
      <c r="P384" s="17"/>
      <c r="Q384" s="87"/>
      <c r="R384" s="89"/>
      <c r="S384" s="87"/>
      <c r="T384" s="40"/>
      <c r="U384" s="87"/>
      <c r="V384" s="88"/>
      <c r="W384" s="58"/>
      <c r="X384" s="29"/>
      <c r="Y384" s="89"/>
      <c r="Z384" s="122"/>
      <c r="AA384" s="110"/>
      <c r="AB384" s="122"/>
      <c r="AC384" s="58"/>
      <c r="AD384" s="65"/>
      <c r="AE384" s="29"/>
      <c r="AF384" s="29"/>
      <c r="AG384" s="6"/>
      <c r="AH384" s="54"/>
      <c r="AI384" s="89"/>
      <c r="AJ384" s="67"/>
    </row>
    <row r="385" spans="1:36" x14ac:dyDescent="0.2">
      <c r="A385" s="94"/>
      <c r="B385" s="58"/>
      <c r="C385" s="8"/>
      <c r="D385" s="115"/>
      <c r="E385" s="105"/>
      <c r="F385" s="114"/>
      <c r="G385" s="113"/>
      <c r="H385" s="113"/>
      <c r="I385" s="144"/>
      <c r="J385" s="148"/>
      <c r="K385" s="32"/>
      <c r="L385" s="84"/>
      <c r="M385" s="84"/>
      <c r="N385" s="86"/>
      <c r="O385" s="58"/>
      <c r="P385" s="17"/>
      <c r="Q385" s="87"/>
      <c r="R385" s="89"/>
      <c r="S385" s="87"/>
      <c r="T385" s="54"/>
      <c r="U385" s="87"/>
      <c r="V385" s="88"/>
      <c r="W385" s="58"/>
      <c r="X385" s="29"/>
      <c r="Y385" s="89"/>
      <c r="Z385" s="122"/>
      <c r="AA385" s="110"/>
      <c r="AB385" s="122"/>
      <c r="AC385" s="58"/>
      <c r="AD385" s="65"/>
      <c r="AE385" s="29"/>
      <c r="AF385" s="29"/>
      <c r="AG385" s="6"/>
      <c r="AH385" s="54"/>
      <c r="AI385" s="89"/>
      <c r="AJ385" s="67"/>
    </row>
    <row r="386" spans="1:36" x14ac:dyDescent="0.2">
      <c r="A386" s="94"/>
      <c r="B386" s="58"/>
      <c r="C386" s="8"/>
      <c r="D386" s="115"/>
      <c r="E386" s="105"/>
      <c r="F386" s="114"/>
      <c r="G386" s="113"/>
      <c r="H386" s="113"/>
      <c r="I386" s="144"/>
      <c r="J386" s="148"/>
      <c r="K386" s="32"/>
      <c r="L386" s="84"/>
      <c r="M386" s="84"/>
      <c r="N386" s="86"/>
      <c r="O386" s="87"/>
      <c r="P386" s="17"/>
      <c r="Q386" s="87"/>
      <c r="R386" s="89"/>
      <c r="S386" s="87"/>
      <c r="T386" s="54"/>
      <c r="U386" s="87"/>
      <c r="V386" s="88"/>
      <c r="W386" s="58"/>
      <c r="X386" s="29"/>
      <c r="Y386" s="89"/>
      <c r="Z386" s="122"/>
      <c r="AA386" s="110"/>
      <c r="AB386" s="89"/>
      <c r="AC386" s="58"/>
      <c r="AD386" s="65"/>
      <c r="AE386" s="29"/>
      <c r="AF386" s="29"/>
      <c r="AG386" s="6"/>
      <c r="AH386" s="54"/>
      <c r="AI386" s="89"/>
      <c r="AJ386" s="67"/>
    </row>
    <row r="387" spans="1:36" x14ac:dyDescent="0.2">
      <c r="A387" s="94"/>
      <c r="B387" s="58"/>
      <c r="C387" s="8"/>
      <c r="D387" s="115"/>
      <c r="E387" s="105"/>
      <c r="F387" s="114"/>
      <c r="G387" s="113"/>
      <c r="H387" s="113"/>
      <c r="I387" s="144"/>
      <c r="J387" s="148"/>
      <c r="K387" s="32"/>
      <c r="L387" s="84"/>
      <c r="M387" s="84"/>
      <c r="N387" s="86"/>
      <c r="O387" s="58"/>
      <c r="P387" s="17"/>
      <c r="Q387" s="87"/>
      <c r="R387" s="89"/>
      <c r="S387" s="87"/>
      <c r="T387" s="54"/>
      <c r="U387" s="87"/>
      <c r="V387" s="88"/>
      <c r="W387" s="58"/>
      <c r="X387" s="29"/>
      <c r="Y387" s="89"/>
      <c r="Z387" s="122"/>
      <c r="AA387" s="110"/>
      <c r="AB387" s="89"/>
      <c r="AC387" s="58"/>
      <c r="AD387" s="65"/>
      <c r="AE387" s="29"/>
      <c r="AF387" s="29"/>
      <c r="AG387" s="6"/>
      <c r="AH387" s="54"/>
      <c r="AI387" s="89"/>
      <c r="AJ387" s="67"/>
    </row>
    <row r="388" spans="1:36" x14ac:dyDescent="0.2">
      <c r="A388" s="94"/>
      <c r="B388" s="58"/>
      <c r="C388" s="8"/>
      <c r="D388" s="115"/>
      <c r="E388" s="105"/>
      <c r="F388" s="114"/>
      <c r="G388" s="113"/>
      <c r="H388" s="113"/>
      <c r="I388" s="144"/>
      <c r="J388" s="148"/>
      <c r="K388" s="32"/>
      <c r="L388" s="84"/>
      <c r="M388" s="84"/>
      <c r="N388" s="86"/>
      <c r="O388" s="58"/>
      <c r="P388" s="17"/>
      <c r="Q388" s="87"/>
      <c r="R388" s="89"/>
      <c r="S388" s="87"/>
      <c r="T388" s="40"/>
      <c r="U388" s="87"/>
      <c r="V388" s="88"/>
      <c r="W388" s="58"/>
      <c r="X388" s="29"/>
      <c r="Y388" s="89"/>
      <c r="Z388" s="89"/>
      <c r="AA388" s="110"/>
      <c r="AB388" s="89"/>
      <c r="AC388" s="58"/>
      <c r="AD388" s="65"/>
      <c r="AE388" s="29"/>
      <c r="AF388" s="29"/>
      <c r="AG388" s="6"/>
      <c r="AH388" s="54"/>
      <c r="AI388" s="89"/>
      <c r="AJ388" s="67"/>
    </row>
    <row r="389" spans="1:36" x14ac:dyDescent="0.2">
      <c r="A389" s="94"/>
      <c r="B389" s="58"/>
      <c r="C389" s="8"/>
      <c r="D389" s="115"/>
      <c r="E389" s="105"/>
      <c r="F389" s="114"/>
      <c r="G389" s="113"/>
      <c r="H389" s="113"/>
      <c r="I389" s="144"/>
      <c r="J389" s="148"/>
      <c r="K389" s="32"/>
      <c r="L389" s="84"/>
      <c r="M389" s="84"/>
      <c r="N389" s="86"/>
      <c r="O389" s="58"/>
      <c r="P389" s="17"/>
      <c r="Q389" s="87"/>
      <c r="R389" s="89"/>
      <c r="S389" s="87"/>
      <c r="T389" s="40"/>
      <c r="U389" s="87"/>
      <c r="V389" s="88"/>
      <c r="W389" s="58"/>
      <c r="X389" s="29"/>
      <c r="Y389" s="89"/>
      <c r="Z389" s="89"/>
      <c r="AA389" s="110"/>
      <c r="AB389" s="89"/>
      <c r="AC389" s="58"/>
      <c r="AD389" s="65"/>
      <c r="AE389" s="29"/>
      <c r="AF389" s="29"/>
      <c r="AG389" s="6"/>
      <c r="AH389" s="54"/>
      <c r="AI389" s="89"/>
      <c r="AJ389" s="67"/>
    </row>
    <row r="390" spans="1:36" x14ac:dyDescent="0.2">
      <c r="A390" s="94"/>
      <c r="B390" s="58"/>
      <c r="C390" s="8"/>
      <c r="D390" s="115"/>
      <c r="E390" s="105"/>
      <c r="F390" s="114"/>
      <c r="G390" s="113"/>
      <c r="H390" s="113"/>
      <c r="I390" s="144"/>
      <c r="J390" s="148"/>
      <c r="K390" s="32"/>
      <c r="L390" s="84"/>
      <c r="M390" s="84"/>
      <c r="N390" s="86"/>
      <c r="O390" s="58"/>
      <c r="P390" s="17"/>
      <c r="Q390" s="87"/>
      <c r="R390" s="89"/>
      <c r="S390" s="87"/>
      <c r="T390" s="40"/>
      <c r="U390" s="87"/>
      <c r="V390" s="40"/>
      <c r="W390" s="58"/>
      <c r="X390" s="29"/>
      <c r="Y390" s="89"/>
      <c r="Z390" s="89"/>
      <c r="AA390" s="110"/>
      <c r="AB390" s="89"/>
      <c r="AC390" s="58"/>
      <c r="AD390" s="65"/>
      <c r="AE390" s="29"/>
      <c r="AF390" s="29"/>
      <c r="AG390" s="6"/>
      <c r="AH390" s="54"/>
      <c r="AI390" s="89"/>
      <c r="AJ390" s="67"/>
    </row>
    <row r="391" spans="1:36" x14ac:dyDescent="0.2">
      <c r="A391" s="94"/>
      <c r="B391" s="58"/>
      <c r="C391" s="8"/>
      <c r="D391" s="115"/>
      <c r="E391" s="105"/>
      <c r="F391" s="114"/>
      <c r="G391" s="113"/>
      <c r="H391" s="113"/>
      <c r="I391" s="140"/>
      <c r="J391" s="148"/>
      <c r="K391" s="32"/>
      <c r="L391" s="84"/>
      <c r="M391" s="84"/>
      <c r="N391" s="86"/>
      <c r="O391" s="58"/>
      <c r="P391" s="17"/>
      <c r="Q391" s="87"/>
      <c r="R391" s="89"/>
      <c r="S391" s="87"/>
      <c r="T391" s="54"/>
      <c r="U391" s="87"/>
      <c r="V391" s="88"/>
      <c r="W391" s="58"/>
      <c r="X391" s="29"/>
      <c r="Y391" s="89"/>
      <c r="Z391" s="89"/>
      <c r="AA391" s="110"/>
      <c r="AB391" s="89"/>
      <c r="AC391" s="58"/>
      <c r="AD391" s="65"/>
      <c r="AE391" s="29"/>
      <c r="AF391" s="29"/>
      <c r="AG391" s="6"/>
      <c r="AH391" s="54"/>
      <c r="AI391" s="89"/>
      <c r="AJ391" s="67"/>
    </row>
    <row r="392" spans="1:36" x14ac:dyDescent="0.2">
      <c r="A392" s="94"/>
      <c r="B392" s="58"/>
      <c r="C392" s="8"/>
      <c r="D392" s="115"/>
      <c r="E392" s="105"/>
      <c r="F392" s="114"/>
      <c r="G392" s="113"/>
      <c r="H392" s="113"/>
      <c r="I392" s="140"/>
      <c r="J392" s="148"/>
      <c r="K392" s="32"/>
      <c r="L392" s="84"/>
      <c r="M392" s="84"/>
      <c r="N392" s="86"/>
      <c r="O392" s="58"/>
      <c r="P392" s="88"/>
      <c r="Q392" s="87"/>
      <c r="R392" s="89"/>
      <c r="S392" s="87"/>
      <c r="T392" s="54"/>
      <c r="U392" s="87"/>
      <c r="V392" s="88"/>
      <c r="W392" s="58"/>
      <c r="X392" s="29"/>
      <c r="Y392" s="89"/>
      <c r="Z392" s="122"/>
      <c r="AA392" s="110"/>
      <c r="AB392" s="122"/>
      <c r="AC392" s="58"/>
      <c r="AD392" s="65"/>
      <c r="AE392" s="29"/>
      <c r="AF392" s="29"/>
      <c r="AG392" s="6"/>
      <c r="AH392" s="54"/>
      <c r="AI392" s="89"/>
      <c r="AJ392" s="67"/>
    </row>
    <row r="393" spans="1:36" x14ac:dyDescent="0.2">
      <c r="A393" s="94"/>
      <c r="B393" s="58"/>
      <c r="C393" s="8"/>
      <c r="D393" s="115"/>
      <c r="E393" s="105"/>
      <c r="F393" s="17"/>
      <c r="G393" s="113"/>
      <c r="H393" s="113"/>
      <c r="I393" s="140"/>
      <c r="J393" s="148"/>
      <c r="K393" s="32"/>
      <c r="L393" s="84"/>
      <c r="M393" s="84"/>
      <c r="N393" s="86"/>
      <c r="O393" s="58"/>
      <c r="P393" s="88"/>
      <c r="Q393" s="87"/>
      <c r="R393" s="89"/>
      <c r="S393" s="87"/>
      <c r="T393" s="54"/>
      <c r="U393" s="87"/>
      <c r="V393" s="88"/>
      <c r="W393" s="87"/>
      <c r="X393" s="29"/>
      <c r="Y393" s="89"/>
      <c r="Z393" s="89"/>
      <c r="AA393" s="110"/>
      <c r="AB393" s="122"/>
      <c r="AC393" s="58"/>
      <c r="AD393" s="65"/>
      <c r="AE393" s="29"/>
      <c r="AF393" s="29"/>
      <c r="AG393" s="6"/>
      <c r="AH393" s="54"/>
      <c r="AI393" s="89"/>
      <c r="AJ393" s="67"/>
    </row>
    <row r="394" spans="1:36" x14ac:dyDescent="0.2">
      <c r="A394" s="94"/>
      <c r="B394" s="58"/>
      <c r="C394" s="8"/>
      <c r="D394" s="115"/>
      <c r="E394" s="105"/>
      <c r="F394" s="114"/>
      <c r="G394" s="113"/>
      <c r="H394" s="113"/>
      <c r="I394" s="144"/>
      <c r="J394" s="148"/>
      <c r="K394" s="32"/>
      <c r="L394" s="84"/>
      <c r="M394" s="84"/>
      <c r="N394" s="58"/>
      <c r="O394" s="58"/>
      <c r="P394" s="88"/>
      <c r="Q394" s="87"/>
      <c r="R394" s="89"/>
      <c r="S394" s="87"/>
      <c r="T394" s="54"/>
      <c r="U394" s="87"/>
      <c r="V394" s="88"/>
      <c r="W394" s="87"/>
      <c r="X394" s="29"/>
      <c r="Y394" s="89"/>
      <c r="Z394" s="122"/>
      <c r="AA394" s="110"/>
      <c r="AB394" s="122"/>
      <c r="AC394" s="58"/>
      <c r="AD394" s="65"/>
      <c r="AE394" s="29"/>
      <c r="AF394" s="29"/>
      <c r="AG394" s="6"/>
      <c r="AH394" s="54"/>
      <c r="AI394" s="89"/>
      <c r="AJ394" s="67"/>
    </row>
    <row r="395" spans="1:36" x14ac:dyDescent="0.2">
      <c r="A395" s="94"/>
      <c r="B395" s="58"/>
      <c r="C395" s="8"/>
      <c r="D395" s="115"/>
      <c r="E395" s="105"/>
      <c r="F395" s="114"/>
      <c r="G395" s="113"/>
      <c r="H395" s="113"/>
      <c r="I395" s="140"/>
      <c r="J395" s="148"/>
      <c r="K395" s="32"/>
      <c r="L395" s="84"/>
      <c r="M395" s="84"/>
      <c r="N395" s="58"/>
      <c r="O395" s="58"/>
      <c r="P395" s="153"/>
      <c r="Q395" s="87"/>
      <c r="R395" s="89"/>
      <c r="S395" s="87"/>
      <c r="T395" s="40"/>
      <c r="U395" s="87"/>
      <c r="V395" s="88"/>
      <c r="W395" s="87"/>
      <c r="X395" s="29"/>
      <c r="Y395" s="89"/>
      <c r="Z395" s="122"/>
      <c r="AA395" s="110"/>
      <c r="AB395" s="122"/>
      <c r="AC395" s="58"/>
      <c r="AD395" s="65"/>
      <c r="AE395" s="29"/>
      <c r="AF395" s="29"/>
      <c r="AG395" s="6"/>
      <c r="AH395" s="54"/>
      <c r="AI395" s="89"/>
      <c r="AJ395" s="67"/>
    </row>
    <row r="396" spans="1:36" x14ac:dyDescent="0.2">
      <c r="A396" s="94"/>
      <c r="B396" s="58"/>
      <c r="C396" s="8"/>
      <c r="D396" s="115"/>
      <c r="E396" s="105"/>
      <c r="F396" s="114"/>
      <c r="G396" s="113"/>
      <c r="H396" s="113"/>
      <c r="I396" s="144"/>
      <c r="J396" s="148"/>
      <c r="K396" s="32"/>
      <c r="L396" s="84"/>
      <c r="M396" s="84"/>
      <c r="N396" s="86"/>
      <c r="O396" s="58"/>
      <c r="P396" s="88"/>
      <c r="Q396" s="87"/>
      <c r="R396" s="89"/>
      <c r="S396" s="87"/>
      <c r="T396" s="54"/>
      <c r="U396" s="87"/>
      <c r="V396" s="88"/>
      <c r="W396" s="87"/>
      <c r="X396" s="29"/>
      <c r="Y396" s="89"/>
      <c r="Z396" s="122"/>
      <c r="AA396" s="110"/>
      <c r="AB396" s="122"/>
      <c r="AC396" s="58"/>
      <c r="AD396" s="65"/>
      <c r="AE396" s="29"/>
      <c r="AF396" s="29"/>
      <c r="AG396" s="6"/>
      <c r="AH396" s="54"/>
      <c r="AI396" s="89"/>
      <c r="AJ396" s="67"/>
    </row>
    <row r="397" spans="1:36" x14ac:dyDescent="0.2">
      <c r="A397" s="94"/>
      <c r="B397" s="58"/>
      <c r="C397" s="8"/>
      <c r="D397" s="115"/>
      <c r="E397" s="105"/>
      <c r="F397" s="114"/>
      <c r="G397" s="113"/>
      <c r="H397" s="113"/>
      <c r="I397" s="144"/>
      <c r="J397" s="148"/>
      <c r="K397" s="32"/>
      <c r="L397" s="84"/>
      <c r="M397" s="84"/>
      <c r="N397" s="86"/>
      <c r="O397" s="58"/>
      <c r="P397" s="17"/>
      <c r="Q397" s="87"/>
      <c r="R397" s="89"/>
      <c r="S397" s="87"/>
      <c r="T397" s="54"/>
      <c r="U397" s="87"/>
      <c r="V397" s="88"/>
      <c r="W397" s="58"/>
      <c r="X397" s="29"/>
      <c r="Y397" s="89"/>
      <c r="Z397" s="122"/>
      <c r="AA397" s="110"/>
      <c r="AB397" s="122"/>
      <c r="AC397" s="58"/>
      <c r="AD397" s="65"/>
      <c r="AE397" s="29"/>
      <c r="AF397" s="29"/>
      <c r="AG397" s="6"/>
      <c r="AH397" s="54"/>
      <c r="AI397" s="89"/>
      <c r="AJ397" s="67"/>
    </row>
    <row r="398" spans="1:36" x14ac:dyDescent="0.2">
      <c r="A398" s="94"/>
      <c r="B398" s="58"/>
      <c r="C398" s="8"/>
      <c r="D398" s="115"/>
      <c r="E398" s="105"/>
      <c r="F398" s="114"/>
      <c r="G398" s="113"/>
      <c r="H398" s="113"/>
      <c r="I398" s="144"/>
      <c r="J398" s="148"/>
      <c r="K398" s="32"/>
      <c r="L398" s="84"/>
      <c r="M398" s="84"/>
      <c r="N398" s="86"/>
      <c r="O398" s="58"/>
      <c r="P398" s="17"/>
      <c r="Q398" s="87"/>
      <c r="R398" s="89"/>
      <c r="S398" s="87"/>
      <c r="T398" s="54"/>
      <c r="U398" s="87"/>
      <c r="V398" s="88"/>
      <c r="W398" s="58"/>
      <c r="X398" s="29"/>
      <c r="Y398" s="89"/>
      <c r="Z398" s="122"/>
      <c r="AA398" s="110"/>
      <c r="AB398" s="122"/>
      <c r="AC398" s="58"/>
      <c r="AD398" s="65"/>
      <c r="AE398" s="29"/>
      <c r="AF398" s="29"/>
      <c r="AG398" s="6"/>
      <c r="AH398" s="54"/>
      <c r="AI398" s="89"/>
      <c r="AJ398" s="67"/>
    </row>
    <row r="399" spans="1:36" x14ac:dyDescent="0.2">
      <c r="A399" s="152"/>
      <c r="B399" s="58"/>
      <c r="C399" s="58"/>
      <c r="D399" s="115"/>
      <c r="E399" s="105"/>
      <c r="F399" s="95"/>
      <c r="G399" s="96"/>
      <c r="H399" s="96"/>
      <c r="I399" s="140"/>
      <c r="J399" s="148"/>
      <c r="K399" s="86"/>
      <c r="L399" s="84"/>
      <c r="M399" s="86"/>
      <c r="N399" s="86"/>
      <c r="O399" s="58"/>
      <c r="P399" s="158"/>
      <c r="Q399" s="87"/>
      <c r="R399" s="89"/>
      <c r="S399" s="87"/>
      <c r="T399" s="40"/>
      <c r="U399" s="87"/>
      <c r="V399" s="40"/>
      <c r="W399" s="58"/>
      <c r="X399" s="29"/>
      <c r="Y399" s="89"/>
      <c r="Z399" s="89"/>
      <c r="AA399" s="110"/>
      <c r="AB399" s="89"/>
      <c r="AC399" s="58"/>
      <c r="AD399" s="65"/>
      <c r="AE399" s="29"/>
      <c r="AF399" s="29"/>
      <c r="AG399" s="6"/>
      <c r="AH399" s="54"/>
      <c r="AI399" s="89"/>
      <c r="AJ399" s="67"/>
    </row>
    <row r="400" spans="1:36" x14ac:dyDescent="0.2">
      <c r="A400" s="94"/>
      <c r="B400" s="58"/>
      <c r="C400" s="8"/>
      <c r="D400" s="115"/>
      <c r="E400" s="105"/>
      <c r="F400" s="114"/>
      <c r="G400" s="113"/>
      <c r="H400" s="113"/>
      <c r="I400" s="140"/>
      <c r="J400" s="148"/>
      <c r="K400" s="32"/>
      <c r="L400" s="84"/>
      <c r="M400" s="86"/>
      <c r="N400" s="86"/>
      <c r="O400" s="58"/>
      <c r="P400" s="88"/>
      <c r="Q400" s="87"/>
      <c r="R400" s="89"/>
      <c r="S400" s="87"/>
      <c r="T400" s="54"/>
      <c r="U400" s="87"/>
      <c r="V400" s="88"/>
      <c r="W400" s="58"/>
      <c r="X400" s="29"/>
      <c r="Y400" s="89"/>
      <c r="Z400" s="89"/>
      <c r="AA400" s="110"/>
      <c r="AB400" s="89"/>
      <c r="AC400" s="58"/>
      <c r="AD400" s="65"/>
      <c r="AE400" s="29"/>
      <c r="AF400" s="29"/>
      <c r="AG400" s="6"/>
      <c r="AH400" s="54"/>
      <c r="AI400" s="89"/>
      <c r="AJ400" s="67"/>
    </row>
    <row r="401" spans="1:36" x14ac:dyDescent="0.2">
      <c r="A401" s="94"/>
      <c r="B401" s="58"/>
      <c r="C401" s="8"/>
      <c r="D401" s="115"/>
      <c r="E401" s="105"/>
      <c r="F401" s="113"/>
      <c r="G401" s="113"/>
      <c r="H401" s="119"/>
      <c r="I401" s="140"/>
      <c r="J401" s="148"/>
      <c r="K401" s="86"/>
      <c r="L401" s="84"/>
      <c r="M401" s="86"/>
      <c r="N401" s="86"/>
      <c r="O401" s="58"/>
      <c r="P401" s="17"/>
      <c r="Q401" s="87"/>
      <c r="R401" s="89"/>
      <c r="S401" s="87"/>
      <c r="T401" s="40"/>
      <c r="U401" s="87"/>
      <c r="V401" s="88"/>
      <c r="W401" s="58"/>
      <c r="X401" s="29"/>
      <c r="Y401" s="89"/>
      <c r="Z401" s="89"/>
      <c r="AA401" s="110"/>
      <c r="AB401" s="89"/>
      <c r="AC401" s="58"/>
      <c r="AD401" s="65"/>
      <c r="AE401" s="29"/>
      <c r="AF401" s="29"/>
      <c r="AG401" s="6"/>
      <c r="AH401" s="54"/>
      <c r="AI401" s="89"/>
      <c r="AJ401" s="67"/>
    </row>
    <row r="402" spans="1:36" x14ac:dyDescent="0.2">
      <c r="A402" s="94"/>
      <c r="B402" s="58"/>
      <c r="C402" s="8"/>
      <c r="D402" s="115"/>
      <c r="E402" s="84"/>
      <c r="F402" s="95"/>
      <c r="G402" s="113"/>
      <c r="H402" s="113"/>
      <c r="I402" s="144"/>
      <c r="J402" s="148"/>
      <c r="K402" s="32"/>
      <c r="L402" s="84"/>
      <c r="M402" s="84"/>
      <c r="N402" s="86"/>
      <c r="O402" s="58"/>
      <c r="P402" s="17"/>
      <c r="Q402" s="87"/>
      <c r="R402" s="89"/>
      <c r="S402" s="87"/>
      <c r="T402" s="40"/>
      <c r="U402" s="87"/>
      <c r="V402" s="88"/>
      <c r="W402" s="58"/>
      <c r="X402" s="29"/>
      <c r="Y402" s="89"/>
      <c r="Z402" s="122"/>
      <c r="AA402" s="110"/>
      <c r="AB402" s="89"/>
      <c r="AC402" s="58"/>
      <c r="AD402" s="65"/>
      <c r="AE402" s="29"/>
      <c r="AF402" s="29"/>
      <c r="AG402" s="6"/>
      <c r="AH402" s="54"/>
      <c r="AI402" s="89"/>
      <c r="AJ402" s="67"/>
    </row>
    <row r="403" spans="1:36" x14ac:dyDescent="0.2">
      <c r="A403" s="94"/>
      <c r="B403" s="58"/>
      <c r="C403" s="8"/>
      <c r="D403" s="115"/>
      <c r="E403" s="105"/>
      <c r="F403" s="114"/>
      <c r="G403" s="156"/>
      <c r="H403" s="113"/>
      <c r="I403" s="144"/>
      <c r="J403" s="148"/>
      <c r="K403" s="32"/>
      <c r="L403" s="84"/>
      <c r="M403" s="157"/>
      <c r="N403" s="86"/>
      <c r="O403" s="58"/>
      <c r="P403" s="17"/>
      <c r="Q403" s="87"/>
      <c r="R403" s="89"/>
      <c r="S403" s="87"/>
      <c r="T403" s="40"/>
      <c r="U403" s="87"/>
      <c r="V403" s="88"/>
      <c r="W403" s="58"/>
      <c r="X403" s="29"/>
      <c r="Y403" s="89"/>
      <c r="Z403" s="122"/>
      <c r="AA403" s="110"/>
      <c r="AB403" s="89"/>
      <c r="AC403" s="58"/>
      <c r="AD403" s="65"/>
      <c r="AE403" s="29"/>
      <c r="AF403" s="29"/>
      <c r="AG403" s="6"/>
      <c r="AH403" s="54"/>
      <c r="AI403" s="89"/>
      <c r="AJ403" s="67"/>
    </row>
    <row r="404" spans="1:36" x14ac:dyDescent="0.2">
      <c r="A404" s="94"/>
      <c r="B404" s="58"/>
      <c r="C404" s="8"/>
      <c r="D404" s="115"/>
      <c r="E404" s="105"/>
      <c r="F404" s="135"/>
      <c r="G404" s="113"/>
      <c r="H404" s="113"/>
      <c r="I404" s="144"/>
      <c r="J404" s="148"/>
      <c r="K404" s="32"/>
      <c r="L404" s="84"/>
      <c r="M404" s="157"/>
      <c r="N404" s="86"/>
      <c r="O404" s="58"/>
      <c r="P404" s="17"/>
      <c r="Q404" s="87"/>
      <c r="R404" s="89"/>
      <c r="S404" s="87"/>
      <c r="T404" s="54"/>
      <c r="U404" s="87"/>
      <c r="V404" s="88"/>
      <c r="W404" s="58"/>
      <c r="X404" s="29"/>
      <c r="Y404" s="89"/>
      <c r="Z404" s="122"/>
      <c r="AA404" s="110"/>
      <c r="AB404" s="89"/>
      <c r="AC404" s="58"/>
      <c r="AD404" s="65"/>
      <c r="AE404" s="29"/>
      <c r="AF404" s="29"/>
      <c r="AG404" s="6"/>
      <c r="AH404" s="54"/>
      <c r="AI404" s="89"/>
      <c r="AJ404" s="67"/>
    </row>
    <row r="405" spans="1:36" x14ac:dyDescent="0.2">
      <c r="A405" s="94"/>
      <c r="B405" s="58"/>
      <c r="C405" s="8"/>
      <c r="D405" s="115"/>
      <c r="E405" s="105"/>
      <c r="F405" s="114"/>
      <c r="G405" s="113"/>
      <c r="H405" s="113"/>
      <c r="I405" s="144"/>
      <c r="J405" s="148"/>
      <c r="K405" s="32"/>
      <c r="L405" s="84"/>
      <c r="M405" s="157"/>
      <c r="N405" s="86"/>
      <c r="O405" s="58"/>
      <c r="P405" s="17"/>
      <c r="Q405" s="87"/>
      <c r="R405" s="89"/>
      <c r="S405" s="87"/>
      <c r="T405" s="54"/>
      <c r="U405" s="87"/>
      <c r="V405" s="88"/>
      <c r="W405" s="58"/>
      <c r="X405" s="29"/>
      <c r="Y405" s="89"/>
      <c r="Z405" s="122"/>
      <c r="AA405" s="110"/>
      <c r="AB405" s="89"/>
      <c r="AC405" s="58"/>
      <c r="AD405" s="65"/>
      <c r="AE405" s="29"/>
      <c r="AF405" s="29"/>
      <c r="AG405" s="6"/>
      <c r="AH405" s="54"/>
      <c r="AI405" s="89"/>
      <c r="AJ405" s="67"/>
    </row>
    <row r="406" spans="1:36" x14ac:dyDescent="0.2">
      <c r="A406" s="94"/>
      <c r="B406" s="58"/>
      <c r="C406" s="8"/>
      <c r="D406" s="115"/>
      <c r="E406" s="105"/>
      <c r="F406" s="114"/>
      <c r="G406" s="113"/>
      <c r="H406" s="113"/>
      <c r="I406" s="144"/>
      <c r="J406" s="148"/>
      <c r="K406" s="32"/>
      <c r="L406" s="84"/>
      <c r="M406" s="157"/>
      <c r="N406" s="86"/>
      <c r="O406" s="58"/>
      <c r="P406" s="17"/>
      <c r="Q406" s="87"/>
      <c r="R406" s="89"/>
      <c r="S406" s="87"/>
      <c r="T406" s="54"/>
      <c r="U406" s="87"/>
      <c r="V406" s="88"/>
      <c r="W406" s="58"/>
      <c r="X406" s="29"/>
      <c r="Y406" s="89"/>
      <c r="Z406" s="122"/>
      <c r="AA406" s="110"/>
      <c r="AB406" s="89"/>
      <c r="AC406" s="58"/>
      <c r="AD406" s="65"/>
      <c r="AE406" s="29"/>
      <c r="AF406" s="29"/>
      <c r="AG406" s="6"/>
      <c r="AH406" s="54"/>
      <c r="AI406" s="89"/>
      <c r="AJ406" s="67"/>
    </row>
    <row r="407" spans="1:36" x14ac:dyDescent="0.2">
      <c r="A407" s="94"/>
      <c r="B407" s="58"/>
      <c r="C407" s="8"/>
      <c r="D407" s="115"/>
      <c r="E407" s="105"/>
      <c r="F407" s="113"/>
      <c r="G407" s="113"/>
      <c r="H407" s="113"/>
      <c r="I407" s="144"/>
      <c r="J407" s="148"/>
      <c r="K407" s="32"/>
      <c r="L407" s="84"/>
      <c r="M407" s="157"/>
      <c r="N407" s="86"/>
      <c r="O407" s="58"/>
      <c r="P407" s="17"/>
      <c r="Q407" s="87"/>
      <c r="R407" s="89"/>
      <c r="S407" s="87"/>
      <c r="T407" s="54"/>
      <c r="U407" s="87"/>
      <c r="V407" s="88"/>
      <c r="W407" s="58"/>
      <c r="X407" s="29"/>
      <c r="Y407" s="89"/>
      <c r="Z407" s="122"/>
      <c r="AA407" s="110"/>
      <c r="AB407" s="122"/>
      <c r="AC407" s="58"/>
      <c r="AD407" s="65"/>
      <c r="AE407" s="29"/>
      <c r="AF407" s="29"/>
      <c r="AG407" s="6"/>
      <c r="AH407" s="54"/>
      <c r="AI407" s="89"/>
      <c r="AJ407" s="67"/>
    </row>
    <row r="408" spans="1:36" x14ac:dyDescent="0.2">
      <c r="A408" s="94"/>
      <c r="B408" s="58"/>
      <c r="C408" s="8"/>
      <c r="D408" s="115"/>
      <c r="E408" s="105"/>
      <c r="F408" s="114"/>
      <c r="G408" s="113"/>
      <c r="H408" s="113"/>
      <c r="I408" s="144"/>
      <c r="J408" s="148"/>
      <c r="K408" s="32"/>
      <c r="L408" s="84"/>
      <c r="M408" s="157"/>
      <c r="N408" s="86"/>
      <c r="O408" s="58"/>
      <c r="P408" s="17"/>
      <c r="Q408" s="87"/>
      <c r="R408" s="89"/>
      <c r="S408" s="87"/>
      <c r="T408" s="54"/>
      <c r="U408" s="87"/>
      <c r="V408" s="88"/>
      <c r="W408" s="58"/>
      <c r="X408" s="29"/>
      <c r="Y408" s="89"/>
      <c r="Z408" s="122"/>
      <c r="AA408" s="109"/>
      <c r="AB408" s="122"/>
      <c r="AC408" s="58"/>
      <c r="AD408" s="65"/>
      <c r="AE408" s="29"/>
      <c r="AF408" s="29"/>
      <c r="AG408" s="6"/>
      <c r="AH408" s="54"/>
      <c r="AI408" s="89"/>
      <c r="AJ408" s="67"/>
    </row>
    <row r="409" spans="1:36" x14ac:dyDescent="0.2">
      <c r="A409" s="94"/>
      <c r="B409" s="58"/>
      <c r="C409" s="8"/>
      <c r="D409" s="115"/>
      <c r="E409" s="84"/>
      <c r="F409" s="114"/>
      <c r="G409" s="113"/>
      <c r="H409" s="113"/>
      <c r="I409" s="144"/>
      <c r="J409" s="148"/>
      <c r="K409" s="32"/>
      <c r="L409" s="84"/>
      <c r="M409" s="157"/>
      <c r="N409" s="86"/>
      <c r="O409" s="58"/>
      <c r="P409" s="17"/>
      <c r="Q409" s="87"/>
      <c r="R409" s="89"/>
      <c r="S409" s="87"/>
      <c r="T409" s="40"/>
      <c r="U409" s="87"/>
      <c r="V409" s="88"/>
      <c r="W409" s="58"/>
      <c r="X409" s="29"/>
      <c r="Y409" s="89"/>
      <c r="Z409" s="122"/>
      <c r="AA409" s="110"/>
      <c r="AB409" s="122"/>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157"/>
      <c r="N410" s="86"/>
      <c r="O410" s="58"/>
      <c r="P410" s="17"/>
      <c r="Q410" s="87"/>
      <c r="R410" s="89"/>
      <c r="S410" s="87"/>
      <c r="T410" s="54"/>
      <c r="U410" s="87"/>
      <c r="V410" s="88"/>
      <c r="W410" s="58"/>
      <c r="X410" s="29"/>
      <c r="Y410" s="89"/>
      <c r="Z410" s="122"/>
      <c r="AA410" s="110"/>
      <c r="AB410" s="122"/>
      <c r="AC410" s="58"/>
      <c r="AD410" s="65"/>
      <c r="AE410" s="29"/>
      <c r="AF410" s="29"/>
      <c r="AG410" s="6"/>
      <c r="AH410" s="54"/>
      <c r="AI410" s="89"/>
      <c r="AJ410" s="67"/>
    </row>
    <row r="411" spans="1:36" x14ac:dyDescent="0.2">
      <c r="A411" s="94"/>
      <c r="B411" s="58"/>
      <c r="C411" s="8"/>
      <c r="D411" s="115"/>
      <c r="E411" s="105"/>
      <c r="F411" s="114"/>
      <c r="G411" s="113"/>
      <c r="H411" s="113"/>
      <c r="I411" s="140"/>
      <c r="J411" s="148"/>
      <c r="K411" s="32"/>
      <c r="L411" s="84"/>
      <c r="M411" s="157"/>
      <c r="N411" s="86"/>
      <c r="O411" s="58"/>
      <c r="P411" s="17"/>
      <c r="Q411" s="87"/>
      <c r="R411" s="89"/>
      <c r="S411" s="87"/>
      <c r="T411" s="40"/>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157"/>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157"/>
      <c r="N413" s="86"/>
      <c r="O413" s="58"/>
      <c r="P413" s="17"/>
      <c r="Q413" s="87"/>
      <c r="R413" s="89"/>
      <c r="S413" s="87"/>
      <c r="T413" s="54"/>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157"/>
      <c r="N414" s="86"/>
      <c r="O414" s="58"/>
      <c r="P414" s="17"/>
      <c r="Q414" s="87"/>
      <c r="R414" s="89"/>
      <c r="S414" s="87"/>
      <c r="T414" s="54"/>
      <c r="U414" s="87"/>
      <c r="V414" s="40"/>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157"/>
      <c r="N415" s="86"/>
      <c r="O415" s="58"/>
      <c r="P415" s="17"/>
      <c r="Q415" s="87"/>
      <c r="R415" s="89"/>
      <c r="S415" s="87"/>
      <c r="T415" s="54"/>
      <c r="U415" s="87"/>
      <c r="V415" s="40"/>
      <c r="W415" s="58"/>
      <c r="X415" s="29"/>
      <c r="Y415" s="89"/>
      <c r="Z415" s="122"/>
      <c r="AA415" s="110"/>
      <c r="AB415" s="122"/>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157"/>
      <c r="N416" s="86"/>
      <c r="O416" s="58"/>
      <c r="P416" s="17"/>
      <c r="Q416" s="87"/>
      <c r="R416" s="89"/>
      <c r="S416" s="87"/>
      <c r="T416" s="54"/>
      <c r="U416" s="87"/>
      <c r="V416" s="88"/>
      <c r="W416" s="58"/>
      <c r="X416" s="29"/>
      <c r="Y416" s="89"/>
      <c r="Z416" s="122"/>
      <c r="AA416" s="110"/>
      <c r="AB416" s="122"/>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157"/>
      <c r="N417" s="86"/>
      <c r="O417" s="58"/>
      <c r="P417" s="17"/>
      <c r="Q417" s="87"/>
      <c r="R417" s="89"/>
      <c r="S417" s="87"/>
      <c r="T417" s="54"/>
      <c r="U417" s="87"/>
      <c r="V417" s="88"/>
      <c r="W417" s="58"/>
      <c r="X417" s="29"/>
      <c r="Y417" s="89"/>
      <c r="Z417" s="122"/>
      <c r="AA417" s="110"/>
      <c r="AB417" s="122"/>
      <c r="AC417" s="58"/>
      <c r="AD417" s="65"/>
      <c r="AE417" s="29"/>
      <c r="AF417" s="29"/>
      <c r="AG417" s="6"/>
      <c r="AH417" s="54"/>
      <c r="AI417" s="89"/>
      <c r="AJ417" s="67"/>
    </row>
  </sheetData>
  <conditionalFormatting sqref="X382:X417">
    <cfRule type="expression" dxfId="2" priority="3" stopIfTrue="1">
      <formula>"if($s:$s&gt;$t:$t)"</formula>
    </cfRule>
  </conditionalFormatting>
  <conditionalFormatting sqref="Z2:Z8">
    <cfRule type="cellIs" dxfId="1" priority="2" stopIfTrue="1" operator="greaterThan">
      <formula>1000000000</formula>
    </cfRule>
  </conditionalFormatting>
  <conditionalFormatting sqref="AB379:AB417 AB2:AB364">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2025-07-28T11:29:18Z</dcterms:modified>
</cp:coreProperties>
</file>