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75" windowWidth="14895" windowHeight="5835" tabRatio="760" activeTab="5"/>
  </bookViews>
  <sheets>
    <sheet name="상대참조" sheetId="1" r:id="rId1"/>
    <sheet name="절대참조" sheetId="2" r:id="rId2"/>
    <sheet name="혼합참조" sheetId="3" r:id="rId3"/>
    <sheet name="함수1" sheetId="4" r:id="rId4"/>
    <sheet name="함수2" sheetId="5" r:id="rId5"/>
    <sheet name="함수3" sheetId="6" r:id="rId6"/>
  </sheets>
  <calcPr calcId="125725"/>
</workbook>
</file>

<file path=xl/calcChain.xml><?xml version="1.0" encoding="utf-8"?>
<calcChain xmlns="http://schemas.openxmlformats.org/spreadsheetml/2006/main">
  <c r="L12" i="5"/>
  <c r="L11"/>
  <c r="K27" i="4"/>
  <c r="K26"/>
  <c r="K25"/>
  <c r="K24"/>
  <c r="K23"/>
  <c r="K22"/>
  <c r="K21"/>
  <c r="K20"/>
  <c r="K19"/>
  <c r="K18"/>
  <c r="K17"/>
  <c r="K16"/>
</calcChain>
</file>

<file path=xl/sharedStrings.xml><?xml version="1.0" encoding="utf-8"?>
<sst xmlns="http://schemas.openxmlformats.org/spreadsheetml/2006/main" count="396" uniqueCount="211">
  <si>
    <t>제품 발주서</t>
    <phoneticPr fontId="2" type="noConversion"/>
  </si>
  <si>
    <t>메인보드</t>
    <phoneticPr fontId="2" type="noConversion"/>
  </si>
  <si>
    <t>메모리</t>
    <phoneticPr fontId="2" type="noConversion"/>
  </si>
  <si>
    <t>CPU</t>
    <phoneticPr fontId="2" type="noConversion"/>
  </si>
  <si>
    <t>사운드 카드</t>
    <phoneticPr fontId="2" type="noConversion"/>
  </si>
  <si>
    <t>랜 카드</t>
    <phoneticPr fontId="2" type="noConversion"/>
  </si>
  <si>
    <t>VGA 카드</t>
    <phoneticPr fontId="2" type="noConversion"/>
  </si>
  <si>
    <t>개</t>
    <phoneticPr fontId="2" type="noConversion"/>
  </si>
  <si>
    <t>GHZ</t>
    <phoneticPr fontId="2" type="noConversion"/>
  </si>
  <si>
    <t>GB</t>
    <phoneticPr fontId="2" type="noConversion"/>
  </si>
  <si>
    <t>MB</t>
    <phoneticPr fontId="2" type="noConversion"/>
  </si>
  <si>
    <t>No</t>
    <phoneticPr fontId="2" type="noConversion"/>
  </si>
  <si>
    <t>품명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</si>
  <si>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</si>
  <si>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</si>
  <si>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</si>
  <si>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</si>
  <si>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비고</t>
    <phoneticPr fontId="2" type="noConversion"/>
  </si>
  <si>
    <t>박정훈</t>
    <phoneticPr fontId="2" type="noConversion"/>
  </si>
  <si>
    <t>송현복</t>
    <phoneticPr fontId="2" type="noConversion"/>
  </si>
  <si>
    <t>노용환</t>
    <phoneticPr fontId="2" type="noConversion"/>
  </si>
  <si>
    <t>성하은</t>
    <phoneticPr fontId="2" type="noConversion"/>
  </si>
  <si>
    <t>유병률</t>
    <phoneticPr fontId="2" type="noConversion"/>
  </si>
  <si>
    <t>안동수</t>
    <phoneticPr fontId="2" type="noConversion"/>
  </si>
  <si>
    <t>사원</t>
    <phoneticPr fontId="2" type="noConversion"/>
  </si>
  <si>
    <t>대리</t>
    <phoneticPr fontId="2" type="noConversion"/>
  </si>
  <si>
    <t>부장</t>
    <phoneticPr fontId="2" type="noConversion"/>
  </si>
  <si>
    <t>과장</t>
    <phoneticPr fontId="2" type="noConversion"/>
  </si>
  <si>
    <t>이사</t>
    <phoneticPr fontId="2" type="noConversion"/>
  </si>
  <si>
    <t>직원 급여 대장</t>
    <phoneticPr fontId="2" type="noConversion"/>
  </si>
  <si>
    <t>성명</t>
    <phoneticPr fontId="2" type="noConversion"/>
  </si>
  <si>
    <t>직책</t>
    <phoneticPr fontId="2" type="noConversion"/>
  </si>
  <si>
    <t>기본급</t>
    <phoneticPr fontId="2" type="noConversion"/>
  </si>
  <si>
    <t>상여금</t>
    <phoneticPr fontId="2" type="noConversion"/>
  </si>
  <si>
    <t>세율</t>
    <phoneticPr fontId="2" type="noConversion"/>
  </si>
  <si>
    <t>홀수달</t>
    <phoneticPr fontId="2" type="noConversion"/>
  </si>
  <si>
    <t>홀수달 매출 증가율</t>
    <phoneticPr fontId="2" type="noConversion"/>
  </si>
  <si>
    <t>특이사항</t>
    <phoneticPr fontId="2" type="noConversion"/>
  </si>
  <si>
    <t>구입일</t>
    <phoneticPr fontId="8" type="noConversion"/>
  </si>
  <si>
    <t>분류</t>
    <phoneticPr fontId="8" type="noConversion"/>
  </si>
  <si>
    <t>용도</t>
    <phoneticPr fontId="8" type="noConversion"/>
  </si>
  <si>
    <t>배기량</t>
    <phoneticPr fontId="8" type="noConversion"/>
  </si>
  <si>
    <t>기준액</t>
    <phoneticPr fontId="8" type="noConversion"/>
  </si>
  <si>
    <t>금액</t>
    <phoneticPr fontId="8" type="noConversion"/>
  </si>
  <si>
    <t>승용</t>
    <phoneticPr fontId="8" type="noConversion"/>
  </si>
  <si>
    <t>비영업</t>
    <phoneticPr fontId="8" type="noConversion"/>
  </si>
  <si>
    <t>승합</t>
    <phoneticPr fontId="8" type="noConversion"/>
  </si>
  <si>
    <t>영업</t>
    <phoneticPr fontId="8" type="noConversion"/>
  </si>
  <si>
    <t>대형전세</t>
    <phoneticPr fontId="8" type="noConversion"/>
  </si>
  <si>
    <t>고속버스</t>
    <phoneticPr fontId="8" type="noConversion"/>
  </si>
  <si>
    <t>대형일반</t>
    <phoneticPr fontId="8" type="noConversion"/>
  </si>
  <si>
    <t>소형일반</t>
    <phoneticPr fontId="8" type="noConversion"/>
  </si>
  <si>
    <t>소형전세</t>
    <phoneticPr fontId="8" type="noConversion"/>
  </si>
  <si>
    <t>[표1]</t>
    <phoneticPr fontId="8" type="noConversion"/>
  </si>
  <si>
    <t>성명</t>
    <phoneticPr fontId="8" type="noConversion"/>
  </si>
  <si>
    <t>직업</t>
    <phoneticPr fontId="8" type="noConversion"/>
  </si>
  <si>
    <t>성별</t>
    <phoneticPr fontId="8" type="noConversion"/>
  </si>
  <si>
    <t>홈페이지주소</t>
    <phoneticPr fontId="8" type="noConversion"/>
  </si>
  <si>
    <t>메일주소</t>
    <phoneticPr fontId="8" type="noConversion"/>
  </si>
  <si>
    <t>대출기간</t>
    <phoneticPr fontId="8" type="noConversion"/>
  </si>
  <si>
    <t>구매건수</t>
    <phoneticPr fontId="8" type="noConversion"/>
  </si>
  <si>
    <t>구매금액</t>
    <phoneticPr fontId="8" type="noConversion"/>
  </si>
  <si>
    <t>대출금액</t>
    <phoneticPr fontId="8" type="noConversion"/>
  </si>
  <si>
    <t>월상환액</t>
    <phoneticPr fontId="8" type="noConversion"/>
  </si>
  <si>
    <t>고광섭</t>
    <phoneticPr fontId="8" type="noConversion"/>
  </si>
  <si>
    <t>자영업</t>
    <phoneticPr fontId="8" type="noConversion"/>
  </si>
  <si>
    <t>남</t>
    <phoneticPr fontId="8" type="noConversion"/>
  </si>
  <si>
    <t>naver05.kr</t>
    <phoneticPr fontId="8" type="noConversion"/>
  </si>
  <si>
    <t>권창영</t>
    <phoneticPr fontId="8" type="noConversion"/>
  </si>
  <si>
    <t>회사원</t>
    <phoneticPr fontId="8" type="noConversion"/>
  </si>
  <si>
    <t>ckd9292.kr</t>
    <phoneticPr fontId="8" type="noConversion"/>
  </si>
  <si>
    <t>김동진</t>
    <phoneticPr fontId="8" type="noConversion"/>
  </si>
  <si>
    <t>공무원</t>
    <phoneticPr fontId="8" type="noConversion"/>
  </si>
  <si>
    <t>korea7979.kr</t>
    <phoneticPr fontId="8" type="noConversion"/>
  </si>
  <si>
    <t>김병준</t>
    <phoneticPr fontId="8" type="noConversion"/>
  </si>
  <si>
    <t>의사</t>
    <phoneticPr fontId="8" type="noConversion"/>
  </si>
  <si>
    <t>doctorkim.kr</t>
    <phoneticPr fontId="8" type="noConversion"/>
  </si>
  <si>
    <t>김영희</t>
    <phoneticPr fontId="8" type="noConversion"/>
  </si>
  <si>
    <t>여</t>
    <phoneticPr fontId="8" type="noConversion"/>
  </si>
  <si>
    <t>kyh1254.kr</t>
    <phoneticPr fontId="8" type="noConversion"/>
  </si>
  <si>
    <t>김은조</t>
    <phoneticPr fontId="8" type="noConversion"/>
  </si>
  <si>
    <t>allhappy.kr</t>
    <phoneticPr fontId="8" type="noConversion"/>
  </si>
  <si>
    <t>마동탁</t>
    <phoneticPr fontId="8" type="noConversion"/>
  </si>
  <si>
    <t>baseballma.kr</t>
    <phoneticPr fontId="8" type="noConversion"/>
  </si>
  <si>
    <t>서현명</t>
    <phoneticPr fontId="8" type="noConversion"/>
  </si>
  <si>
    <t>gusaud951.kr</t>
    <phoneticPr fontId="8" type="noConversion"/>
  </si>
  <si>
    <t>오동진</t>
    <phoneticPr fontId="8" type="noConversion"/>
  </si>
  <si>
    <t>변호사</t>
    <phoneticPr fontId="8" type="noConversion"/>
  </si>
  <si>
    <t>forever3003.kr</t>
    <phoneticPr fontId="8" type="noConversion"/>
  </si>
  <si>
    <t>이민정</t>
    <phoneticPr fontId="8" type="noConversion"/>
  </si>
  <si>
    <t>mesweet.kr</t>
    <phoneticPr fontId="8" type="noConversion"/>
  </si>
  <si>
    <t>이상민</t>
    <phoneticPr fontId="8" type="noConversion"/>
  </si>
  <si>
    <t>세무사</t>
    <phoneticPr fontId="8" type="noConversion"/>
  </si>
  <si>
    <t>familylove.kr</t>
    <phoneticPr fontId="8" type="noConversion"/>
  </si>
  <si>
    <t>이진영</t>
    <phoneticPr fontId="8" type="noConversion"/>
  </si>
  <si>
    <t>cooking555.kr</t>
    <phoneticPr fontId="8" type="noConversion"/>
  </si>
  <si>
    <t>이찬진</t>
    <phoneticPr fontId="8" type="noConversion"/>
  </si>
  <si>
    <t>교사</t>
    <phoneticPr fontId="8" type="noConversion"/>
  </si>
  <si>
    <t>teacherlee.kr</t>
    <phoneticPr fontId="8" type="noConversion"/>
  </si>
  <si>
    <t>임종례</t>
    <phoneticPr fontId="8" type="noConversion"/>
  </si>
  <si>
    <t>abc097.kr</t>
    <phoneticPr fontId="8" type="noConversion"/>
  </si>
  <si>
    <t>정수만</t>
    <phoneticPr fontId="8" type="noConversion"/>
  </si>
  <si>
    <t>suman12.kr</t>
    <phoneticPr fontId="8" type="noConversion"/>
  </si>
  <si>
    <t>정종수</t>
    <phoneticPr fontId="8" type="noConversion"/>
  </si>
  <si>
    <t>jjs1234.kr</t>
    <phoneticPr fontId="8" type="noConversion"/>
  </si>
  <si>
    <t>진대준</t>
    <phoneticPr fontId="8" type="noConversion"/>
  </si>
  <si>
    <t>88friend.kr</t>
    <phoneticPr fontId="8" type="noConversion"/>
  </si>
  <si>
    <t>채경찬</t>
    <phoneticPr fontId="8" type="noConversion"/>
  </si>
  <si>
    <t>abcdef52.kr</t>
    <phoneticPr fontId="8" type="noConversion"/>
  </si>
  <si>
    <t>하민지</t>
    <phoneticPr fontId="8" type="noConversion"/>
  </si>
  <si>
    <t>love5523.kr</t>
    <phoneticPr fontId="8" type="noConversion"/>
  </si>
  <si>
    <t>[표2]</t>
    <phoneticPr fontId="8" type="noConversion"/>
  </si>
  <si>
    <t>이율</t>
    <phoneticPr fontId="8" type="noConversion"/>
  </si>
  <si>
    <t>[표3]</t>
    <phoneticPr fontId="8" type="noConversion"/>
  </si>
  <si>
    <t>여행권역</t>
    <phoneticPr fontId="8" type="noConversion"/>
  </si>
  <si>
    <t>출발일자</t>
    <phoneticPr fontId="8" type="noConversion"/>
  </si>
  <si>
    <t>출발요일</t>
    <phoneticPr fontId="8" type="noConversion"/>
  </si>
  <si>
    <t>김현숙</t>
    <phoneticPr fontId="8" type="noConversion"/>
  </si>
  <si>
    <t>중부유럽</t>
    <phoneticPr fontId="8" type="noConversion"/>
  </si>
  <si>
    <t>장현숙</t>
    <phoneticPr fontId="8" type="noConversion"/>
  </si>
  <si>
    <t>남부유럽</t>
    <phoneticPr fontId="8" type="noConversion"/>
  </si>
  <si>
    <t>오남섭</t>
    <phoneticPr fontId="8" type="noConversion"/>
  </si>
  <si>
    <t>신영숙</t>
    <phoneticPr fontId="8" type="noConversion"/>
  </si>
  <si>
    <t>조현재</t>
    <phoneticPr fontId="8" type="noConversion"/>
  </si>
  <si>
    <t>미국, 캐나다</t>
    <phoneticPr fontId="8" type="noConversion"/>
  </si>
  <si>
    <t>권근창</t>
    <phoneticPr fontId="8" type="noConversion"/>
  </si>
  <si>
    <t>호주, 뉴질랜드</t>
    <phoneticPr fontId="8" type="noConversion"/>
  </si>
  <si>
    <t>두여랑</t>
    <phoneticPr fontId="8" type="noConversion"/>
  </si>
  <si>
    <t>문상화</t>
    <phoneticPr fontId="8" type="noConversion"/>
  </si>
  <si>
    <t>북부유럽</t>
    <phoneticPr fontId="8" type="noConversion"/>
  </si>
  <si>
    <t>고영수</t>
    <phoneticPr fontId="8" type="noConversion"/>
  </si>
  <si>
    <t>[표 2 ]</t>
    <phoneticPr fontId="2" type="noConversion"/>
  </si>
  <si>
    <t>채용지점</t>
    <phoneticPr fontId="8" type="noConversion"/>
  </si>
  <si>
    <t>생년월일</t>
    <phoneticPr fontId="8" type="noConversion"/>
  </si>
  <si>
    <t>채용여부</t>
    <phoneticPr fontId="8" type="noConversion"/>
  </si>
  <si>
    <t>천연희</t>
    <phoneticPr fontId="8" type="noConversion"/>
  </si>
  <si>
    <t>마포</t>
    <phoneticPr fontId="8" type="noConversion"/>
  </si>
  <si>
    <t>방한성</t>
    <phoneticPr fontId="8" type="noConversion"/>
  </si>
  <si>
    <t>동대문</t>
    <phoneticPr fontId="8" type="noConversion"/>
  </si>
  <si>
    <t>류철희</t>
    <phoneticPr fontId="8" type="noConversion"/>
  </si>
  <si>
    <t>상계</t>
    <phoneticPr fontId="8" type="noConversion"/>
  </si>
  <si>
    <t>최혜정</t>
    <phoneticPr fontId="8" type="noConversion"/>
  </si>
  <si>
    <t>김재하</t>
    <phoneticPr fontId="8" type="noConversion"/>
  </si>
  <si>
    <t>허마일</t>
    <phoneticPr fontId="8" type="noConversion"/>
  </si>
  <si>
    <t>문이수</t>
    <phoneticPr fontId="8" type="noConversion"/>
  </si>
  <si>
    <t>고정호</t>
    <phoneticPr fontId="8" type="noConversion"/>
  </si>
  <si>
    <t>마장도</t>
    <phoneticPr fontId="8" type="noConversion"/>
  </si>
  <si>
    <t>박상도</t>
    <phoneticPr fontId="8" type="noConversion"/>
  </si>
  <si>
    <t>역삼</t>
    <phoneticPr fontId="8" type="noConversion"/>
  </si>
  <si>
    <t>이문주</t>
    <phoneticPr fontId="8" type="noConversion"/>
  </si>
  <si>
    <t>강희연</t>
    <phoneticPr fontId="8" type="noConversion"/>
  </si>
  <si>
    <t>기준일</t>
    <phoneticPr fontId="8" type="noConversion"/>
  </si>
  <si>
    <t>[표3] 아르바이트 모집 채용 결정(미성년자 여부 확인)</t>
    <phoneticPr fontId="8" type="noConversion"/>
  </si>
  <si>
    <t>선수명</t>
    <phoneticPr fontId="8" type="noConversion"/>
  </si>
  <si>
    <t>구분</t>
    <phoneticPr fontId="8" type="noConversion"/>
  </si>
  <si>
    <t>1차시기</t>
    <phoneticPr fontId="8" type="noConversion"/>
  </si>
  <si>
    <t>2차시기</t>
  </si>
  <si>
    <t>3차시기</t>
  </si>
  <si>
    <t>김영득</t>
    <phoneticPr fontId="8" type="noConversion"/>
  </si>
  <si>
    <t>용상</t>
    <phoneticPr fontId="8" type="noConversion"/>
  </si>
  <si>
    <t>민병철</t>
    <phoneticPr fontId="8" type="noConversion"/>
  </si>
  <si>
    <t>송화선</t>
    <phoneticPr fontId="8" type="noConversion"/>
  </si>
  <si>
    <t>인상</t>
    <phoneticPr fontId="8" type="noConversion"/>
  </si>
  <si>
    <t>정태은</t>
    <phoneticPr fontId="8" type="noConversion"/>
  </si>
  <si>
    <t>정참삼</t>
    <phoneticPr fontId="8" type="noConversion"/>
  </si>
  <si>
    <t>채선수</t>
    <phoneticPr fontId="8" type="noConversion"/>
  </si>
  <si>
    <t>김세환</t>
    <phoneticPr fontId="8" type="noConversion"/>
  </si>
  <si>
    <t>장용훈</t>
    <phoneticPr fontId="8" type="noConversion"/>
  </si>
  <si>
    <t>용상 3차시기 평균</t>
    <phoneticPr fontId="8" type="noConversion"/>
  </si>
  <si>
    <t>[표1] 남자역도 선발대회</t>
    <phoneticPr fontId="8" type="noConversion"/>
  </si>
  <si>
    <t>[표4] 지역별 불량률 현황</t>
    <phoneticPr fontId="8" type="noConversion"/>
  </si>
  <si>
    <t>지역</t>
    <phoneticPr fontId="8" type="noConversion"/>
  </si>
  <si>
    <t>불량률</t>
    <phoneticPr fontId="8" type="noConversion"/>
  </si>
  <si>
    <t>공정개수</t>
    <phoneticPr fontId="8" type="noConversion"/>
  </si>
  <si>
    <t>서울</t>
    <phoneticPr fontId="8" type="noConversion"/>
  </si>
  <si>
    <t>제주</t>
    <phoneticPr fontId="8" type="noConversion"/>
  </si>
  <si>
    <t>청주</t>
    <phoneticPr fontId="8" type="noConversion"/>
  </si>
  <si>
    <t>광주</t>
    <phoneticPr fontId="8" type="noConversion"/>
  </si>
  <si>
    <t>부산</t>
    <phoneticPr fontId="8" type="noConversion"/>
  </si>
  <si>
    <t>대구</t>
    <phoneticPr fontId="8" type="noConversion"/>
  </si>
  <si>
    <t>인천</t>
    <phoneticPr fontId="8" type="noConversion"/>
  </si>
  <si>
    <t>평균불량률</t>
    <phoneticPr fontId="8" type="noConversion"/>
  </si>
  <si>
    <t>대출상환이율</t>
    <phoneticPr fontId="2" type="noConversion"/>
  </si>
  <si>
    <t>세금</t>
    <phoneticPr fontId="2" type="noConversion"/>
  </si>
  <si>
    <t>파일코드</t>
  </si>
  <si>
    <t>장르</t>
    <phoneticPr fontId="8" type="noConversion"/>
  </si>
  <si>
    <t>C1087-01</t>
  </si>
  <si>
    <t>K0077-04</t>
  </si>
  <si>
    <t>K0124-01</t>
  </si>
  <si>
    <t>K0562-01</t>
  </si>
  <si>
    <t>K3765-03</t>
  </si>
  <si>
    <t>P0025-11</t>
  </si>
  <si>
    <t>P0065-04</t>
    <phoneticPr fontId="8" type="noConversion"/>
  </si>
  <si>
    <t>P6523-01</t>
  </si>
  <si>
    <t>K0324-01</t>
  </si>
  <si>
    <t>P1023-04</t>
    <phoneticPr fontId="8" type="noConversion"/>
  </si>
  <si>
    <t>K2041-05</t>
  </si>
  <si>
    <t>K2041-03</t>
  </si>
  <si>
    <t>P1039-01</t>
  </si>
  <si>
    <t>P1039-04</t>
    <phoneticPr fontId="8" type="noConversion"/>
  </si>
  <si>
    <t>O0142-02</t>
  </si>
  <si>
    <t>O1520-17</t>
  </si>
  <si>
    <t>P1049-04</t>
    <phoneticPr fontId="8" type="noConversion"/>
  </si>
  <si>
    <t>C0532-01</t>
  </si>
  <si>
    <t>K4023-01</t>
  </si>
  <si>
    <t>K0105-01</t>
  </si>
  <si>
    <t>텍스트함수</t>
    <phoneticPr fontId="2" type="noConversion"/>
  </si>
  <si>
    <t>[표2]</t>
    <phoneticPr fontId="2" type="noConversion"/>
  </si>
  <si>
    <t>[표3]</t>
    <phoneticPr fontId="2" type="noConversion"/>
  </si>
  <si>
    <t>비고</t>
    <phoneticPr fontId="8" type="noConversion"/>
  </si>
  <si>
    <t>불량률 합계</t>
    <phoneticPr fontId="8" type="noConversion"/>
  </si>
</sst>
</file>

<file path=xl/styles.xml><?xml version="1.0" encoding="utf-8"?>
<styleSheet xmlns="http://schemas.openxmlformats.org/spreadsheetml/2006/main">
  <numFmts count="5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yy/mm/dd"/>
    <numFmt numFmtId="177" formatCode="0.0%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2" fontId="0" fillId="0" borderId="1" xfId="1" applyFont="1" applyBorder="1">
      <alignment vertical="center"/>
    </xf>
    <xf numFmtId="41" fontId="0" fillId="0" borderId="1" xfId="2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2" fontId="0" fillId="2" borderId="6" xfId="1" applyFont="1" applyFill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2" fontId="0" fillId="5" borderId="6" xfId="1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1" fontId="0" fillId="0" borderId="11" xfId="2" applyFont="1" applyBorder="1">
      <alignment vertical="center"/>
    </xf>
    <xf numFmtId="0" fontId="0" fillId="0" borderId="13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9" fontId="0" fillId="6" borderId="3" xfId="0" applyNumberFormat="1" applyFill="1" applyBorder="1">
      <alignment vertical="center"/>
    </xf>
    <xf numFmtId="9" fontId="0" fillId="6" borderId="4" xfId="0" applyNumberFormat="1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9" fontId="0" fillId="0" borderId="1" xfId="3" applyFont="1" applyBorder="1">
      <alignment vertical="center"/>
    </xf>
    <xf numFmtId="0" fontId="7" fillId="0" borderId="14" xfId="4" applyBorder="1" applyAlignment="1">
      <alignment horizontal="center" vertical="center"/>
    </xf>
    <xf numFmtId="0" fontId="7" fillId="0" borderId="0" xfId="4" applyAlignment="1">
      <alignment horizontal="center" vertical="center"/>
    </xf>
    <xf numFmtId="0" fontId="7" fillId="0" borderId="0" xfId="4">
      <alignment vertical="center"/>
    </xf>
    <xf numFmtId="0" fontId="7" fillId="0" borderId="1" xfId="4" applyBorder="1" applyAlignment="1">
      <alignment horizontal="center" vertical="center"/>
    </xf>
    <xf numFmtId="0" fontId="7" fillId="8" borderId="1" xfId="4" applyFill="1" applyBorder="1" applyAlignment="1">
      <alignment horizontal="center" vertical="center"/>
    </xf>
    <xf numFmtId="176" fontId="7" fillId="0" borderId="1" xfId="4" applyNumberFormat="1" applyBorder="1" applyAlignment="1">
      <alignment horizontal="center" vertical="center"/>
    </xf>
    <xf numFmtId="41" fontId="7" fillId="0" borderId="1" xfId="4" applyNumberFormat="1" applyBorder="1">
      <alignment vertical="center"/>
    </xf>
    <xf numFmtId="41" fontId="7" fillId="0" borderId="1" xfId="4" applyNumberFormat="1" applyFill="1" applyBorder="1">
      <alignment vertical="center"/>
    </xf>
    <xf numFmtId="0" fontId="7" fillId="9" borderId="1" xfId="4" applyFill="1" applyBorder="1" applyAlignment="1">
      <alignment horizontal="center" vertical="center"/>
    </xf>
    <xf numFmtId="0" fontId="7" fillId="0" borderId="1" xfId="4" applyBorder="1">
      <alignment vertical="center"/>
    </xf>
    <xf numFmtId="42" fontId="0" fillId="0" borderId="1" xfId="6" applyFont="1" applyBorder="1">
      <alignment vertical="center"/>
    </xf>
    <xf numFmtId="6" fontId="7" fillId="0" borderId="1" xfId="4" applyNumberFormat="1" applyBorder="1">
      <alignment vertical="center"/>
    </xf>
    <xf numFmtId="0" fontId="7" fillId="0" borderId="0" xfId="4" applyFill="1" applyBorder="1" applyAlignment="1">
      <alignment horizontal="center" vertical="center"/>
    </xf>
    <xf numFmtId="177" fontId="7" fillId="0" borderId="1" xfId="4" applyNumberFormat="1" applyBorder="1" applyAlignment="1">
      <alignment horizontal="center" vertical="center"/>
    </xf>
    <xf numFmtId="0" fontId="7" fillId="0" borderId="0" xfId="4" applyBorder="1" applyAlignment="1">
      <alignment horizontal="center" vertical="center"/>
    </xf>
    <xf numFmtId="177" fontId="7" fillId="0" borderId="0" xfId="4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41" fontId="7" fillId="0" borderId="1" xfId="2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0" xfId="0" applyFont="1" applyAlignment="1"/>
    <xf numFmtId="0" fontId="7" fillId="9" borderId="1" xfId="0" applyFont="1" applyFill="1" applyBorder="1" applyAlignment="1">
      <alignment horizontal="center"/>
    </xf>
    <xf numFmtId="0" fontId="0" fillId="0" borderId="0" xfId="0" applyAlignment="1"/>
    <xf numFmtId="14" fontId="7" fillId="0" borderId="1" xfId="0" applyNumberFormat="1" applyFont="1" applyBorder="1" applyAlignment="1"/>
    <xf numFmtId="0" fontId="0" fillId="0" borderId="0" xfId="0" applyAlignment="1">
      <alignment horizontal="left" vertical="center"/>
    </xf>
    <xf numFmtId="0" fontId="0" fillId="0" borderId="1" xfId="3" applyNumberFormat="1" applyFont="1" applyBorder="1" applyAlignment="1">
      <alignment horizontal="center" vertical="center"/>
    </xf>
    <xf numFmtId="9" fontId="7" fillId="0" borderId="1" xfId="3" applyFont="1" applyBorder="1">
      <alignment vertical="center"/>
    </xf>
    <xf numFmtId="0" fontId="9" fillId="0" borderId="1" xfId="0" applyFont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</cellXfs>
  <cellStyles count="8">
    <cellStyle name="백분율" xfId="3" builtinId="5"/>
    <cellStyle name="백분율 2" xfId="7"/>
    <cellStyle name="쉼표 [0]" xfId="2" builtinId="6"/>
    <cellStyle name="쉼표 [0] 2" xfId="5"/>
    <cellStyle name="통화 [0]" xfId="1" builtinId="7"/>
    <cellStyle name="통화 [0] 2" xfId="6"/>
    <cellStyle name="표준" xfId="0" builtinId="0"/>
    <cellStyle name="표준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2:G11"/>
  <sheetViews>
    <sheetView zoomScale="130" zoomScaleNormal="130" workbookViewId="0">
      <selection activeCell="F3" sqref="F3"/>
    </sheetView>
  </sheetViews>
  <sheetFormatPr defaultRowHeight="16.5"/>
  <cols>
    <col min="1" max="1" width="3.625" customWidth="1"/>
    <col min="2" max="2" width="9" style="1"/>
    <col min="3" max="3" width="11.625" style="1" bestFit="1" customWidth="1"/>
    <col min="4" max="5" width="9" style="1"/>
    <col min="6" max="6" width="9.75" bestFit="1" customWidth="1"/>
    <col min="7" max="7" width="13.5" bestFit="1" customWidth="1"/>
  </cols>
  <sheetData>
    <row r="2" spans="2:7" ht="26.25">
      <c r="B2" s="57" t="s">
        <v>0</v>
      </c>
      <c r="C2" s="57"/>
      <c r="D2" s="57"/>
      <c r="E2" s="57"/>
      <c r="F2" s="57"/>
      <c r="G2" s="57"/>
    </row>
    <row r="3" spans="2:7" ht="17.25" thickBot="1"/>
    <row r="4" spans="2:7" s="1" customFormat="1" ht="17.25">
      <c r="B4" s="6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8" t="s">
        <v>16</v>
      </c>
    </row>
    <row r="5" spans="2:7">
      <c r="B5" s="9">
        <v>1</v>
      </c>
      <c r="C5" s="2" t="s">
        <v>1</v>
      </c>
      <c r="D5" s="2" t="s">
        <v>7</v>
      </c>
      <c r="E5" s="2">
        <v>200</v>
      </c>
      <c r="F5" s="3">
        <v>80000</v>
      </c>
      <c r="G5" s="10"/>
    </row>
    <row r="6" spans="2:7">
      <c r="B6" s="9">
        <v>2</v>
      </c>
      <c r="C6" s="2" t="s">
        <v>3</v>
      </c>
      <c r="D6" s="2" t="s">
        <v>8</v>
      </c>
      <c r="E6" s="2">
        <v>175</v>
      </c>
      <c r="F6" s="3">
        <v>75000</v>
      </c>
      <c r="G6" s="10"/>
    </row>
    <row r="7" spans="2:7">
      <c r="B7" s="9">
        <v>3</v>
      </c>
      <c r="C7" s="2" t="s">
        <v>2</v>
      </c>
      <c r="D7" s="2" t="s">
        <v>9</v>
      </c>
      <c r="E7" s="2">
        <v>135</v>
      </c>
      <c r="F7" s="3">
        <v>35000</v>
      </c>
      <c r="G7" s="10"/>
    </row>
    <row r="8" spans="2:7">
      <c r="B8" s="9">
        <v>4</v>
      </c>
      <c r="C8" s="2" t="s">
        <v>4</v>
      </c>
      <c r="D8" s="2" t="s">
        <v>7</v>
      </c>
      <c r="E8" s="2">
        <v>100</v>
      </c>
      <c r="F8" s="3">
        <v>9000</v>
      </c>
      <c r="G8" s="10"/>
    </row>
    <row r="9" spans="2:7">
      <c r="B9" s="9">
        <v>5</v>
      </c>
      <c r="C9" s="2" t="s">
        <v>5</v>
      </c>
      <c r="D9" s="2" t="s">
        <v>7</v>
      </c>
      <c r="E9" s="2">
        <v>95</v>
      </c>
      <c r="F9" s="3">
        <v>5500</v>
      </c>
      <c r="G9" s="10"/>
    </row>
    <row r="10" spans="2:7">
      <c r="B10" s="9">
        <v>6</v>
      </c>
      <c r="C10" s="2" t="s">
        <v>6</v>
      </c>
      <c r="D10" s="2" t="s">
        <v>10</v>
      </c>
      <c r="E10" s="2">
        <v>80</v>
      </c>
      <c r="F10" s="3">
        <v>15000</v>
      </c>
      <c r="G10" s="10"/>
    </row>
    <row r="11" spans="2:7" ht="24.95" customHeight="1" thickBot="1">
      <c r="B11" s="58" t="s">
        <v>17</v>
      </c>
      <c r="C11" s="59"/>
      <c r="D11" s="59"/>
      <c r="E11" s="59"/>
      <c r="F11" s="59"/>
      <c r="G11" s="60"/>
    </row>
  </sheetData>
  <mergeCells count="2">
    <mergeCell ref="B2:G2"/>
    <mergeCell ref="B11:G1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B2:F12"/>
  <sheetViews>
    <sheetView workbookViewId="0">
      <selection activeCell="E12" sqref="E12:E14"/>
    </sheetView>
  </sheetViews>
  <sheetFormatPr defaultRowHeight="16.5"/>
  <cols>
    <col min="1" max="1" width="3.625" customWidth="1"/>
    <col min="2" max="3" width="9" style="1"/>
    <col min="4" max="5" width="10.875" bestFit="1" customWidth="1"/>
    <col min="6" max="6" width="12.375" bestFit="1" customWidth="1"/>
    <col min="7" max="7" width="9" bestFit="1" customWidth="1"/>
    <col min="8" max="8" width="12.25" bestFit="1" customWidth="1"/>
  </cols>
  <sheetData>
    <row r="2" spans="2:6" ht="26.25">
      <c r="B2" s="61" t="s">
        <v>29</v>
      </c>
      <c r="C2" s="61"/>
      <c r="D2" s="61"/>
      <c r="E2" s="61"/>
      <c r="F2" s="61"/>
    </row>
    <row r="3" spans="2:6" ht="17.25" thickBot="1"/>
    <row r="4" spans="2:6" s="5" customFormat="1" ht="17.25">
      <c r="B4" s="11" t="s">
        <v>30</v>
      </c>
      <c r="C4" s="12" t="s">
        <v>31</v>
      </c>
      <c r="D4" s="12" t="s">
        <v>32</v>
      </c>
      <c r="E4" s="12" t="s">
        <v>33</v>
      </c>
      <c r="F4" s="13" t="s">
        <v>183</v>
      </c>
    </row>
    <row r="5" spans="2:6">
      <c r="B5" s="9" t="s">
        <v>18</v>
      </c>
      <c r="C5" s="2" t="s">
        <v>24</v>
      </c>
      <c r="D5" s="4">
        <v>870000</v>
      </c>
      <c r="E5" s="4">
        <v>1020000</v>
      </c>
      <c r="F5" s="14"/>
    </row>
    <row r="6" spans="2:6">
      <c r="B6" s="9" t="s">
        <v>19</v>
      </c>
      <c r="C6" s="2" t="s">
        <v>25</v>
      </c>
      <c r="D6" s="4">
        <v>950000</v>
      </c>
      <c r="E6" s="4">
        <v>750000</v>
      </c>
      <c r="F6" s="14"/>
    </row>
    <row r="7" spans="2:6">
      <c r="B7" s="9" t="s">
        <v>20</v>
      </c>
      <c r="C7" s="2" t="s">
        <v>26</v>
      </c>
      <c r="D7" s="4">
        <v>1500000</v>
      </c>
      <c r="E7" s="4">
        <v>1350000</v>
      </c>
      <c r="F7" s="14"/>
    </row>
    <row r="8" spans="2:6">
      <c r="B8" s="9" t="s">
        <v>21</v>
      </c>
      <c r="C8" s="2" t="s">
        <v>24</v>
      </c>
      <c r="D8" s="4">
        <v>1000000</v>
      </c>
      <c r="E8" s="4">
        <v>550000</v>
      </c>
      <c r="F8" s="14"/>
    </row>
    <row r="9" spans="2:6">
      <c r="B9" s="9" t="s">
        <v>22</v>
      </c>
      <c r="C9" s="2" t="s">
        <v>27</v>
      </c>
      <c r="D9" s="4">
        <v>1300000</v>
      </c>
      <c r="E9" s="4">
        <v>1000000</v>
      </c>
      <c r="F9" s="14"/>
    </row>
    <row r="10" spans="2:6" ht="17.25" thickBot="1">
      <c r="B10" s="15" t="s">
        <v>23</v>
      </c>
      <c r="C10" s="16" t="s">
        <v>28</v>
      </c>
      <c r="D10" s="17">
        <v>2000000</v>
      </c>
      <c r="E10" s="17">
        <v>1750000</v>
      </c>
      <c r="F10" s="14"/>
    </row>
    <row r="11" spans="2:6" ht="17.25" thickBot="1"/>
    <row r="12" spans="2:6" ht="17.25" thickBot="1">
      <c r="B12" s="18" t="s">
        <v>34</v>
      </c>
      <c r="C12" s="19">
        <v>0.11</v>
      </c>
    </row>
  </sheetData>
  <mergeCells count="1">
    <mergeCell ref="B2:F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B2:G11"/>
  <sheetViews>
    <sheetView workbookViewId="0">
      <selection activeCell="G5" sqref="C5:G10"/>
    </sheetView>
  </sheetViews>
  <sheetFormatPr defaultRowHeight="16.5"/>
  <cols>
    <col min="1" max="1" width="3.625" customWidth="1"/>
    <col min="2" max="2" width="9" style="1"/>
  </cols>
  <sheetData>
    <row r="2" spans="2:7" ht="26.25">
      <c r="B2" s="61" t="s">
        <v>36</v>
      </c>
      <c r="C2" s="61"/>
      <c r="D2" s="61"/>
      <c r="E2" s="61"/>
      <c r="F2" s="61"/>
      <c r="G2" s="61"/>
    </row>
    <row r="3" spans="2:7" ht="17.25" thickBot="1"/>
    <row r="4" spans="2:7">
      <c r="B4" s="20" t="s">
        <v>35</v>
      </c>
      <c r="C4" s="21">
        <v>0.1</v>
      </c>
      <c r="D4" s="21">
        <v>0.13</v>
      </c>
      <c r="E4" s="21">
        <v>0.2</v>
      </c>
      <c r="F4" s="21">
        <v>0.28000000000000003</v>
      </c>
      <c r="G4" s="22">
        <v>0.35</v>
      </c>
    </row>
    <row r="5" spans="2:7">
      <c r="B5" s="23">
        <v>1</v>
      </c>
      <c r="C5" s="24"/>
      <c r="D5" s="24"/>
      <c r="E5" s="24"/>
      <c r="F5" s="24"/>
      <c r="G5" s="24"/>
    </row>
    <row r="6" spans="2:7">
      <c r="B6" s="23">
        <v>3</v>
      </c>
      <c r="C6" s="24"/>
      <c r="D6" s="24"/>
      <c r="E6" s="24"/>
      <c r="F6" s="24"/>
      <c r="G6" s="24"/>
    </row>
    <row r="7" spans="2:7">
      <c r="B7" s="23">
        <v>5</v>
      </c>
      <c r="C7" s="24"/>
      <c r="D7" s="24"/>
      <c r="E7" s="24"/>
      <c r="F7" s="24"/>
      <c r="G7" s="24"/>
    </row>
    <row r="8" spans="2:7">
      <c r="B8" s="23">
        <v>7</v>
      </c>
      <c r="C8" s="24"/>
      <c r="D8" s="24"/>
      <c r="E8" s="24"/>
      <c r="F8" s="24"/>
      <c r="G8" s="24"/>
    </row>
    <row r="9" spans="2:7">
      <c r="B9" s="23">
        <v>9</v>
      </c>
      <c r="C9" s="24"/>
      <c r="D9" s="24"/>
      <c r="E9" s="24"/>
      <c r="F9" s="24"/>
      <c r="G9" s="24"/>
    </row>
    <row r="10" spans="2:7">
      <c r="B10" s="23">
        <v>11</v>
      </c>
      <c r="C10" s="24"/>
      <c r="D10" s="24"/>
      <c r="E10" s="24"/>
      <c r="F10" s="24"/>
      <c r="G10" s="24"/>
    </row>
    <row r="11" spans="2:7" ht="24.95" customHeight="1" thickBot="1">
      <c r="B11" s="58" t="s">
        <v>37</v>
      </c>
      <c r="C11" s="59"/>
      <c r="D11" s="59"/>
      <c r="E11" s="59"/>
      <c r="F11" s="59"/>
      <c r="G11" s="60"/>
    </row>
  </sheetData>
  <mergeCells count="2">
    <mergeCell ref="B2:G2"/>
    <mergeCell ref="B11:G1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K33"/>
  <sheetViews>
    <sheetView topLeftCell="A16" zoomScale="130" zoomScaleNormal="130" workbookViewId="0">
      <selection activeCell="A35" sqref="A35"/>
    </sheetView>
  </sheetViews>
  <sheetFormatPr defaultRowHeight="13.5"/>
  <cols>
    <col min="1" max="1" width="11.125" style="27" customWidth="1"/>
    <col min="2" max="2" width="6.875" style="26" customWidth="1"/>
    <col min="3" max="3" width="8.75" style="26" customWidth="1"/>
    <col min="4" max="4" width="12.75" style="26" bestFit="1" customWidth="1"/>
    <col min="5" max="5" width="11.125" style="27" customWidth="1"/>
    <col min="6" max="6" width="11.75" style="27" customWidth="1"/>
    <col min="7" max="8" width="9" style="27"/>
    <col min="9" max="9" width="16.875" style="27" bestFit="1" customWidth="1"/>
    <col min="10" max="10" width="11.125" style="27" bestFit="1" customWidth="1"/>
    <col min="11" max="11" width="9" style="27" bestFit="1" customWidth="1"/>
    <col min="12" max="16384" width="9" style="27"/>
  </cols>
  <sheetData>
    <row r="1" spans="1:11" ht="20.25" customHeight="1">
      <c r="A1" s="25"/>
      <c r="H1" s="27" t="s">
        <v>131</v>
      </c>
    </row>
    <row r="2" spans="1:11" ht="16.5">
      <c r="A2" s="28" t="s">
        <v>38</v>
      </c>
      <c r="B2" s="28" t="s">
        <v>39</v>
      </c>
      <c r="C2" s="28" t="s">
        <v>40</v>
      </c>
      <c r="D2" s="28" t="s">
        <v>41</v>
      </c>
      <c r="E2" s="28" t="s">
        <v>42</v>
      </c>
      <c r="F2" s="29" t="s">
        <v>43</v>
      </c>
      <c r="H2" s="41" t="s">
        <v>54</v>
      </c>
      <c r="I2" s="41" t="s">
        <v>114</v>
      </c>
      <c r="J2" s="42" t="s">
        <v>115</v>
      </c>
      <c r="K2" s="43" t="s">
        <v>116</v>
      </c>
    </row>
    <row r="3" spans="1:11" ht="16.5">
      <c r="A3" s="30">
        <v>39457</v>
      </c>
      <c r="B3" s="28" t="s">
        <v>44</v>
      </c>
      <c r="C3" s="28" t="s">
        <v>45</v>
      </c>
      <c r="D3" s="28">
        <v>1900</v>
      </c>
      <c r="E3" s="31">
        <v>2000</v>
      </c>
      <c r="F3" s="32"/>
      <c r="H3" s="42" t="s">
        <v>117</v>
      </c>
      <c r="I3" s="44" t="s">
        <v>118</v>
      </c>
      <c r="J3" s="45">
        <v>40370</v>
      </c>
      <c r="K3" s="46"/>
    </row>
    <row r="4" spans="1:11" ht="16.5">
      <c r="A4" s="30">
        <v>36709</v>
      </c>
      <c r="B4" s="28" t="s">
        <v>46</v>
      </c>
      <c r="C4" s="28" t="s">
        <v>47</v>
      </c>
      <c r="D4" s="28" t="s">
        <v>48</v>
      </c>
      <c r="E4" s="31">
        <v>80000</v>
      </c>
      <c r="F4" s="32"/>
      <c r="H4" s="42" t="s">
        <v>119</v>
      </c>
      <c r="I4" s="44" t="s">
        <v>120</v>
      </c>
      <c r="J4" s="45">
        <v>40370</v>
      </c>
      <c r="K4" s="46"/>
    </row>
    <row r="5" spans="1:11" ht="16.5">
      <c r="A5" s="30">
        <v>36163</v>
      </c>
      <c r="B5" s="28" t="s">
        <v>44</v>
      </c>
      <c r="C5" s="28" t="s">
        <v>45</v>
      </c>
      <c r="D5" s="28">
        <v>800</v>
      </c>
      <c r="E5" s="31">
        <v>800</v>
      </c>
      <c r="F5" s="32"/>
      <c r="H5" s="42" t="s">
        <v>121</v>
      </c>
      <c r="I5" s="44" t="s">
        <v>118</v>
      </c>
      <c r="J5" s="45">
        <v>40370</v>
      </c>
      <c r="K5" s="46"/>
    </row>
    <row r="6" spans="1:11" ht="16.5">
      <c r="A6" s="30">
        <v>35984</v>
      </c>
      <c r="B6" s="28" t="s">
        <v>44</v>
      </c>
      <c r="C6" s="28" t="s">
        <v>45</v>
      </c>
      <c r="D6" s="28">
        <v>1000</v>
      </c>
      <c r="E6" s="31">
        <v>1000</v>
      </c>
      <c r="F6" s="32"/>
      <c r="H6" s="42" t="s">
        <v>122</v>
      </c>
      <c r="I6" s="44" t="s">
        <v>120</v>
      </c>
      <c r="J6" s="45">
        <v>40370</v>
      </c>
      <c r="K6" s="46"/>
    </row>
    <row r="7" spans="1:11" ht="16.5">
      <c r="A7" s="30">
        <v>38696</v>
      </c>
      <c r="B7" s="28" t="s">
        <v>44</v>
      </c>
      <c r="C7" s="28" t="s">
        <v>45</v>
      </c>
      <c r="D7" s="28">
        <v>2400</v>
      </c>
      <c r="E7" s="31">
        <v>2200</v>
      </c>
      <c r="F7" s="32"/>
      <c r="H7" s="42" t="s">
        <v>123</v>
      </c>
      <c r="I7" s="44" t="s">
        <v>124</v>
      </c>
      <c r="J7" s="45">
        <v>40373</v>
      </c>
      <c r="K7" s="46"/>
    </row>
    <row r="8" spans="1:11" ht="16.5">
      <c r="A8" s="30">
        <v>37022</v>
      </c>
      <c r="B8" s="28" t="s">
        <v>46</v>
      </c>
      <c r="C8" s="28" t="s">
        <v>47</v>
      </c>
      <c r="D8" s="28" t="s">
        <v>49</v>
      </c>
      <c r="E8" s="31">
        <v>110000</v>
      </c>
      <c r="F8" s="32"/>
      <c r="H8" s="42" t="s">
        <v>125</v>
      </c>
      <c r="I8" s="44" t="s">
        <v>126</v>
      </c>
      <c r="J8" s="45">
        <v>40378</v>
      </c>
      <c r="K8" s="46"/>
    </row>
    <row r="9" spans="1:11" ht="16.5">
      <c r="A9" s="30">
        <v>37773</v>
      </c>
      <c r="B9" s="28" t="s">
        <v>44</v>
      </c>
      <c r="C9" s="28" t="s">
        <v>47</v>
      </c>
      <c r="D9" s="28">
        <v>1900</v>
      </c>
      <c r="E9" s="31">
        <v>190</v>
      </c>
      <c r="F9" s="32"/>
      <c r="H9" s="42" t="s">
        <v>127</v>
      </c>
      <c r="I9" s="44" t="s">
        <v>118</v>
      </c>
      <c r="J9" s="45">
        <v>40379</v>
      </c>
      <c r="K9" s="46"/>
    </row>
    <row r="10" spans="1:11" ht="16.5">
      <c r="A10" s="30">
        <v>36526</v>
      </c>
      <c r="B10" s="28" t="s">
        <v>44</v>
      </c>
      <c r="C10" s="28" t="s">
        <v>47</v>
      </c>
      <c r="D10" s="28">
        <v>2700</v>
      </c>
      <c r="E10" s="31">
        <v>240</v>
      </c>
      <c r="F10" s="32"/>
      <c r="H10" s="42" t="s">
        <v>128</v>
      </c>
      <c r="I10" s="44" t="s">
        <v>129</v>
      </c>
      <c r="J10" s="45">
        <v>40380</v>
      </c>
      <c r="K10" s="46"/>
    </row>
    <row r="11" spans="1:11" ht="16.5">
      <c r="A11" s="30">
        <v>34243</v>
      </c>
      <c r="B11" s="28" t="s">
        <v>46</v>
      </c>
      <c r="C11" s="28" t="s">
        <v>47</v>
      </c>
      <c r="D11" s="28" t="s">
        <v>50</v>
      </c>
      <c r="E11" s="31">
        <v>110000</v>
      </c>
      <c r="F11" s="32"/>
      <c r="H11" s="42" t="s">
        <v>130</v>
      </c>
      <c r="I11" s="44" t="s">
        <v>129</v>
      </c>
      <c r="J11" s="45">
        <v>40414</v>
      </c>
      <c r="K11" s="46"/>
    </row>
    <row r="12" spans="1:11">
      <c r="A12" s="30">
        <v>34244</v>
      </c>
      <c r="B12" s="28" t="s">
        <v>44</v>
      </c>
      <c r="C12" s="28" t="s">
        <v>47</v>
      </c>
      <c r="D12" s="28">
        <v>3500</v>
      </c>
      <c r="E12" s="31">
        <v>240</v>
      </c>
      <c r="F12" s="32"/>
    </row>
    <row r="13" spans="1:11">
      <c r="A13" s="30">
        <v>34245</v>
      </c>
      <c r="B13" s="28" t="s">
        <v>44</v>
      </c>
      <c r="C13" s="28" t="s">
        <v>47</v>
      </c>
      <c r="D13" s="28">
        <v>3000</v>
      </c>
      <c r="E13" s="31">
        <v>240</v>
      </c>
      <c r="F13" s="32"/>
    </row>
    <row r="14" spans="1:11" ht="16.5">
      <c r="A14" s="30">
        <v>34742</v>
      </c>
      <c r="B14" s="28" t="s">
        <v>46</v>
      </c>
      <c r="C14" s="28" t="s">
        <v>47</v>
      </c>
      <c r="D14" s="28" t="s">
        <v>51</v>
      </c>
      <c r="E14" s="31">
        <v>80000</v>
      </c>
      <c r="F14" s="32"/>
      <c r="H14" s="47" t="s">
        <v>152</v>
      </c>
      <c r="I14" s="48"/>
      <c r="J14" s="48"/>
      <c r="K14" s="48"/>
    </row>
    <row r="15" spans="1:11" ht="16.5">
      <c r="A15" s="30">
        <v>34743</v>
      </c>
      <c r="B15" s="28" t="s">
        <v>46</v>
      </c>
      <c r="C15" s="28" t="s">
        <v>47</v>
      </c>
      <c r="D15" s="28" t="s">
        <v>52</v>
      </c>
      <c r="E15" s="31">
        <v>60000</v>
      </c>
      <c r="F15" s="32"/>
      <c r="H15" s="42" t="s">
        <v>54</v>
      </c>
      <c r="I15" s="42" t="s">
        <v>132</v>
      </c>
      <c r="J15" s="42" t="s">
        <v>133</v>
      </c>
      <c r="K15" s="49" t="s">
        <v>134</v>
      </c>
    </row>
    <row r="16" spans="1:11" ht="16.5">
      <c r="A16" s="30">
        <v>37399</v>
      </c>
      <c r="B16" s="28" t="s">
        <v>46</v>
      </c>
      <c r="C16" s="28" t="s">
        <v>47</v>
      </c>
      <c r="D16" s="28" t="s">
        <v>52</v>
      </c>
      <c r="E16" s="31">
        <v>60000</v>
      </c>
      <c r="F16" s="32"/>
      <c r="H16" s="42" t="s">
        <v>135</v>
      </c>
      <c r="I16" s="42" t="s">
        <v>136</v>
      </c>
      <c r="J16" s="45">
        <v>31241</v>
      </c>
      <c r="K16" s="42" t="str">
        <f>IF(YEAR($B$48)-YEAR(J16)&gt;=26,"채용","")</f>
        <v/>
      </c>
    </row>
    <row r="17" spans="1:11" ht="16.5">
      <c r="A17" s="30">
        <v>34745</v>
      </c>
      <c r="B17" s="28" t="s">
        <v>44</v>
      </c>
      <c r="C17" s="28" t="s">
        <v>47</v>
      </c>
      <c r="D17" s="28">
        <v>2300</v>
      </c>
      <c r="E17" s="31">
        <v>190</v>
      </c>
      <c r="F17" s="32"/>
      <c r="H17" s="42" t="s">
        <v>137</v>
      </c>
      <c r="I17" s="42" t="s">
        <v>138</v>
      </c>
      <c r="J17" s="45">
        <v>30387</v>
      </c>
      <c r="K17" s="42" t="str">
        <f t="shared" ref="K17:K27" si="0">IF(YEAR($B$48)-YEAR(J17)&gt;=26,"채용","")</f>
        <v/>
      </c>
    </row>
    <row r="18" spans="1:11" ht="16.5">
      <c r="A18" s="30">
        <v>35694</v>
      </c>
      <c r="B18" s="28" t="s">
        <v>44</v>
      </c>
      <c r="C18" s="28" t="s">
        <v>45</v>
      </c>
      <c r="D18" s="28">
        <v>2400</v>
      </c>
      <c r="E18" s="31">
        <v>2200</v>
      </c>
      <c r="F18" s="32"/>
      <c r="H18" s="42" t="s">
        <v>139</v>
      </c>
      <c r="I18" s="42" t="s">
        <v>140</v>
      </c>
      <c r="J18" s="45">
        <v>31045</v>
      </c>
      <c r="K18" s="42" t="str">
        <f t="shared" si="0"/>
        <v/>
      </c>
    </row>
    <row r="19" spans="1:11" ht="16.5">
      <c r="A19" s="30">
        <v>35695</v>
      </c>
      <c r="B19" s="28" t="s">
        <v>44</v>
      </c>
      <c r="C19" s="28" t="s">
        <v>47</v>
      </c>
      <c r="D19" s="28">
        <v>2500</v>
      </c>
      <c r="E19" s="31">
        <v>190</v>
      </c>
      <c r="F19" s="32"/>
      <c r="H19" s="42" t="s">
        <v>141</v>
      </c>
      <c r="I19" s="42" t="s">
        <v>136</v>
      </c>
      <c r="J19" s="45">
        <v>24359</v>
      </c>
      <c r="K19" s="42" t="str">
        <f t="shared" si="0"/>
        <v/>
      </c>
    </row>
    <row r="20" spans="1:11" ht="16.5">
      <c r="A20" s="30">
        <v>35696</v>
      </c>
      <c r="B20" s="28" t="s">
        <v>46</v>
      </c>
      <c r="C20" s="28" t="s">
        <v>47</v>
      </c>
      <c r="D20" s="28" t="s">
        <v>49</v>
      </c>
      <c r="E20" s="31">
        <v>110000</v>
      </c>
      <c r="F20" s="32"/>
      <c r="H20" s="42" t="s">
        <v>142</v>
      </c>
      <c r="I20" s="42" t="s">
        <v>136</v>
      </c>
      <c r="J20" s="45">
        <v>31324</v>
      </c>
      <c r="K20" s="42" t="str">
        <f t="shared" si="0"/>
        <v/>
      </c>
    </row>
    <row r="21" spans="1:11" ht="16.5">
      <c r="A21" s="30">
        <v>35697</v>
      </c>
      <c r="B21" s="28" t="s">
        <v>46</v>
      </c>
      <c r="C21" s="28" t="s">
        <v>47</v>
      </c>
      <c r="D21" s="28" t="s">
        <v>48</v>
      </c>
      <c r="E21" s="31">
        <v>80000</v>
      </c>
      <c r="F21" s="32"/>
      <c r="H21" s="42" t="s">
        <v>143</v>
      </c>
      <c r="I21" s="42" t="s">
        <v>138</v>
      </c>
      <c r="J21" s="45">
        <v>27737</v>
      </c>
      <c r="K21" s="42" t="str">
        <f t="shared" si="0"/>
        <v/>
      </c>
    </row>
    <row r="22" spans="1:11" ht="16.5">
      <c r="A22" s="30">
        <v>39002</v>
      </c>
      <c r="B22" s="28" t="s">
        <v>44</v>
      </c>
      <c r="C22" s="28" t="s">
        <v>47</v>
      </c>
      <c r="D22" s="28">
        <v>3000</v>
      </c>
      <c r="E22" s="31">
        <v>240</v>
      </c>
      <c r="F22" s="32"/>
      <c r="H22" s="42" t="s">
        <v>144</v>
      </c>
      <c r="I22" s="42" t="s">
        <v>138</v>
      </c>
      <c r="J22" s="45">
        <v>31111</v>
      </c>
      <c r="K22" s="42" t="str">
        <f t="shared" si="0"/>
        <v/>
      </c>
    </row>
    <row r="23" spans="1:11" ht="16.5">
      <c r="A23" s="30">
        <v>38837</v>
      </c>
      <c r="B23" s="28" t="s">
        <v>46</v>
      </c>
      <c r="C23" s="28" t="s">
        <v>47</v>
      </c>
      <c r="D23" s="28" t="s">
        <v>51</v>
      </c>
      <c r="E23" s="31">
        <v>80000</v>
      </c>
      <c r="F23" s="32"/>
      <c r="H23" s="42" t="s">
        <v>145</v>
      </c>
      <c r="I23" s="42" t="s">
        <v>140</v>
      </c>
      <c r="J23" s="45">
        <v>30319</v>
      </c>
      <c r="K23" s="42" t="str">
        <f t="shared" si="0"/>
        <v/>
      </c>
    </row>
    <row r="24" spans="1:11" ht="16.5">
      <c r="A24" s="30">
        <v>38838</v>
      </c>
      <c r="B24" s="28" t="s">
        <v>46</v>
      </c>
      <c r="C24" s="28" t="s">
        <v>47</v>
      </c>
      <c r="D24" s="28" t="s">
        <v>50</v>
      </c>
      <c r="E24" s="31">
        <v>110000</v>
      </c>
      <c r="F24" s="32"/>
      <c r="H24" s="42" t="s">
        <v>146</v>
      </c>
      <c r="I24" s="42" t="s">
        <v>140</v>
      </c>
      <c r="J24" s="45">
        <v>32574</v>
      </c>
      <c r="K24" s="42" t="str">
        <f t="shared" si="0"/>
        <v/>
      </c>
    </row>
    <row r="25" spans="1:11" ht="16.5">
      <c r="A25" s="30">
        <v>35714</v>
      </c>
      <c r="B25" s="28" t="s">
        <v>44</v>
      </c>
      <c r="C25" s="28" t="s">
        <v>47</v>
      </c>
      <c r="D25" s="28">
        <v>900</v>
      </c>
      <c r="E25" s="31">
        <v>180</v>
      </c>
      <c r="F25" s="32"/>
      <c r="H25" s="42" t="s">
        <v>147</v>
      </c>
      <c r="I25" s="42" t="s">
        <v>148</v>
      </c>
      <c r="J25" s="45">
        <v>31175</v>
      </c>
      <c r="K25" s="42" t="str">
        <f t="shared" si="0"/>
        <v/>
      </c>
    </row>
    <row r="26" spans="1:11" ht="16.5">
      <c r="A26" s="30">
        <v>38840</v>
      </c>
      <c r="B26" s="28" t="s">
        <v>44</v>
      </c>
      <c r="C26" s="28" t="s">
        <v>47</v>
      </c>
      <c r="D26" s="28">
        <v>1000</v>
      </c>
      <c r="E26" s="31">
        <v>180</v>
      </c>
      <c r="F26" s="32"/>
      <c r="H26" s="42" t="s">
        <v>149</v>
      </c>
      <c r="I26" s="42" t="s">
        <v>148</v>
      </c>
      <c r="J26" s="45">
        <v>30858</v>
      </c>
      <c r="K26" s="42" t="str">
        <f t="shared" si="0"/>
        <v/>
      </c>
    </row>
    <row r="27" spans="1:11" ht="16.5">
      <c r="A27" s="30">
        <v>37396</v>
      </c>
      <c r="B27" s="28" t="s">
        <v>46</v>
      </c>
      <c r="C27" s="28" t="s">
        <v>47</v>
      </c>
      <c r="D27" s="28" t="s">
        <v>50</v>
      </c>
      <c r="E27" s="31">
        <v>110000</v>
      </c>
      <c r="F27" s="32"/>
      <c r="H27" s="42" t="s">
        <v>150</v>
      </c>
      <c r="I27" s="42" t="s">
        <v>148</v>
      </c>
      <c r="J27" s="45">
        <v>30862</v>
      </c>
      <c r="K27" s="42" t="str">
        <f t="shared" si="0"/>
        <v/>
      </c>
    </row>
    <row r="28" spans="1:11" ht="16.5">
      <c r="A28" s="30">
        <v>37397</v>
      </c>
      <c r="B28" s="28" t="s">
        <v>46</v>
      </c>
      <c r="C28" s="28" t="s">
        <v>47</v>
      </c>
      <c r="D28" s="28" t="s">
        <v>51</v>
      </c>
      <c r="E28" s="31">
        <v>80000</v>
      </c>
      <c r="F28" s="32"/>
      <c r="H28" s="50"/>
      <c r="I28" s="50"/>
      <c r="J28" s="50"/>
      <c r="K28" s="50"/>
    </row>
    <row r="29" spans="1:11" ht="16.5">
      <c r="A29" s="30">
        <v>37398</v>
      </c>
      <c r="B29" s="28" t="s">
        <v>46</v>
      </c>
      <c r="C29" s="28" t="s">
        <v>47</v>
      </c>
      <c r="D29" s="28" t="s">
        <v>49</v>
      </c>
      <c r="E29" s="31">
        <v>110000</v>
      </c>
      <c r="F29" s="32"/>
      <c r="H29" s="41" t="s">
        <v>151</v>
      </c>
      <c r="I29" s="51">
        <v>40356</v>
      </c>
      <c r="J29" s="50"/>
      <c r="K29" s="50"/>
    </row>
    <row r="30" spans="1:11">
      <c r="A30" s="30">
        <v>34744</v>
      </c>
      <c r="B30" s="28" t="s">
        <v>44</v>
      </c>
      <c r="C30" s="28" t="s">
        <v>47</v>
      </c>
      <c r="D30" s="28">
        <v>2500</v>
      </c>
      <c r="E30" s="31">
        <v>190</v>
      </c>
      <c r="F30" s="32"/>
    </row>
    <row r="31" spans="1:11">
      <c r="A31" s="30">
        <v>37400</v>
      </c>
      <c r="B31" s="28" t="s">
        <v>44</v>
      </c>
      <c r="C31" s="28" t="s">
        <v>47</v>
      </c>
      <c r="D31" s="28">
        <v>1590</v>
      </c>
      <c r="E31" s="31">
        <v>190</v>
      </c>
      <c r="F31" s="32"/>
    </row>
    <row r="32" spans="1:11">
      <c r="A32" s="30">
        <v>37401</v>
      </c>
      <c r="B32" s="28" t="s">
        <v>44</v>
      </c>
      <c r="C32" s="28" t="s">
        <v>47</v>
      </c>
      <c r="D32" s="28">
        <v>1000</v>
      </c>
      <c r="E32" s="31">
        <v>180</v>
      </c>
      <c r="F32" s="32"/>
    </row>
    <row r="33" spans="1:6">
      <c r="A33" s="30">
        <v>37402</v>
      </c>
      <c r="B33" s="28" t="s">
        <v>46</v>
      </c>
      <c r="C33" s="28" t="s">
        <v>47</v>
      </c>
      <c r="D33" s="28" t="s">
        <v>52</v>
      </c>
      <c r="E33" s="31">
        <v>60000</v>
      </c>
      <c r="F33" s="32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2:L30"/>
  <sheetViews>
    <sheetView topLeftCell="A19" workbookViewId="0">
      <selection activeCell="J4" sqref="J4"/>
    </sheetView>
  </sheetViews>
  <sheetFormatPr defaultRowHeight="13.5"/>
  <cols>
    <col min="1" max="3" width="9.25" style="27" bestFit="1" customWidth="1"/>
    <col min="4" max="5" width="9.375" style="27" bestFit="1" customWidth="1"/>
    <col min="6" max="7" width="14.625" style="27" bestFit="1" customWidth="1"/>
    <col min="8" max="8" width="17.375" style="27" customWidth="1"/>
    <col min="9" max="11" width="17.375" style="27" bestFit="1" customWidth="1"/>
    <col min="12" max="16384" width="9" style="27"/>
  </cols>
  <sheetData>
    <row r="2" spans="1:12">
      <c r="A2" s="27" t="s">
        <v>53</v>
      </c>
    </row>
    <row r="3" spans="1:12">
      <c r="A3" s="28" t="s">
        <v>54</v>
      </c>
      <c r="B3" s="28" t="s">
        <v>55</v>
      </c>
      <c r="C3" s="28" t="s">
        <v>56</v>
      </c>
      <c r="D3" s="28" t="s">
        <v>59</v>
      </c>
      <c r="E3" s="28" t="s">
        <v>60</v>
      </c>
      <c r="F3" s="28" t="s">
        <v>61</v>
      </c>
      <c r="G3" s="28" t="s">
        <v>62</v>
      </c>
      <c r="H3" s="33" t="s">
        <v>182</v>
      </c>
      <c r="I3" s="33" t="s">
        <v>63</v>
      </c>
      <c r="J3" s="33" t="s">
        <v>209</v>
      </c>
    </row>
    <row r="4" spans="1:12" ht="16.5">
      <c r="A4" s="28" t="s">
        <v>64</v>
      </c>
      <c r="B4" s="28" t="s">
        <v>65</v>
      </c>
      <c r="C4" s="28" t="s">
        <v>66</v>
      </c>
      <c r="D4" s="34">
        <v>3</v>
      </c>
      <c r="E4" s="34">
        <v>21</v>
      </c>
      <c r="F4" s="35">
        <v>9870000</v>
      </c>
      <c r="G4" s="35">
        <v>5000000</v>
      </c>
      <c r="H4" s="54"/>
      <c r="I4" s="36"/>
      <c r="J4" s="36"/>
    </row>
    <row r="5" spans="1:12" ht="16.5">
      <c r="A5" s="28" t="s">
        <v>68</v>
      </c>
      <c r="B5" s="28" t="s">
        <v>69</v>
      </c>
      <c r="C5" s="28" t="s">
        <v>66</v>
      </c>
      <c r="D5" s="34">
        <v>2</v>
      </c>
      <c r="E5" s="34">
        <v>25</v>
      </c>
      <c r="F5" s="35">
        <v>11750000</v>
      </c>
      <c r="G5" s="35">
        <v>7000000</v>
      </c>
      <c r="H5" s="54"/>
      <c r="I5" s="36"/>
      <c r="J5" s="36"/>
    </row>
    <row r="6" spans="1:12" ht="16.5">
      <c r="A6" s="28" t="s">
        <v>71</v>
      </c>
      <c r="B6" s="28" t="s">
        <v>72</v>
      </c>
      <c r="C6" s="28" t="s">
        <v>66</v>
      </c>
      <c r="D6" s="34">
        <v>2</v>
      </c>
      <c r="E6" s="34">
        <v>12</v>
      </c>
      <c r="F6" s="35">
        <v>5640000</v>
      </c>
      <c r="G6" s="35">
        <v>5500000</v>
      </c>
      <c r="H6" s="54"/>
      <c r="I6" s="36"/>
      <c r="J6" s="36"/>
    </row>
    <row r="7" spans="1:12" ht="16.5">
      <c r="A7" s="28" t="s">
        <v>74</v>
      </c>
      <c r="B7" s="28" t="s">
        <v>75</v>
      </c>
      <c r="C7" s="28" t="s">
        <v>66</v>
      </c>
      <c r="D7" s="34">
        <v>4</v>
      </c>
      <c r="E7" s="34">
        <v>12</v>
      </c>
      <c r="F7" s="35">
        <v>5640000</v>
      </c>
      <c r="G7" s="35">
        <v>2000000</v>
      </c>
      <c r="H7" s="54"/>
      <c r="I7" s="36"/>
      <c r="J7" s="36"/>
    </row>
    <row r="8" spans="1:12" ht="16.5">
      <c r="A8" s="28" t="s">
        <v>77</v>
      </c>
      <c r="B8" s="28" t="s">
        <v>65</v>
      </c>
      <c r="C8" s="28" t="s">
        <v>78</v>
      </c>
      <c r="D8" s="34">
        <v>1</v>
      </c>
      <c r="E8" s="34">
        <v>15</v>
      </c>
      <c r="F8" s="35">
        <v>7050000</v>
      </c>
      <c r="G8" s="35">
        <v>5000000</v>
      </c>
      <c r="H8" s="54"/>
      <c r="I8" s="36"/>
      <c r="J8" s="36"/>
    </row>
    <row r="9" spans="1:12" ht="16.5">
      <c r="A9" s="28" t="s">
        <v>80</v>
      </c>
      <c r="B9" s="28" t="s">
        <v>75</v>
      </c>
      <c r="C9" s="28" t="s">
        <v>78</v>
      </c>
      <c r="D9" s="34">
        <v>2</v>
      </c>
      <c r="E9" s="34">
        <v>57</v>
      </c>
      <c r="F9" s="35">
        <v>26790000</v>
      </c>
      <c r="G9" s="35">
        <v>10000000</v>
      </c>
      <c r="H9" s="54"/>
      <c r="I9" s="36"/>
      <c r="J9" s="36"/>
    </row>
    <row r="10" spans="1:12" ht="16.5">
      <c r="A10" s="28" t="s">
        <v>82</v>
      </c>
      <c r="B10" s="28" t="s">
        <v>65</v>
      </c>
      <c r="C10" s="28" t="s">
        <v>66</v>
      </c>
      <c r="D10" s="34">
        <v>1</v>
      </c>
      <c r="E10" s="34">
        <v>5</v>
      </c>
      <c r="F10" s="35">
        <v>2350000</v>
      </c>
      <c r="G10" s="35">
        <v>2000000</v>
      </c>
      <c r="H10" s="54"/>
      <c r="I10" s="36"/>
      <c r="J10" s="36"/>
    </row>
    <row r="11" spans="1:12" ht="16.5">
      <c r="A11" s="28" t="s">
        <v>84</v>
      </c>
      <c r="B11" s="28" t="s">
        <v>72</v>
      </c>
      <c r="C11" s="28" t="s">
        <v>78</v>
      </c>
      <c r="D11" s="34">
        <v>5</v>
      </c>
      <c r="E11" s="34">
        <v>56</v>
      </c>
      <c r="F11" s="35">
        <v>26320000</v>
      </c>
      <c r="G11" s="35">
        <v>23000000</v>
      </c>
      <c r="H11" s="54"/>
      <c r="I11" s="36"/>
      <c r="J11" s="36"/>
      <c r="L11" s="27">
        <f>ROUND(321.123,2)</f>
        <v>321.12</v>
      </c>
    </row>
    <row r="12" spans="1:12" ht="16.5">
      <c r="A12" s="28" t="s">
        <v>86</v>
      </c>
      <c r="B12" s="28" t="s">
        <v>87</v>
      </c>
      <c r="C12" s="28" t="s">
        <v>66</v>
      </c>
      <c r="D12" s="34">
        <v>3</v>
      </c>
      <c r="E12" s="34">
        <v>35</v>
      </c>
      <c r="F12" s="35">
        <v>16450000</v>
      </c>
      <c r="G12" s="35">
        <v>10000000</v>
      </c>
      <c r="H12" s="54"/>
      <c r="I12" s="36"/>
      <c r="J12" s="36"/>
      <c r="L12" s="27">
        <f>INT(L11)</f>
        <v>321</v>
      </c>
    </row>
    <row r="13" spans="1:12" ht="16.5">
      <c r="A13" s="28" t="s">
        <v>89</v>
      </c>
      <c r="B13" s="28" t="s">
        <v>75</v>
      </c>
      <c r="C13" s="28" t="s">
        <v>78</v>
      </c>
      <c r="D13" s="34">
        <v>1</v>
      </c>
      <c r="E13" s="34">
        <v>36</v>
      </c>
      <c r="F13" s="35">
        <v>16920000</v>
      </c>
      <c r="G13" s="35">
        <v>7000000</v>
      </c>
      <c r="H13" s="54"/>
      <c r="I13" s="36"/>
      <c r="J13" s="36"/>
    </row>
    <row r="14" spans="1:12" ht="16.5">
      <c r="A14" s="28" t="s">
        <v>91</v>
      </c>
      <c r="B14" s="28" t="s">
        <v>92</v>
      </c>
      <c r="C14" s="28" t="s">
        <v>66</v>
      </c>
      <c r="D14" s="34">
        <v>1</v>
      </c>
      <c r="E14" s="34">
        <v>15</v>
      </c>
      <c r="F14" s="35">
        <v>7050000</v>
      </c>
      <c r="G14" s="35">
        <v>5000000</v>
      </c>
      <c r="H14" s="54"/>
      <c r="I14" s="36"/>
      <c r="J14" s="36"/>
    </row>
    <row r="15" spans="1:12" ht="16.5">
      <c r="A15" s="28" t="s">
        <v>94</v>
      </c>
      <c r="B15" s="28" t="s">
        <v>65</v>
      </c>
      <c r="C15" s="28" t="s">
        <v>78</v>
      </c>
      <c r="D15" s="34">
        <v>5</v>
      </c>
      <c r="E15" s="34">
        <v>25</v>
      </c>
      <c r="F15" s="35">
        <v>11750000</v>
      </c>
      <c r="G15" s="35">
        <v>10000000</v>
      </c>
      <c r="H15" s="54"/>
      <c r="I15" s="36"/>
      <c r="J15" s="36"/>
    </row>
    <row r="16" spans="1:12" ht="16.5">
      <c r="A16" s="28" t="s">
        <v>96</v>
      </c>
      <c r="B16" s="28" t="s">
        <v>97</v>
      </c>
      <c r="C16" s="28" t="s">
        <v>66</v>
      </c>
      <c r="D16" s="34">
        <v>5</v>
      </c>
      <c r="E16" s="34">
        <v>56</v>
      </c>
      <c r="F16" s="35">
        <v>29320000</v>
      </c>
      <c r="G16" s="35">
        <v>20000000</v>
      </c>
      <c r="H16" s="54"/>
      <c r="I16" s="36"/>
      <c r="J16" s="36"/>
    </row>
    <row r="17" spans="1:12" ht="16.5">
      <c r="A17" s="28" t="s">
        <v>99</v>
      </c>
      <c r="B17" s="28" t="s">
        <v>75</v>
      </c>
      <c r="C17" s="28" t="s">
        <v>78</v>
      </c>
      <c r="D17" s="34">
        <v>1</v>
      </c>
      <c r="E17" s="34">
        <v>5</v>
      </c>
      <c r="F17" s="35">
        <v>2350000</v>
      </c>
      <c r="G17" s="35">
        <v>2000000</v>
      </c>
      <c r="H17" s="54"/>
      <c r="I17" s="36"/>
      <c r="J17" s="36"/>
    </row>
    <row r="18" spans="1:12" ht="16.5">
      <c r="A18" s="28" t="s">
        <v>101</v>
      </c>
      <c r="B18" s="28" t="s">
        <v>69</v>
      </c>
      <c r="C18" s="28" t="s">
        <v>78</v>
      </c>
      <c r="D18" s="34">
        <v>2</v>
      </c>
      <c r="E18" s="34">
        <v>25</v>
      </c>
      <c r="F18" s="35">
        <v>11750000</v>
      </c>
      <c r="G18" s="35">
        <v>5000000</v>
      </c>
      <c r="H18" s="54"/>
      <c r="I18" s="36"/>
      <c r="J18" s="36"/>
    </row>
    <row r="19" spans="1:12" ht="16.5">
      <c r="A19" s="28" t="s">
        <v>103</v>
      </c>
      <c r="B19" s="28" t="s">
        <v>65</v>
      </c>
      <c r="C19" s="28" t="s">
        <v>66</v>
      </c>
      <c r="D19" s="34">
        <v>1</v>
      </c>
      <c r="E19" s="34">
        <v>51</v>
      </c>
      <c r="F19" s="35">
        <v>23970000</v>
      </c>
      <c r="G19" s="35">
        <v>15000000</v>
      </c>
      <c r="H19" s="54"/>
      <c r="I19" s="36"/>
      <c r="J19" s="36"/>
    </row>
    <row r="20" spans="1:12" ht="16.5">
      <c r="A20" s="28" t="s">
        <v>105</v>
      </c>
      <c r="B20" s="28" t="s">
        <v>69</v>
      </c>
      <c r="C20" s="28" t="s">
        <v>66</v>
      </c>
      <c r="D20" s="34">
        <v>4</v>
      </c>
      <c r="E20" s="34">
        <v>5</v>
      </c>
      <c r="F20" s="35">
        <v>2350000</v>
      </c>
      <c r="G20" s="35">
        <v>2000000</v>
      </c>
      <c r="H20" s="54"/>
      <c r="I20" s="36"/>
      <c r="J20" s="36"/>
    </row>
    <row r="21" spans="1:12" ht="16.5">
      <c r="A21" s="28" t="s">
        <v>107</v>
      </c>
      <c r="B21" s="28" t="s">
        <v>69</v>
      </c>
      <c r="C21" s="28" t="s">
        <v>66</v>
      </c>
      <c r="D21" s="34">
        <v>2</v>
      </c>
      <c r="E21" s="34">
        <v>20</v>
      </c>
      <c r="F21" s="35">
        <v>9400000</v>
      </c>
      <c r="G21" s="35">
        <v>5000000</v>
      </c>
      <c r="H21" s="54"/>
      <c r="I21" s="36"/>
      <c r="J21" s="36"/>
    </row>
    <row r="22" spans="1:12" ht="16.5">
      <c r="A22" s="28" t="s">
        <v>109</v>
      </c>
      <c r="B22" s="28" t="s">
        <v>97</v>
      </c>
      <c r="C22" s="28" t="s">
        <v>78</v>
      </c>
      <c r="D22" s="34">
        <v>4</v>
      </c>
      <c r="E22" s="34">
        <v>35</v>
      </c>
      <c r="F22" s="35">
        <v>16450000</v>
      </c>
      <c r="G22" s="35">
        <v>10000000</v>
      </c>
      <c r="H22" s="54"/>
      <c r="I22" s="36"/>
      <c r="J22" s="36"/>
    </row>
    <row r="23" spans="1:12" ht="16.5">
      <c r="G23"/>
      <c r="H23"/>
      <c r="I23"/>
      <c r="J23"/>
      <c r="K23"/>
      <c r="L23"/>
    </row>
    <row r="24" spans="1:12" ht="16.5">
      <c r="A24" s="37" t="s">
        <v>111</v>
      </c>
      <c r="G24"/>
      <c r="H24"/>
      <c r="I24"/>
      <c r="J24"/>
      <c r="K24"/>
      <c r="L24"/>
    </row>
    <row r="25" spans="1:12" ht="16.5">
      <c r="A25" s="28" t="s">
        <v>59</v>
      </c>
      <c r="B25" s="28">
        <v>1</v>
      </c>
      <c r="C25" s="28">
        <v>2</v>
      </c>
      <c r="D25" s="28">
        <v>3</v>
      </c>
      <c r="E25" s="28">
        <v>4</v>
      </c>
      <c r="F25" s="28">
        <v>5</v>
      </c>
      <c r="G25"/>
      <c r="H25" s="28" t="s">
        <v>59</v>
      </c>
      <c r="I25" s="28" t="s">
        <v>112</v>
      </c>
      <c r="J25"/>
      <c r="K25"/>
      <c r="L25"/>
    </row>
    <row r="26" spans="1:12" ht="16.5">
      <c r="A26" s="28" t="s">
        <v>112</v>
      </c>
      <c r="B26" s="38">
        <v>6.5000000000000002E-2</v>
      </c>
      <c r="C26" s="38">
        <v>0.06</v>
      </c>
      <c r="D26" s="38">
        <v>5.5E-2</v>
      </c>
      <c r="E26" s="38">
        <v>0.05</v>
      </c>
      <c r="F26" s="38">
        <v>4.4999999999999998E-2</v>
      </c>
      <c r="G26"/>
      <c r="H26" s="28">
        <v>1</v>
      </c>
      <c r="I26" s="38">
        <v>6.5000000000000002E-2</v>
      </c>
      <c r="J26"/>
      <c r="K26"/>
      <c r="L26"/>
    </row>
    <row r="27" spans="1:12" ht="16.5">
      <c r="A27" s="39"/>
      <c r="B27" s="40"/>
      <c r="C27" s="40"/>
      <c r="D27" s="40"/>
      <c r="E27" s="40"/>
      <c r="F27" s="40"/>
      <c r="G27"/>
      <c r="H27" s="28">
        <v>2</v>
      </c>
      <c r="I27" s="38">
        <v>0.06</v>
      </c>
      <c r="J27"/>
      <c r="K27"/>
      <c r="L27"/>
    </row>
    <row r="28" spans="1:12" ht="16.5">
      <c r="A28" s="37" t="s">
        <v>113</v>
      </c>
      <c r="G28"/>
      <c r="H28" s="28">
        <v>3</v>
      </c>
      <c r="I28" s="38">
        <v>5.5E-2</v>
      </c>
      <c r="J28"/>
      <c r="K28"/>
      <c r="L28"/>
    </row>
    <row r="29" spans="1:12" ht="16.5">
      <c r="A29" s="33"/>
      <c r="B29" s="33" t="s">
        <v>60</v>
      </c>
      <c r="C29" s="33" t="s">
        <v>61</v>
      </c>
      <c r="G29"/>
      <c r="H29" s="28">
        <v>4</v>
      </c>
      <c r="I29" s="38">
        <v>0.05</v>
      </c>
      <c r="J29"/>
      <c r="K29"/>
      <c r="L29"/>
    </row>
    <row r="30" spans="1:12" ht="16.5">
      <c r="A30" s="28" t="s">
        <v>54</v>
      </c>
      <c r="B30" s="28"/>
      <c r="C30" s="28"/>
      <c r="G30"/>
      <c r="H30" s="28">
        <v>5</v>
      </c>
      <c r="I30" s="38">
        <v>4.4999999999999998E-2</v>
      </c>
      <c r="J30"/>
      <c r="K30"/>
      <c r="L30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1:O27"/>
  <sheetViews>
    <sheetView tabSelected="1" workbookViewId="0">
      <selection activeCell="F28" sqref="F28"/>
    </sheetView>
  </sheetViews>
  <sheetFormatPr defaultRowHeight="16.5"/>
  <cols>
    <col min="11" max="11" width="14.75" bestFit="1" customWidth="1"/>
    <col min="12" max="12" width="21.875" bestFit="1" customWidth="1"/>
    <col min="14" max="14" width="9.75" bestFit="1" customWidth="1"/>
    <col min="15" max="15" width="10" customWidth="1"/>
  </cols>
  <sheetData>
    <row r="1" spans="2:15">
      <c r="N1" t="s">
        <v>206</v>
      </c>
    </row>
    <row r="2" spans="2:15">
      <c r="B2" t="s">
        <v>169</v>
      </c>
      <c r="H2" t="s">
        <v>208</v>
      </c>
      <c r="N2" t="s">
        <v>207</v>
      </c>
    </row>
    <row r="3" spans="2:15">
      <c r="B3" s="2" t="s">
        <v>153</v>
      </c>
      <c r="C3" s="2" t="s">
        <v>154</v>
      </c>
      <c r="D3" s="2" t="s">
        <v>155</v>
      </c>
      <c r="E3" s="2" t="s">
        <v>156</v>
      </c>
      <c r="F3" s="2" t="s">
        <v>157</v>
      </c>
      <c r="H3" s="28" t="s">
        <v>54</v>
      </c>
      <c r="I3" s="28" t="s">
        <v>55</v>
      </c>
      <c r="J3" s="28" t="s">
        <v>56</v>
      </c>
      <c r="K3" s="28" t="s">
        <v>57</v>
      </c>
      <c r="L3" s="33" t="s">
        <v>58</v>
      </c>
      <c r="N3" s="55" t="s">
        <v>184</v>
      </c>
      <c r="O3" s="56" t="s">
        <v>185</v>
      </c>
    </row>
    <row r="4" spans="2:15">
      <c r="B4" s="2" t="s">
        <v>158</v>
      </c>
      <c r="C4" s="2" t="s">
        <v>159</v>
      </c>
      <c r="D4" s="2">
        <v>126</v>
      </c>
      <c r="E4" s="2">
        <v>135</v>
      </c>
      <c r="F4" s="2">
        <v>140</v>
      </c>
      <c r="H4" s="28" t="s">
        <v>64</v>
      </c>
      <c r="I4" s="28" t="s">
        <v>65</v>
      </c>
      <c r="J4" s="28" t="s">
        <v>66</v>
      </c>
      <c r="K4" s="34" t="s">
        <v>67</v>
      </c>
      <c r="L4" s="34"/>
      <c r="N4" s="42" t="s">
        <v>186</v>
      </c>
      <c r="O4" s="42"/>
    </row>
    <row r="5" spans="2:15">
      <c r="B5" s="2" t="s">
        <v>160</v>
      </c>
      <c r="C5" s="2" t="s">
        <v>159</v>
      </c>
      <c r="D5" s="2">
        <v>124</v>
      </c>
      <c r="E5" s="2">
        <v>130</v>
      </c>
      <c r="F5" s="2">
        <v>131</v>
      </c>
      <c r="H5" s="28" t="s">
        <v>68</v>
      </c>
      <c r="I5" s="28" t="s">
        <v>69</v>
      </c>
      <c r="J5" s="28" t="s">
        <v>66</v>
      </c>
      <c r="K5" s="34" t="s">
        <v>70</v>
      </c>
      <c r="L5" s="34"/>
      <c r="N5" s="42" t="s">
        <v>187</v>
      </c>
      <c r="O5" s="42"/>
    </row>
    <row r="6" spans="2:15">
      <c r="B6" s="2" t="s">
        <v>161</v>
      </c>
      <c r="C6" s="2" t="s">
        <v>162</v>
      </c>
      <c r="D6" s="2">
        <v>175</v>
      </c>
      <c r="E6" s="2">
        <v>180</v>
      </c>
      <c r="F6" s="2">
        <v>190</v>
      </c>
      <c r="H6" s="28" t="s">
        <v>71</v>
      </c>
      <c r="I6" s="28" t="s">
        <v>72</v>
      </c>
      <c r="J6" s="28" t="s">
        <v>66</v>
      </c>
      <c r="K6" s="34" t="s">
        <v>73</v>
      </c>
      <c r="L6" s="34"/>
      <c r="N6" s="42" t="s">
        <v>188</v>
      </c>
      <c r="O6" s="42"/>
    </row>
    <row r="7" spans="2:15">
      <c r="B7" s="2" t="s">
        <v>163</v>
      </c>
      <c r="C7" s="2" t="s">
        <v>159</v>
      </c>
      <c r="D7" s="2">
        <v>101</v>
      </c>
      <c r="E7" s="2">
        <v>105</v>
      </c>
      <c r="F7" s="2">
        <v>110</v>
      </c>
      <c r="H7" s="28" t="s">
        <v>74</v>
      </c>
      <c r="I7" s="28" t="s">
        <v>75</v>
      </c>
      <c r="J7" s="28" t="s">
        <v>66</v>
      </c>
      <c r="K7" s="34" t="s">
        <v>76</v>
      </c>
      <c r="L7" s="34"/>
      <c r="N7" s="42" t="s">
        <v>189</v>
      </c>
      <c r="O7" s="42"/>
    </row>
    <row r="8" spans="2:15">
      <c r="B8" s="2" t="s">
        <v>164</v>
      </c>
      <c r="C8" s="2" t="s">
        <v>162</v>
      </c>
      <c r="D8" s="2">
        <v>166</v>
      </c>
      <c r="E8" s="2">
        <v>170</v>
      </c>
      <c r="F8" s="2">
        <v>171</v>
      </c>
      <c r="H8" s="28" t="s">
        <v>77</v>
      </c>
      <c r="I8" s="28" t="s">
        <v>65</v>
      </c>
      <c r="J8" s="28" t="s">
        <v>78</v>
      </c>
      <c r="K8" s="34" t="s">
        <v>79</v>
      </c>
      <c r="L8" s="34"/>
      <c r="N8" s="42" t="s">
        <v>190</v>
      </c>
      <c r="O8" s="42"/>
    </row>
    <row r="9" spans="2:15">
      <c r="B9" s="2" t="s">
        <v>165</v>
      </c>
      <c r="C9" s="2" t="s">
        <v>162</v>
      </c>
      <c r="D9" s="2">
        <v>198</v>
      </c>
      <c r="E9" s="2">
        <v>200</v>
      </c>
      <c r="F9" s="2">
        <v>210</v>
      </c>
      <c r="H9" s="28" t="s">
        <v>80</v>
      </c>
      <c r="I9" s="28" t="s">
        <v>75</v>
      </c>
      <c r="J9" s="28" t="s">
        <v>78</v>
      </c>
      <c r="K9" s="34" t="s">
        <v>81</v>
      </c>
      <c r="L9" s="34"/>
      <c r="N9" s="42" t="s">
        <v>191</v>
      </c>
      <c r="O9" s="42"/>
    </row>
    <row r="10" spans="2:15">
      <c r="B10" s="2" t="s">
        <v>166</v>
      </c>
      <c r="C10" s="2" t="s">
        <v>159</v>
      </c>
      <c r="D10" s="2">
        <v>132</v>
      </c>
      <c r="E10" s="2">
        <v>135</v>
      </c>
      <c r="F10" s="2">
        <v>140</v>
      </c>
      <c r="H10" s="28" t="s">
        <v>82</v>
      </c>
      <c r="I10" s="28" t="s">
        <v>65</v>
      </c>
      <c r="J10" s="28" t="s">
        <v>66</v>
      </c>
      <c r="K10" s="34" t="s">
        <v>83</v>
      </c>
      <c r="L10" s="34"/>
      <c r="N10" s="42" t="s">
        <v>192</v>
      </c>
      <c r="O10" s="42"/>
    </row>
    <row r="11" spans="2:15">
      <c r="B11" s="2" t="s">
        <v>167</v>
      </c>
      <c r="C11" s="2" t="s">
        <v>159</v>
      </c>
      <c r="D11" s="2">
        <v>145</v>
      </c>
      <c r="E11" s="2">
        <v>146</v>
      </c>
      <c r="F11" s="2">
        <v>147</v>
      </c>
      <c r="H11" s="28" t="s">
        <v>84</v>
      </c>
      <c r="I11" s="28" t="s">
        <v>72</v>
      </c>
      <c r="J11" s="28" t="s">
        <v>78</v>
      </c>
      <c r="K11" s="34" t="s">
        <v>85</v>
      </c>
      <c r="L11" s="34"/>
      <c r="N11" s="42" t="s">
        <v>193</v>
      </c>
      <c r="O11" s="42"/>
    </row>
    <row r="12" spans="2:15">
      <c r="D12" s="62" t="s">
        <v>168</v>
      </c>
      <c r="E12" s="62"/>
      <c r="F12" s="2"/>
      <c r="H12" s="28" t="s">
        <v>86</v>
      </c>
      <c r="I12" s="28" t="s">
        <v>87</v>
      </c>
      <c r="J12" s="28" t="s">
        <v>66</v>
      </c>
      <c r="K12" s="34" t="s">
        <v>88</v>
      </c>
      <c r="L12" s="34"/>
      <c r="N12" s="42" t="s">
        <v>194</v>
      </c>
      <c r="O12" s="42"/>
    </row>
    <row r="13" spans="2:15">
      <c r="H13" s="28" t="s">
        <v>89</v>
      </c>
      <c r="I13" s="28" t="s">
        <v>75</v>
      </c>
      <c r="J13" s="28" t="s">
        <v>78</v>
      </c>
      <c r="K13" s="34" t="s">
        <v>90</v>
      </c>
      <c r="L13" s="34"/>
      <c r="N13" s="42" t="s">
        <v>195</v>
      </c>
      <c r="O13" s="42"/>
    </row>
    <row r="14" spans="2:15">
      <c r="H14" s="28" t="s">
        <v>91</v>
      </c>
      <c r="I14" s="28" t="s">
        <v>92</v>
      </c>
      <c r="J14" s="28" t="s">
        <v>66</v>
      </c>
      <c r="K14" s="34" t="s">
        <v>93</v>
      </c>
      <c r="L14" s="34"/>
      <c r="N14" s="42" t="s">
        <v>196</v>
      </c>
      <c r="O14" s="42"/>
    </row>
    <row r="15" spans="2:15">
      <c r="B15" s="52" t="s">
        <v>170</v>
      </c>
      <c r="C15" s="1"/>
      <c r="D15" s="1"/>
      <c r="H15" s="28" t="s">
        <v>94</v>
      </c>
      <c r="I15" s="28" t="s">
        <v>65</v>
      </c>
      <c r="J15" s="28" t="s">
        <v>78</v>
      </c>
      <c r="K15" s="34" t="s">
        <v>95</v>
      </c>
      <c r="L15" s="34"/>
      <c r="N15" s="42" t="s">
        <v>197</v>
      </c>
      <c r="O15" s="42"/>
    </row>
    <row r="16" spans="2:15">
      <c r="B16" s="2" t="s">
        <v>171</v>
      </c>
      <c r="C16" s="2" t="s">
        <v>172</v>
      </c>
      <c r="D16" s="2" t="s">
        <v>173</v>
      </c>
      <c r="H16" s="28" t="s">
        <v>96</v>
      </c>
      <c r="I16" s="28" t="s">
        <v>97</v>
      </c>
      <c r="J16" s="28" t="s">
        <v>66</v>
      </c>
      <c r="K16" s="34" t="s">
        <v>98</v>
      </c>
      <c r="L16" s="34"/>
      <c r="N16" s="42" t="s">
        <v>198</v>
      </c>
      <c r="O16" s="42"/>
    </row>
    <row r="17" spans="2:15">
      <c r="B17" s="2" t="s">
        <v>174</v>
      </c>
      <c r="C17" s="53">
        <v>10</v>
      </c>
      <c r="D17" s="2">
        <v>0</v>
      </c>
      <c r="H17" s="28" t="s">
        <v>99</v>
      </c>
      <c r="I17" s="28" t="s">
        <v>75</v>
      </c>
      <c r="J17" s="28" t="s">
        <v>78</v>
      </c>
      <c r="K17" s="34" t="s">
        <v>100</v>
      </c>
      <c r="L17" s="34"/>
      <c r="N17" s="42" t="s">
        <v>199</v>
      </c>
      <c r="O17" s="42"/>
    </row>
    <row r="18" spans="2:15">
      <c r="B18" s="2" t="s">
        <v>175</v>
      </c>
      <c r="C18" s="53">
        <v>8</v>
      </c>
      <c r="D18" s="2">
        <v>1</v>
      </c>
      <c r="H18" s="28" t="s">
        <v>101</v>
      </c>
      <c r="I18" s="28" t="s">
        <v>69</v>
      </c>
      <c r="J18" s="28" t="s">
        <v>78</v>
      </c>
      <c r="K18" s="34" t="s">
        <v>102</v>
      </c>
      <c r="L18" s="34"/>
      <c r="N18" s="42" t="s">
        <v>200</v>
      </c>
      <c r="O18" s="42"/>
    </row>
    <row r="19" spans="2:15">
      <c r="B19" s="2" t="s">
        <v>176</v>
      </c>
      <c r="C19" s="53">
        <v>11</v>
      </c>
      <c r="D19" s="2">
        <v>3</v>
      </c>
      <c r="H19" s="28" t="s">
        <v>103</v>
      </c>
      <c r="I19" s="28" t="s">
        <v>65</v>
      </c>
      <c r="J19" s="28" t="s">
        <v>66</v>
      </c>
      <c r="K19" s="34" t="s">
        <v>104</v>
      </c>
      <c r="L19" s="34"/>
      <c r="N19" s="42" t="s">
        <v>201</v>
      </c>
      <c r="O19" s="42"/>
    </row>
    <row r="20" spans="2:15">
      <c r="B20" s="2" t="s">
        <v>177</v>
      </c>
      <c r="C20" s="53">
        <v>9</v>
      </c>
      <c r="D20" s="2">
        <v>2</v>
      </c>
      <c r="H20" s="28" t="s">
        <v>105</v>
      </c>
      <c r="I20" s="28" t="s">
        <v>69</v>
      </c>
      <c r="J20" s="28" t="s">
        <v>66</v>
      </c>
      <c r="K20" s="34" t="s">
        <v>106</v>
      </c>
      <c r="L20" s="34"/>
      <c r="N20" s="42" t="s">
        <v>202</v>
      </c>
      <c r="O20" s="42"/>
    </row>
    <row r="21" spans="2:15">
      <c r="B21" s="2" t="s">
        <v>178</v>
      </c>
      <c r="C21" s="53">
        <v>9</v>
      </c>
      <c r="D21" s="2">
        <v>0</v>
      </c>
      <c r="H21" s="28" t="s">
        <v>107</v>
      </c>
      <c r="I21" s="28" t="s">
        <v>69</v>
      </c>
      <c r="J21" s="28" t="s">
        <v>66</v>
      </c>
      <c r="K21" s="34" t="s">
        <v>108</v>
      </c>
      <c r="L21" s="34"/>
      <c r="N21" s="42" t="s">
        <v>203</v>
      </c>
      <c r="O21" s="42"/>
    </row>
    <row r="22" spans="2:15">
      <c r="B22" s="2" t="s">
        <v>179</v>
      </c>
      <c r="C22" s="53">
        <v>10</v>
      </c>
      <c r="D22" s="2">
        <v>2</v>
      </c>
      <c r="H22" s="28" t="s">
        <v>109</v>
      </c>
      <c r="I22" s="28" t="s">
        <v>97</v>
      </c>
      <c r="J22" s="28" t="s">
        <v>78</v>
      </c>
      <c r="K22" s="34" t="s">
        <v>110</v>
      </c>
      <c r="L22" s="34"/>
      <c r="N22" s="42" t="s">
        <v>204</v>
      </c>
      <c r="O22" s="42"/>
    </row>
    <row r="23" spans="2:15">
      <c r="B23" s="2" t="s">
        <v>180</v>
      </c>
      <c r="C23" s="53">
        <v>12</v>
      </c>
      <c r="D23" s="2">
        <v>0</v>
      </c>
      <c r="N23" s="42" t="s">
        <v>205</v>
      </c>
      <c r="O23" s="42"/>
    </row>
    <row r="24" spans="2:15">
      <c r="B24" s="1"/>
      <c r="C24" s="1"/>
      <c r="D24" s="1"/>
    </row>
    <row r="25" spans="2:15">
      <c r="B25" s="63" t="s">
        <v>181</v>
      </c>
      <c r="C25" s="64"/>
      <c r="D25" s="53"/>
    </row>
    <row r="27" spans="2:15">
      <c r="B27" s="63" t="s">
        <v>210</v>
      </c>
      <c r="C27" s="64"/>
      <c r="D27" s="53"/>
    </row>
  </sheetData>
  <mergeCells count="3">
    <mergeCell ref="D12:E12"/>
    <mergeCell ref="B25:C25"/>
    <mergeCell ref="B27:C27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상대참조</vt:lpstr>
      <vt:lpstr>절대참조</vt:lpstr>
      <vt:lpstr>혼합참조</vt:lpstr>
      <vt:lpstr>함수1</vt:lpstr>
      <vt:lpstr>함수2</vt:lpstr>
      <vt:lpstr>함수3</vt:lpstr>
    </vt:vector>
  </TitlesOfParts>
  <Company>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</dc:creator>
  <cp:lastModifiedBy>BOTEM</cp:lastModifiedBy>
  <dcterms:created xsi:type="dcterms:W3CDTF">2008-06-23T06:42:46Z</dcterms:created>
  <dcterms:modified xsi:type="dcterms:W3CDTF">2012-01-12T07:09:35Z</dcterms:modified>
</cp:coreProperties>
</file>