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zgur\Desktop\Excel_Data_Analytics_Course-main\Excel_Data_Analytics_Course-main\6_Advanced_Data_Analysis\"/>
    </mc:Choice>
  </mc:AlternateContent>
  <xr:revisionPtr revIDLastSave="0" documentId="13_ncr:1_{E2911428-E016-4DD9-8561-D5ED010D2AD4}" xr6:coauthVersionLast="47" xr6:coauthVersionMax="47" xr10:uidLastSave="{00000000-0000-0000-0000-000000000000}"/>
  <bookViews>
    <workbookView xWindow="-120" yWindow="-120" windowWidth="29040" windowHeight="15720" firstSheet="1" activeTab="7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17" r:id="rId4"/>
    <sheet name="Answer Report 1" sheetId="18" r:id="rId5"/>
    <sheet name="Sensitivity Report 1" sheetId="19" r:id="rId6"/>
    <sheet name="Limits Report 1" sheetId="20" r:id="rId7"/>
    <sheet name="Answer Report 2" sheetId="21" r:id="rId8"/>
    <sheet name="What-If_Analysis" sheetId="3" r:id="rId9"/>
    <sheet name="Scenario_Summary" sheetId="12" state="hidden" r:id="rId10"/>
    <sheet name="Answer_Report" sheetId="13" state="hidden" r:id="rId11"/>
    <sheet name="Limits_Report" sheetId="15" state="hidden" r:id="rId12"/>
  </sheets>
  <definedNames>
    <definedName name="base" localSheetId="8">'What-If_Analysis'!$C$3</definedName>
    <definedName name="bonus" localSheetId="8">'What-If_Analysis'!$C$4</definedName>
    <definedName name="raise" localSheetId="8">'What-If_Analysis'!$C$5</definedName>
    <definedName name="solver_adj" localSheetId="8" hidden="1">'What-If_Analysis'!$C$4:$C$5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'What-If_Analysis'!$C$4</definedName>
    <definedName name="solver_lhs2" localSheetId="8" hidden="1">'What-If_Analysis'!$C$5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2</definedName>
    <definedName name="solver_nwt" localSheetId="8" hidden="1">1</definedName>
    <definedName name="solver_opt" localSheetId="8" hidden="1">'What-If_Analysis'!$C$14</definedName>
    <definedName name="solver_pre" localSheetId="8" hidden="1">0.000001</definedName>
    <definedName name="solver_rbv" localSheetId="8" hidden="1">1</definedName>
    <definedName name="solver_rel1" localSheetId="8" hidden="1">1</definedName>
    <definedName name="solver_rel2" localSheetId="8" hidden="1">1</definedName>
    <definedName name="solver_rhs1" localSheetId="8" hidden="1">0.2</definedName>
    <definedName name="solver_rhs2" localSheetId="8" hidden="1">0.05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6" hidden="1">2</definedName>
    <definedName name="solver_sho" localSheetId="11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1</definedName>
    <definedName name="solver_val" localSheetId="8" hidden="1">640000</definedName>
    <definedName name="solver_ver" localSheetId="8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6" i="16" l="1"/>
  <c r="C367" i="16"/>
  <c r="C379" i="16"/>
  <c r="C391" i="16"/>
  <c r="C403" i="16"/>
  <c r="C415" i="16"/>
  <c r="C427" i="16"/>
  <c r="C368" i="16"/>
  <c r="C380" i="16"/>
  <c r="C392" i="16"/>
  <c r="C404" i="16"/>
  <c r="C416" i="16"/>
  <c r="C369" i="16"/>
  <c r="C381" i="16"/>
  <c r="C393" i="16"/>
  <c r="C405" i="16"/>
  <c r="C417" i="16"/>
  <c r="C370" i="16"/>
  <c r="C382" i="16"/>
  <c r="C394" i="16"/>
  <c r="C406" i="16"/>
  <c r="C418" i="16"/>
  <c r="C371" i="16"/>
  <c r="C383" i="16"/>
  <c r="C395" i="16"/>
  <c r="C407" i="16"/>
  <c r="C419" i="16"/>
  <c r="C372" i="16"/>
  <c r="C384" i="16"/>
  <c r="C396" i="16"/>
  <c r="C408" i="16"/>
  <c r="C420" i="16"/>
  <c r="C373" i="16"/>
  <c r="C385" i="16"/>
  <c r="C397" i="16"/>
  <c r="C409" i="16"/>
  <c r="C421" i="16"/>
  <c r="C374" i="16"/>
  <c r="C386" i="16"/>
  <c r="C398" i="16"/>
  <c r="C410" i="16"/>
  <c r="C422" i="16"/>
  <c r="C375" i="16"/>
  <c r="C387" i="16"/>
  <c r="C399" i="16"/>
  <c r="C411" i="16"/>
  <c r="C423" i="16"/>
  <c r="C376" i="16"/>
  <c r="C388" i="16"/>
  <c r="C400" i="16"/>
  <c r="C412" i="16"/>
  <c r="C424" i="16"/>
  <c r="C377" i="16"/>
  <c r="C389" i="16"/>
  <c r="C401" i="16"/>
  <c r="C413" i="16"/>
  <c r="C425" i="16"/>
  <c r="C378" i="16"/>
  <c r="C390" i="16"/>
  <c r="C402" i="16"/>
  <c r="C414" i="16"/>
  <c r="C426" i="16"/>
  <c r="D426" i="16"/>
  <c r="E413" i="16"/>
  <c r="D400" i="16"/>
  <c r="D387" i="16"/>
  <c r="D374" i="16"/>
  <c r="D420" i="16"/>
  <c r="D407" i="16"/>
  <c r="D394" i="16"/>
  <c r="D381" i="16"/>
  <c r="D368" i="16"/>
  <c r="D367" i="16"/>
  <c r="E426" i="16"/>
  <c r="D413" i="16"/>
  <c r="E400" i="16"/>
  <c r="E387" i="16"/>
  <c r="E374" i="16"/>
  <c r="E420" i="16"/>
  <c r="E407" i="16"/>
  <c r="E394" i="16"/>
  <c r="E381" i="16"/>
  <c r="E368" i="16"/>
  <c r="E367" i="16"/>
  <c r="D414" i="16"/>
  <c r="E401" i="16"/>
  <c r="D388" i="16"/>
  <c r="D375" i="16"/>
  <c r="D421" i="16"/>
  <c r="D408" i="16"/>
  <c r="D382" i="16"/>
  <c r="D427" i="16"/>
  <c r="E414" i="16"/>
  <c r="D401" i="16"/>
  <c r="E388" i="16"/>
  <c r="E375" i="16"/>
  <c r="E421" i="16"/>
  <c r="E408" i="16"/>
  <c r="E395" i="16"/>
  <c r="E382" i="16"/>
  <c r="E369" i="16"/>
  <c r="E427" i="16"/>
  <c r="D402" i="16"/>
  <c r="E389" i="16"/>
  <c r="D376" i="16"/>
  <c r="D422" i="16"/>
  <c r="D409" i="16"/>
  <c r="D396" i="16"/>
  <c r="D383" i="16"/>
  <c r="D370" i="16"/>
  <c r="D416" i="16"/>
  <c r="D415" i="16"/>
  <c r="E373" i="16"/>
  <c r="E379" i="16"/>
  <c r="D395" i="16"/>
  <c r="E402" i="16"/>
  <c r="D389" i="16"/>
  <c r="E376" i="16"/>
  <c r="E422" i="16"/>
  <c r="E409" i="16"/>
  <c r="E396" i="16"/>
  <c r="E383" i="16"/>
  <c r="E370" i="16"/>
  <c r="E416" i="16"/>
  <c r="E415" i="16"/>
  <c r="D411" i="16"/>
  <c r="D385" i="16"/>
  <c r="D405" i="16"/>
  <c r="D391" i="16"/>
  <c r="D425" i="16"/>
  <c r="E393" i="16"/>
  <c r="D390" i="16"/>
  <c r="E377" i="16"/>
  <c r="D423" i="16"/>
  <c r="D410" i="16"/>
  <c r="D397" i="16"/>
  <c r="D384" i="16"/>
  <c r="D371" i="16"/>
  <c r="D417" i="16"/>
  <c r="D404" i="16"/>
  <c r="D403" i="16"/>
  <c r="D424" i="16"/>
  <c r="D398" i="16"/>
  <c r="D372" i="16"/>
  <c r="D392" i="16"/>
  <c r="E412" i="16"/>
  <c r="E419" i="16"/>
  <c r="E406" i="16"/>
  <c r="E380" i="16"/>
  <c r="E390" i="16"/>
  <c r="D377" i="16"/>
  <c r="E423" i="16"/>
  <c r="E410" i="16"/>
  <c r="E397" i="16"/>
  <c r="E384" i="16"/>
  <c r="E371" i="16"/>
  <c r="E417" i="16"/>
  <c r="E404" i="16"/>
  <c r="E403" i="16"/>
  <c r="D378" i="16"/>
  <c r="D418" i="16"/>
  <c r="E386" i="16"/>
  <c r="D369" i="16"/>
  <c r="E378" i="16"/>
  <c r="E424" i="16"/>
  <c r="E411" i="16"/>
  <c r="E398" i="16"/>
  <c r="E385" i="16"/>
  <c r="E372" i="16"/>
  <c r="E418" i="16"/>
  <c r="E405" i="16"/>
  <c r="E392" i="16"/>
  <c r="E391" i="16"/>
  <c r="E425" i="16"/>
  <c r="D412" i="16"/>
  <c r="D399" i="16"/>
  <c r="D386" i="16"/>
  <c r="D373" i="16"/>
  <c r="D419" i="16"/>
  <c r="D406" i="16"/>
  <c r="D393" i="16"/>
  <c r="D380" i="16"/>
  <c r="D379" i="16"/>
  <c r="E399" i="16"/>
  <c r="F6" i="3" l="1"/>
  <c r="C13" i="3"/>
  <c r="C12" i="3"/>
  <c r="C11" i="3"/>
  <c r="C10" i="3"/>
  <c r="C9" i="3"/>
  <c r="C449" i="8"/>
  <c r="C439" i="8"/>
  <c r="C378" i="8"/>
  <c r="C390" i="8"/>
  <c r="C402" i="8"/>
  <c r="C414" i="8"/>
  <c r="C426" i="8"/>
  <c r="C438" i="8"/>
  <c r="C450" i="8"/>
  <c r="C391" i="8"/>
  <c r="C367" i="8"/>
  <c r="C369" i="8"/>
  <c r="C381" i="8"/>
  <c r="C393" i="8"/>
  <c r="C405" i="8"/>
  <c r="C417" i="8"/>
  <c r="C429" i="8"/>
  <c r="C441" i="8"/>
  <c r="C453" i="8"/>
  <c r="C375" i="8"/>
  <c r="C447" i="8"/>
  <c r="C436" i="8"/>
  <c r="C389" i="8"/>
  <c r="C413" i="8"/>
  <c r="C437" i="8"/>
  <c r="C415" i="8"/>
  <c r="C368" i="8"/>
  <c r="C392" i="8"/>
  <c r="C416" i="8"/>
  <c r="C440" i="8"/>
  <c r="C370" i="8"/>
  <c r="C382" i="8"/>
  <c r="C394" i="8"/>
  <c r="C406" i="8"/>
  <c r="C418" i="8"/>
  <c r="C430" i="8"/>
  <c r="C442" i="8"/>
  <c r="C454" i="8"/>
  <c r="C386" i="8"/>
  <c r="C410" i="8"/>
  <c r="C434" i="8"/>
  <c r="C446" i="8"/>
  <c r="C399" i="8"/>
  <c r="C401" i="8"/>
  <c r="C403" i="8"/>
  <c r="C451" i="8"/>
  <c r="C371" i="8"/>
  <c r="C383" i="8"/>
  <c r="C395" i="8"/>
  <c r="C407" i="8"/>
  <c r="C419" i="8"/>
  <c r="C431" i="8"/>
  <c r="C443" i="8"/>
  <c r="C455" i="8"/>
  <c r="C387" i="8"/>
  <c r="C411" i="8"/>
  <c r="C423" i="8"/>
  <c r="C435" i="8"/>
  <c r="C372" i="8"/>
  <c r="C384" i="8"/>
  <c r="C396" i="8"/>
  <c r="C408" i="8"/>
  <c r="C420" i="8"/>
  <c r="C432" i="8"/>
  <c r="C444" i="8"/>
  <c r="C456" i="8"/>
  <c r="C374" i="8"/>
  <c r="C398" i="8"/>
  <c r="C422" i="8"/>
  <c r="C388" i="8"/>
  <c r="C424" i="8"/>
  <c r="C373" i="8"/>
  <c r="C385" i="8"/>
  <c r="C397" i="8"/>
  <c r="C409" i="8"/>
  <c r="C421" i="8"/>
  <c r="C433" i="8"/>
  <c r="C445" i="8"/>
  <c r="C457" i="8"/>
  <c r="C458" i="8"/>
  <c r="C376" i="8"/>
  <c r="C400" i="8"/>
  <c r="C412" i="8"/>
  <c r="C448" i="8"/>
  <c r="C377" i="8"/>
  <c r="C425" i="8"/>
  <c r="C427" i="8"/>
  <c r="C380" i="8"/>
  <c r="C404" i="8"/>
  <c r="C428" i="8"/>
  <c r="C452" i="8"/>
  <c r="C379" i="8"/>
  <c r="C14" i="3" l="1"/>
  <c r="E451" i="8"/>
  <c r="E367" i="8"/>
  <c r="E373" i="8"/>
  <c r="E379" i="8"/>
  <c r="E385" i="8"/>
  <c r="E391" i="8"/>
  <c r="D397" i="8"/>
  <c r="D403" i="8"/>
  <c r="E409" i="8"/>
  <c r="E415" i="8"/>
  <c r="D421" i="8"/>
  <c r="E427" i="8"/>
  <c r="E433" i="8"/>
  <c r="D439" i="8"/>
  <c r="E445" i="8"/>
  <c r="D451" i="8"/>
  <c r="D457" i="8"/>
  <c r="D368" i="8"/>
  <c r="D374" i="8"/>
  <c r="E380" i="8"/>
  <c r="D386" i="8"/>
  <c r="E392" i="8"/>
  <c r="D398" i="8"/>
  <c r="E404" i="8"/>
  <c r="D410" i="8"/>
  <c r="D416" i="8"/>
  <c r="E422" i="8"/>
  <c r="D428" i="8"/>
  <c r="E434" i="8"/>
  <c r="E440" i="8"/>
  <c r="D446" i="8"/>
  <c r="D452" i="8"/>
  <c r="E458" i="8"/>
  <c r="E425" i="8"/>
  <c r="E449" i="8"/>
  <c r="D420" i="8"/>
  <c r="E390" i="8"/>
  <c r="E414" i="8"/>
  <c r="D456" i="8"/>
  <c r="D379" i="8"/>
  <c r="D415" i="8"/>
  <c r="E439" i="8"/>
  <c r="E368" i="8"/>
  <c r="E374" i="8"/>
  <c r="D380" i="8"/>
  <c r="E386" i="8"/>
  <c r="D392" i="8"/>
  <c r="E398" i="8"/>
  <c r="D404" i="8"/>
  <c r="E410" i="8"/>
  <c r="E416" i="8"/>
  <c r="D422" i="8"/>
  <c r="E428" i="8"/>
  <c r="D434" i="8"/>
  <c r="D440" i="8"/>
  <c r="E446" i="8"/>
  <c r="E452" i="8"/>
  <c r="D458" i="8"/>
  <c r="E369" i="8"/>
  <c r="D375" i="8"/>
  <c r="D381" i="8"/>
  <c r="D387" i="8"/>
  <c r="E393" i="8"/>
  <c r="E399" i="8"/>
  <c r="E405" i="8"/>
  <c r="D411" i="8"/>
  <c r="D417" i="8"/>
  <c r="D423" i="8"/>
  <c r="D429" i="8"/>
  <c r="E435" i="8"/>
  <c r="D441" i="8"/>
  <c r="E447" i="8"/>
  <c r="E453" i="8"/>
  <c r="D443" i="8"/>
  <c r="D444" i="8"/>
  <c r="D372" i="8"/>
  <c r="D426" i="8"/>
  <c r="D385" i="8"/>
  <c r="D409" i="8"/>
  <c r="D445" i="8"/>
  <c r="D369" i="8"/>
  <c r="E375" i="8"/>
  <c r="E381" i="8"/>
  <c r="E387" i="8"/>
  <c r="D393" i="8"/>
  <c r="D399" i="8"/>
  <c r="D405" i="8"/>
  <c r="E411" i="8"/>
  <c r="E417" i="8"/>
  <c r="E423" i="8"/>
  <c r="E429" i="8"/>
  <c r="D435" i="8"/>
  <c r="E441" i="8"/>
  <c r="D447" i="8"/>
  <c r="D453" i="8"/>
  <c r="E436" i="8"/>
  <c r="D454" i="8"/>
  <c r="E383" i="8"/>
  <c r="D413" i="8"/>
  <c r="D455" i="8"/>
  <c r="E450" i="8"/>
  <c r="E384" i="8"/>
  <c r="E444" i="8"/>
  <c r="D391" i="8"/>
  <c r="D433" i="8"/>
  <c r="E370" i="8"/>
  <c r="D376" i="8"/>
  <c r="E382" i="8"/>
  <c r="D388" i="8"/>
  <c r="E394" i="8"/>
  <c r="E400" i="8"/>
  <c r="E406" i="8"/>
  <c r="D412" i="8"/>
  <c r="D418" i="8"/>
  <c r="E424" i="8"/>
  <c r="D430" i="8"/>
  <c r="D442" i="8"/>
  <c r="E448" i="8"/>
  <c r="D377" i="8"/>
  <c r="E401" i="8"/>
  <c r="D431" i="8"/>
  <c r="E426" i="8"/>
  <c r="D402" i="8"/>
  <c r="E432" i="8"/>
  <c r="D373" i="8"/>
  <c r="D427" i="8"/>
  <c r="D370" i="8"/>
  <c r="E376" i="8"/>
  <c r="D382" i="8"/>
  <c r="E388" i="8"/>
  <c r="D394" i="8"/>
  <c r="D400" i="8"/>
  <c r="D406" i="8"/>
  <c r="E412" i="8"/>
  <c r="E418" i="8"/>
  <c r="D424" i="8"/>
  <c r="E430" i="8"/>
  <c r="D436" i="8"/>
  <c r="E442" i="8"/>
  <c r="D448" i="8"/>
  <c r="E454" i="8"/>
  <c r="E371" i="8"/>
  <c r="D389" i="8"/>
  <c r="E395" i="8"/>
  <c r="E407" i="8"/>
  <c r="D419" i="8"/>
  <c r="D437" i="8"/>
  <c r="E438" i="8"/>
  <c r="E378" i="8"/>
  <c r="D408" i="8"/>
  <c r="D438" i="8"/>
  <c r="D367" i="8"/>
  <c r="E403" i="8"/>
  <c r="D371" i="8"/>
  <c r="E377" i="8"/>
  <c r="D383" i="8"/>
  <c r="E389" i="8"/>
  <c r="D395" i="8"/>
  <c r="D401" i="8"/>
  <c r="D407" i="8"/>
  <c r="E413" i="8"/>
  <c r="E419" i="8"/>
  <c r="D425" i="8"/>
  <c r="E431" i="8"/>
  <c r="E437" i="8"/>
  <c r="E443" i="8"/>
  <c r="D449" i="8"/>
  <c r="E455" i="8"/>
  <c r="E372" i="8"/>
  <c r="D378" i="8"/>
  <c r="D384" i="8"/>
  <c r="D390" i="8"/>
  <c r="D396" i="8"/>
  <c r="E402" i="8"/>
  <c r="E408" i="8"/>
  <c r="D414" i="8"/>
  <c r="D432" i="8"/>
  <c r="E456" i="8"/>
  <c r="E396" i="8"/>
  <c r="E420" i="8"/>
  <c r="D450" i="8"/>
  <c r="E397" i="8"/>
  <c r="E421" i="8"/>
  <c r="E457" i="8"/>
</calcChain>
</file>

<file path=xl/sharedStrings.xml><?xml version="1.0" encoding="utf-8"?>
<sst xmlns="http://schemas.openxmlformats.org/spreadsheetml/2006/main" count="283" uniqueCount="95">
  <si>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</si>
  <si>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</si>
  <si>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</si>
  <si>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</si>
  <si>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</si>
  <si>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</si>
  <si>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</si>
  <si>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</si>
  <si>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</si>
  <si>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</si>
  <si>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</si>
  <si>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</si>
  <si>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</si>
  <si>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</si>
  <si>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</si>
  <si>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</si>
  <si>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</si>
  <si>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</si>
  <si>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</si>
  <si>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</si>
  <si>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</si>
  <si>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</si>
  <si>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</si>
  <si>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</si>
  <si>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</si>
  <si>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</si>
  <si>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</si>
  <si>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</si>
  <si>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</si>
  <si>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</si>
  <si>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</si>
  <si>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</si>
  <si>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</si>
  <si>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</si>
  <si>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</si>
  <si>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</si>
  <si>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</si>
  <si>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</si>
  <si>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</si>
  <si>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</si>
  <si>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</si>
  <si>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</si>
  <si>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</si>
  <si>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</si>
  <si>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</si>
  <si>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</si>
  <si>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</si>
  <si>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</si>
  <si>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</si>
  <si>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</si>
  <si>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</si>
  <si>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</si>
  <si>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</si>
  <si>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</si>
  <si>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</si>
  <si>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</si>
  <si>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</si>
  <si>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</si>
  <si>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</si>
  <si>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</si>
  <si>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</si>
  <si>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</si>
  <si>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</si>
  <si>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</si>
  <si>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</si>
  <si>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</si>
  <si>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</si>
  <si>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</si>
  <si>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</si>
  <si>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</si>
  <si>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</si>
  <si>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</si>
  <si>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</si>
  <si>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</si>
  <si>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</si>
  <si>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</si>
  <si>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</si>
  <si>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</si>
  <si>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Özgür Öztürk on 15-12-2024</t>
  </si>
  <si>
    <t>Created by Özgür Öztürk on 15-12-2024
Modified by Özgür Öztürk on 15-12-2024</t>
  </si>
  <si>
    <t>Report Created: 15-Dec-24 4:28:52 PM</t>
  </si>
  <si>
    <t>Solution Time: 0.015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</si>
  <si>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</si>
  <si>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</si>
  <si>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</si>
  <si>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</si>
  <si>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</si>
  <si>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</si>
  <si>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</si>
  <si>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15-Dec-24 4:33:50 PM</t>
  </si>
  <si>
    <t>Solution Time: 0.016 Seconds.</t>
  </si>
  <si>
    <t>Iterations: 3 Subproblems: 0</t>
  </si>
  <si>
    <t>Objective Cell (Max)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</si>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</sst>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35762377528893E-2"/>
          <c:y val="0.19047619047619047"/>
          <c:w val="0.91253794362661189"/>
          <c:h val="0.6196165252070764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3-4207-B95B-8BA78E2D4E2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Sheet1!$C$2:$C$427</c:f>
              <c:numCache>
                <c:formatCode>General</c:formatCode>
                <c:ptCount val="426"/>
                <c:pt idx="364">
                  <c:v>30.000000000000004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4207-B95B-8BA78E2D4E2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3-4207-B95B-8BA78E2D4E2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3-4207-B95B-8BA78E2D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77408"/>
        <c:axId val="878983168"/>
      </c:lineChart>
      <c:catAx>
        <c:axId val="8789774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983168"/>
        <c:crosses val="autoZero"/>
        <c:auto val="1"/>
        <c:lblAlgn val="ctr"/>
        <c:lblOffset val="100"/>
        <c:noMultiLvlLbl val="0"/>
      </c:catAx>
      <c:valAx>
        <c:axId val="878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789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2057400</xdr:colOff>
      <xdr:row>4</xdr:row>
      <xdr:rowOff>185737</xdr:rowOff>
    </xdr:from>
    <xdr:to>
      <xdr:col>14</xdr:col>
      <xdr:colOff>295275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0807F-7D3B-4FF4-D533-71E4C0D2D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BE2EB3-283A-4CF6-BDEE-5CC7B42608A2}" name="Table2" displayName="Table2" ref="A1:E427" totalsRowShown="0">
  <autoFilter ref="A1:E427" xr:uid="{41BE2EB3-283A-4CF6-BDEE-5CC7B42608A2}"/>
  <tableColumns count="5">
    <tableColumn id="1" xr3:uid="{F2C50EC6-28B5-4A2C-961D-DE8012CD2F5D}" name="Date" dataDxfId="2"/>
    <tableColumn id="2" xr3:uid="{2F63713F-E098-420F-962B-38992AED82CC}" name="Job Count"/>
    <tableColumn id="3" xr3:uid="{F4017A73-BA81-4F85-B478-B310535A5DCA}" name="Forecast(Job Count)">
      <calculatedColumnFormula>_xlfn.FORECAST.ETS(A2,$B$2:$B$366,$A$2:$A$366,1,1)</calculatedColumnFormula>
    </tableColumn>
    <tableColumn id="4" xr3:uid="{7708C07A-0CE6-494B-A319-73B6B31E8D7F}" name="Lower Confidence Bound(Job Count)" dataDxfId="1">
      <calculatedColumnFormula>C2-_xlfn.FORECAST.ETS.CONFINT(A2,$B$2:$B$366,$A$2:$A$366,0.95,1,1)</calculatedColumnFormula>
    </tableColumn>
    <tableColumn id="5" xr3:uid="{461FCBA8-D0BA-4E71-A9BB-DB8231F9828D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FE29-5D33-411F-9E9C-1F78101F960A}">
  <dimension ref="A1:E427"/>
  <sheetViews>
    <sheetView workbookViewId="0">
      <selection activeCell="D366" sqref="D366"/>
    </sheetView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f>_xlfn.FORECAST.ETS(A366,$B$2:$B$366,$A$2:$A$366,1,1)</f>
        <v>30.000000000000004</v>
      </c>
      <c r="D366" s="17">
        <v>30</v>
      </c>
      <c r="E366" s="17">
        <v>30</v>
      </c>
    </row>
    <row r="367" spans="1:5" x14ac:dyDescent="0.2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2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2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2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2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2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2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2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2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2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2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2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2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2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2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2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2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2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2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2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2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2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2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2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2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2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2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2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2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2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2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2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2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2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2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2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2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2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2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2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2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2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2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2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2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2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2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2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2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2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2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2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2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2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2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2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2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2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2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2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2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K17" sqref="K17"/>
    </sheetView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K17" sqref="K17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3B9B-6F75-481B-8A80-04C4C188C628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73"/>
      <c r="C4" s="73"/>
      <c r="D4" s="67"/>
      <c r="E4" s="77" t="s">
        <v>78</v>
      </c>
      <c r="F4" s="77" t="s">
        <v>79</v>
      </c>
      <c r="G4" s="77" t="s">
        <v>79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</v>
      </c>
      <c r="G7" s="75">
        <v>0.1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132000</v>
      </c>
      <c r="E10" s="68">
        <v>132000</v>
      </c>
      <c r="F10" s="68">
        <v>132000</v>
      </c>
      <c r="G10" s="68">
        <v>132000</v>
      </c>
    </row>
    <row r="11" spans="2:7" outlineLevel="1" x14ac:dyDescent="0.25">
      <c r="B11" s="73"/>
      <c r="C11" s="73" t="s">
        <v>36</v>
      </c>
      <c r="D11" s="68">
        <v>133980</v>
      </c>
      <c r="E11" s="68">
        <v>133980</v>
      </c>
      <c r="F11" s="68">
        <v>133980</v>
      </c>
      <c r="G11" s="68">
        <v>133980</v>
      </c>
    </row>
    <row r="12" spans="2:7" outlineLevel="1" x14ac:dyDescent="0.25">
      <c r="B12" s="73"/>
      <c r="C12" s="73" t="s">
        <v>32</v>
      </c>
      <c r="D12" s="68">
        <v>135989.70000000001</v>
      </c>
      <c r="E12" s="68">
        <v>135989.70000000001</v>
      </c>
      <c r="F12" s="68">
        <v>135989.70000000001</v>
      </c>
      <c r="G12" s="68">
        <v>135989.70000000001</v>
      </c>
    </row>
    <row r="13" spans="2:7" outlineLevel="1" x14ac:dyDescent="0.25">
      <c r="B13" s="73"/>
      <c r="C13" s="73" t="s">
        <v>33</v>
      </c>
      <c r="D13" s="68">
        <v>138029.54550000001</v>
      </c>
      <c r="E13" s="68">
        <v>138029.54550000001</v>
      </c>
      <c r="F13" s="68">
        <v>138029.54550000001</v>
      </c>
      <c r="G13" s="68">
        <v>138029.54550000001</v>
      </c>
    </row>
    <row r="14" spans="2:7" outlineLevel="1" x14ac:dyDescent="0.25">
      <c r="B14" s="73"/>
      <c r="C14" s="73" t="s">
        <v>34</v>
      </c>
      <c r="D14" s="68">
        <v>140099.9886825</v>
      </c>
      <c r="E14" s="68">
        <v>140099.9886825</v>
      </c>
      <c r="F14" s="68">
        <v>140099.9886825</v>
      </c>
      <c r="G14" s="68">
        <v>140099.9886825</v>
      </c>
    </row>
    <row r="15" spans="2:7" ht="15.75" outlineLevel="1" thickBot="1" x14ac:dyDescent="0.3">
      <c r="B15" s="26"/>
      <c r="C15" s="26" t="s">
        <v>35</v>
      </c>
      <c r="D15" s="71">
        <v>680099.23418250005</v>
      </c>
      <c r="E15" s="71">
        <v>680099.23418250005</v>
      </c>
      <c r="F15" s="71">
        <v>680099.23418250005</v>
      </c>
      <c r="G15" s="71">
        <v>680099.23418250005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98DD-2998-4668-A9D0-CF5B35DC155B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80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81</v>
      </c>
    </row>
    <row r="8" spans="1:5" hidden="1" outlineLevel="1" x14ac:dyDescent="0.25">
      <c r="A8" s="7"/>
      <c r="B8" t="s">
        <v>82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566749.36179999996</v>
      </c>
      <c r="E16" s="81">
        <v>639999.95109999995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C78A-0BC3-485F-A4E1-F12AB76CC7F3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83</v>
      </c>
    </row>
    <row r="2" spans="1:5" x14ac:dyDescent="0.25">
      <c r="A2" s="7" t="s">
        <v>38</v>
      </c>
    </row>
    <row r="3" spans="1:5" x14ac:dyDescent="0.25">
      <c r="A3" s="7" t="s">
        <v>80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84</v>
      </c>
      <c r="E7" s="84" t="s">
        <v>85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86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84</v>
      </c>
      <c r="E13" s="84" t="s">
        <v>87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88</v>
      </c>
    </row>
    <row r="15" spans="1:5" ht="15.75" thickBot="1" x14ac:dyDescent="0.3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43DA-4843-44C7-9348-DEAF15B9C4D8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4.7109375" bestFit="1" customWidth="1"/>
    <col min="3" max="3" width="8.2851562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80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639999.95109999995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B398-D9EC-4D53-894C-B4D2125325C7}">
  <dimension ref="A1:G28"/>
  <sheetViews>
    <sheetView showGridLines="0" tabSelected="1" workbookViewId="0"/>
  </sheetViews>
  <sheetFormatPr defaultRowHeight="15" outlineLevelRow="1" x14ac:dyDescent="0.25"/>
  <cols>
    <col min="1" max="1" width="2.28515625" customWidth="1"/>
    <col min="2" max="2" width="5.140625" bestFit="1" customWidth="1"/>
    <col min="3" max="3" width="10.85546875" bestFit="1" customWidth="1"/>
    <col min="4" max="4" width="13.5703125" bestFit="1" customWidth="1"/>
    <col min="5" max="5" width="10.710937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90</v>
      </c>
    </row>
    <row r="8" spans="1:5" hidden="1" outlineLevel="1" x14ac:dyDescent="0.25">
      <c r="A8" s="7"/>
      <c r="B8" t="s">
        <v>91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92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622877.09439999994</v>
      </c>
      <c r="E16" s="81">
        <v>663075.75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0.05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60</v>
      </c>
      <c r="C27" s="80" t="s">
        <v>15</v>
      </c>
      <c r="D27" s="82">
        <v>0.2</v>
      </c>
      <c r="E27" s="80" t="s">
        <v>93</v>
      </c>
      <c r="F27" s="80" t="s">
        <v>64</v>
      </c>
      <c r="G27" s="80">
        <v>0</v>
      </c>
    </row>
    <row r="28" spans="1:7" ht="15.75" thickBot="1" x14ac:dyDescent="0.3">
      <c r="B28" s="78" t="s">
        <v>62</v>
      </c>
      <c r="C28" s="78" t="s">
        <v>16</v>
      </c>
      <c r="D28" s="83">
        <v>0.05</v>
      </c>
      <c r="E28" s="78" t="s">
        <v>94</v>
      </c>
      <c r="F28" s="78" t="s">
        <v>64</v>
      </c>
      <c r="G28" s="7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6" sqref="C6"/>
    </sheetView>
  </sheetViews>
  <sheetFormatPr defaultRowHeight="15" x14ac:dyDescent="0.25"/>
  <cols>
    <col min="2" max="2" width="12.5703125" bestFit="1" customWidth="1"/>
    <col min="3" max="3" width="14.2851562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0.05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120000</v>
      </c>
    </row>
    <row r="10" spans="2:8" x14ac:dyDescent="0.25">
      <c r="B10" s="4">
        <v>1</v>
      </c>
      <c r="C10" s="2">
        <f>(base*(1+raise)^B10)*(1+bonus)</f>
        <v>126000</v>
      </c>
    </row>
    <row r="11" spans="2:8" x14ac:dyDescent="0.25">
      <c r="B11" s="4">
        <v>2</v>
      </c>
      <c r="C11" s="2">
        <f>(base*(1+raise)^B11)*(1+bonus)</f>
        <v>132300</v>
      </c>
    </row>
    <row r="12" spans="2:8" x14ac:dyDescent="0.25">
      <c r="B12" s="4">
        <v>3</v>
      </c>
      <c r="C12" s="2">
        <f>(base*(1+raise)^B12)*(1+bonus)</f>
        <v>138915</v>
      </c>
    </row>
    <row r="13" spans="2:8" ht="15.75" thickBot="1" x14ac:dyDescent="0.3">
      <c r="B13" s="36">
        <v>4</v>
      </c>
      <c r="C13" s="37">
        <f>(base*(1+raise)^B13)*(1+bonus)</f>
        <v>145860.75</v>
      </c>
    </row>
    <row r="14" spans="2:8" ht="16.5" thickTop="1" thickBot="1" x14ac:dyDescent="0.3">
      <c r="B14" s="34" t="s">
        <v>3</v>
      </c>
      <c r="C14" s="35">
        <f>SUM(C9:C13)</f>
        <v>663075.75</v>
      </c>
    </row>
  </sheetData>
  <scenarios current="0" show="0" sqref="C9:C14">
    <scenario name="Job 1" locked="1" count="3" user="Özgür Öztürk" comment="Created by Özgür Öztürk on 15-12-2024">
      <inputCells r="C3" val="100000" numFmtId="164"/>
      <inputCells r="C4" val="0.1" numFmtId="9"/>
      <inputCells r="C5" val="0.015" numFmtId="165"/>
    </scenario>
    <scenario name="Job 2" locked="1" count="3" user="Özgür Öztürk" comment="Created by Özgür Öztürk on 15-12-2024_x000a_Modified by Özgür Öztürk on 15-12-2024">
      <inputCells r="C3" val="80000" numFmtId="164"/>
      <inputCells r="C4" val="0.1" numFmtId="9"/>
      <inputCells r="C5" val="0.012" numFmtId="165"/>
    </scenario>
    <scenario name="Job 3" locked="1" count="3" user="Özgür Öztürk" comment="Created by Özgür Öztürk on 15-12-2024_x000a_Modified by Özgür Öztürk on 15-12-2024">
      <inputCells r="C3" val="120000" numFmtId="164"/>
      <inputCells r="C4" val="0.1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Sheet1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Özgür Öztürk</cp:lastModifiedBy>
  <dcterms:created xsi:type="dcterms:W3CDTF">2024-08-08T18:34:47Z</dcterms:created>
  <dcterms:modified xsi:type="dcterms:W3CDTF">2024-12-15T13:40:49Z</dcterms:modified>
</cp:coreProperties>
</file>