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Summer2018/Enph253/Robot/"/>
    </mc:Choice>
  </mc:AlternateContent>
  <xr:revisionPtr revIDLastSave="0" documentId="13_ncr:1_{19E53AEF-A4F4-C145-B0AD-A26E74EDFF83}" xr6:coauthVersionLast="33" xr6:coauthVersionMax="33" xr10:uidLastSave="{00000000-0000-0000-0000-000000000000}"/>
  <bookViews>
    <workbookView minimized="1" xWindow="0" yWindow="440" windowWidth="28800" windowHeight="16040" activeTab="2" xr2:uid="{A237E5EE-907A-844D-9D2A-D0BFE276FE79}"/>
  </bookViews>
  <sheets>
    <sheet name="Arm" sheetId="1" r:id="rId1"/>
    <sheet name="DriveTrain" sheetId="2" r:id="rId2"/>
    <sheet name="Basket" sheetId="3" r:id="rId3"/>
    <sheet name="Elec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9" i="2"/>
  <c r="F10" i="2"/>
  <c r="F10" i="1" l="1"/>
  <c r="F9" i="1"/>
</calcChain>
</file>

<file path=xl/sharedStrings.xml><?xml version="1.0" encoding="utf-8"?>
<sst xmlns="http://schemas.openxmlformats.org/spreadsheetml/2006/main" count="69" uniqueCount="36">
  <si>
    <t>Legend</t>
  </si>
  <si>
    <t>Good Output</t>
  </si>
  <si>
    <t>Error Output</t>
  </si>
  <si>
    <t>Calculated Value (Do not touch)</t>
  </si>
  <si>
    <t>Input (Parameters we change)</t>
  </si>
  <si>
    <t>Inputs</t>
  </si>
  <si>
    <t>Arm Length</t>
  </si>
  <si>
    <t>Mass of Arm</t>
  </si>
  <si>
    <t>COM</t>
  </si>
  <si>
    <t>Outputs</t>
  </si>
  <si>
    <t>Can Lift</t>
  </si>
  <si>
    <t>FOS</t>
  </si>
  <si>
    <t>Chewie Mass</t>
  </si>
  <si>
    <t>kg</t>
  </si>
  <si>
    <t>m</t>
  </si>
  <si>
    <t>m (from pivot)</t>
  </si>
  <si>
    <t>Factor of Safety</t>
  </si>
  <si>
    <t>Nm</t>
  </si>
  <si>
    <t>Stall torque</t>
  </si>
  <si>
    <t>N*m</t>
  </si>
  <si>
    <t>Robot Mass</t>
  </si>
  <si>
    <t>Rear Track Length</t>
  </si>
  <si>
    <t>Front Track Length</t>
  </si>
  <si>
    <t>Front Track Rise</t>
  </si>
  <si>
    <t>Gx (measured from rear)</t>
  </si>
  <si>
    <t>Gy (measured from ground)</t>
  </si>
  <si>
    <t>Can Climb Gap</t>
  </si>
  <si>
    <t>Motor Stall Torque</t>
  </si>
  <si>
    <t>Number of motors</t>
  </si>
  <si>
    <t>Can Climb Ramp</t>
  </si>
  <si>
    <t>Gear Ratio</t>
  </si>
  <si>
    <t>Wheel Radius</t>
  </si>
  <si>
    <t>Ewok Mass</t>
  </si>
  <si>
    <t>Basket Mass</t>
  </si>
  <si>
    <t>Servo Stall Torque</t>
  </si>
  <si>
    <t>Arm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</si>
</sst>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6"/>
      <name val="Calibri"/>
      <family val="2"/>
      <scheme val="minor"/>
    </font>
    <font>
      <sz val="12"/>
      <color theme="6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6" borderId="0" xfId="0" applyFill="1"/>
    <xf numFmtId="0" fontId="0" fillId="6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3" fillId="6" borderId="0" xfId="0" applyFont="1" applyFill="1"/>
    <xf numFmtId="0" fontId="0" fillId="5" borderId="1" xfId="0" applyFont="1" applyFill="1" applyBorder="1"/>
    <xf numFmtId="0" fontId="0" fillId="2" borderId="1" xfId="0" applyFill="1" applyBorder="1"/>
    <xf numFmtId="0" fontId="4" fillId="6" borderId="0" xfId="0" applyFont="1" applyFill="1"/>
    <xf numFmtId="0" fontId="5" fillId="6" borderId="0" xfId="0" applyFont="1" applyFill="1"/>
    <xf numFmtId="2" fontId="0" fillId="3" borderId="1" xfId="0" applyNumberFormat="1" applyFont="1" applyFill="1" applyBorder="1"/>
    <xf numFmtId="0" fontId="6" fillId="6" borderId="0" xfId="0" applyFont="1" applyFill="1"/>
    <xf numFmtId="0" fontId="0" fillId="3" borderId="1" xfId="0" applyFill="1" applyBorder="1"/>
  </cellXfs>
  <cellStyles count="1">
    <cellStyle name="Normal" xfId="0" builtinId="0"/>
  </cellStyles>
  <dxfs count="18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E377-B682-2543-B15A-AC8F7D1C8B43}">
  <dimension ref="A1:G20"/>
  <sheetViews>
    <sheetView workbookViewId="0">
      <selection activeCell="D24" sqref="D24"/>
    </sheetView>
  </sheetViews>
  <sheetFormatPr baseColWidth="10" defaultRowHeight="16" x14ac:dyDescent="0.2"/>
  <cols>
    <col min="1" max="1" width="36.83203125" customWidth="1"/>
    <col min="3" max="3" width="14.6640625" customWidth="1"/>
    <col min="4" max="4" width="18" customWidth="1"/>
    <col min="5" max="5" width="23.1640625" customWidth="1"/>
    <col min="6" max="6" width="12.6640625" bestFit="1" customWidth="1"/>
  </cols>
  <sheetData>
    <row r="1" spans="1:7" ht="34" x14ac:dyDescent="0.4">
      <c r="A1" s="9" t="s">
        <v>0</v>
      </c>
      <c r="B1" s="2"/>
      <c r="C1" s="2"/>
    </row>
    <row r="2" spans="1:7" ht="21" x14ac:dyDescent="0.25">
      <c r="A2" s="8" t="s">
        <v>1</v>
      </c>
      <c r="B2" s="4"/>
      <c r="C2" s="2"/>
    </row>
    <row r="3" spans="1:7" ht="21" x14ac:dyDescent="0.25">
      <c r="A3" s="8" t="s">
        <v>2</v>
      </c>
      <c r="B3" s="5"/>
      <c r="C3" s="2"/>
    </row>
    <row r="4" spans="1:7" ht="21" x14ac:dyDescent="0.25">
      <c r="A4" s="8" t="s">
        <v>4</v>
      </c>
      <c r="B4" s="6"/>
      <c r="C4" s="2"/>
    </row>
    <row r="5" spans="1:7" ht="21" x14ac:dyDescent="0.25">
      <c r="A5" s="8" t="s">
        <v>3</v>
      </c>
      <c r="B5" s="7"/>
      <c r="C5" s="2"/>
    </row>
    <row r="6" spans="1:7" x14ac:dyDescent="0.2">
      <c r="A6" s="2"/>
      <c r="B6" s="2"/>
      <c r="C6" s="2"/>
    </row>
    <row r="8" spans="1:7" ht="34" x14ac:dyDescent="0.4">
      <c r="A8" s="9" t="s">
        <v>5</v>
      </c>
      <c r="B8" s="2"/>
      <c r="C8" s="2"/>
      <c r="E8" s="9" t="s">
        <v>9</v>
      </c>
      <c r="F8" s="2"/>
      <c r="G8" s="2"/>
    </row>
    <row r="9" spans="1:7" ht="21" x14ac:dyDescent="0.25">
      <c r="A9" s="8" t="s">
        <v>6</v>
      </c>
      <c r="B9" s="6">
        <v>0.2</v>
      </c>
      <c r="C9" s="2" t="s">
        <v>14</v>
      </c>
      <c r="E9" s="8" t="s">
        <v>10</v>
      </c>
      <c r="F9" s="4" t="b">
        <f>IF((B9*B11*9.81 + B10*B12*9.81) &lt; B14, TRUE, FALSE)</f>
        <v>1</v>
      </c>
      <c r="G9" s="2"/>
    </row>
    <row r="10" spans="1:7" ht="21" x14ac:dyDescent="0.25">
      <c r="A10" s="8" t="s">
        <v>8</v>
      </c>
      <c r="B10" s="6">
        <v>0.18</v>
      </c>
      <c r="C10" s="2" t="s">
        <v>15</v>
      </c>
      <c r="E10" s="8" t="s">
        <v>11</v>
      </c>
      <c r="F10" s="14">
        <f>B14/(B9*B11 + B10*B12)</f>
        <v>18.561484918793504</v>
      </c>
      <c r="G10" s="2"/>
    </row>
    <row r="11" spans="1:7" ht="21" x14ac:dyDescent="0.25">
      <c r="A11" s="8" t="s">
        <v>12</v>
      </c>
      <c r="B11" s="10">
        <v>7.0000000000000007E-2</v>
      </c>
      <c r="C11" s="2" t="s">
        <v>13</v>
      </c>
      <c r="E11" s="2"/>
      <c r="F11" s="2"/>
      <c r="G11" s="2"/>
    </row>
    <row r="12" spans="1:7" ht="21" x14ac:dyDescent="0.25">
      <c r="A12" s="8" t="s">
        <v>7</v>
      </c>
      <c r="B12" s="6">
        <v>1.7999999999999999E-2</v>
      </c>
      <c r="C12" s="2" t="s">
        <v>13</v>
      </c>
    </row>
    <row r="13" spans="1:7" ht="21" x14ac:dyDescent="0.25">
      <c r="A13" s="8" t="s">
        <v>16</v>
      </c>
      <c r="B13" s="6">
        <v>3</v>
      </c>
      <c r="C13" s="2"/>
    </row>
    <row r="14" spans="1:7" ht="21" x14ac:dyDescent="0.25">
      <c r="A14" s="8" t="s">
        <v>18</v>
      </c>
      <c r="B14" s="11">
        <v>0.32</v>
      </c>
      <c r="C14" s="2" t="s">
        <v>19</v>
      </c>
    </row>
    <row r="15" spans="1:7" ht="21" x14ac:dyDescent="0.25">
      <c r="A15" s="12"/>
      <c r="B15" s="13"/>
      <c r="C15" s="13"/>
    </row>
    <row r="20" spans="4:4" x14ac:dyDescent="0.2">
      <c r="D20" s="1"/>
    </row>
  </sheetData>
  <conditionalFormatting sqref="F9">
    <cfRule type="containsText" dxfId="17" priority="3" operator="containsText" text="TRUE">
      <formula>NOT(ISERROR(SEARCH("TRUE",F9)))</formula>
    </cfRule>
    <cfRule type="containsText" dxfId="16" priority="4" operator="containsText" text="FALSE">
      <formula>NOT(ISERROR(SEARCH("FALSE",F9)))</formula>
    </cfRule>
  </conditionalFormatting>
  <conditionalFormatting sqref="F10">
    <cfRule type="cellIs" dxfId="15" priority="1" operator="lessThan">
      <formula>$B$13</formula>
    </cfRule>
    <cfRule type="cellIs" dxfId="14" priority="2" operator="greaterThan">
      <formula>$B$13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4CFB-AD6E-FC40-BFDC-0E10116FFE9B}">
  <dimension ref="A1:G20"/>
  <sheetViews>
    <sheetView zoomScale="98" workbookViewId="0">
      <selection activeCell="E14" sqref="E14"/>
    </sheetView>
  </sheetViews>
  <sheetFormatPr baseColWidth="10" defaultRowHeight="16" x14ac:dyDescent="0.2"/>
  <cols>
    <col min="1" max="1" width="37.1640625" customWidth="1"/>
    <col min="5" max="5" width="23.33203125" customWidth="1"/>
  </cols>
  <sheetData>
    <row r="1" spans="1:7" ht="34" x14ac:dyDescent="0.4">
      <c r="A1" s="9" t="s">
        <v>0</v>
      </c>
      <c r="B1" s="2"/>
      <c r="C1" s="2"/>
    </row>
    <row r="2" spans="1:7" ht="21" x14ac:dyDescent="0.25">
      <c r="A2" s="8" t="s">
        <v>1</v>
      </c>
      <c r="B2" s="4"/>
      <c r="C2" s="2"/>
    </row>
    <row r="3" spans="1:7" ht="21" x14ac:dyDescent="0.25">
      <c r="A3" s="8" t="s">
        <v>2</v>
      </c>
      <c r="B3" s="5"/>
      <c r="C3" s="2"/>
    </row>
    <row r="4" spans="1:7" ht="21" x14ac:dyDescent="0.25">
      <c r="A4" s="8" t="s">
        <v>4</v>
      </c>
      <c r="B4" s="6"/>
      <c r="C4" s="2"/>
    </row>
    <row r="5" spans="1:7" ht="21" x14ac:dyDescent="0.25">
      <c r="A5" s="8" t="s">
        <v>3</v>
      </c>
      <c r="B5" s="7"/>
      <c r="C5" s="2"/>
    </row>
    <row r="6" spans="1:7" x14ac:dyDescent="0.2">
      <c r="A6" s="2"/>
      <c r="B6" s="2"/>
      <c r="C6" s="2"/>
    </row>
    <row r="8" spans="1:7" ht="34" x14ac:dyDescent="0.4">
      <c r="A8" s="9" t="s">
        <v>5</v>
      </c>
      <c r="B8" s="2"/>
      <c r="C8" s="2"/>
      <c r="E8" s="9" t="s">
        <v>9</v>
      </c>
      <c r="F8" s="2"/>
      <c r="G8" s="2"/>
    </row>
    <row r="9" spans="1:7" ht="21" x14ac:dyDescent="0.25">
      <c r="A9" s="3" t="s">
        <v>20</v>
      </c>
      <c r="B9" s="11">
        <v>5.26</v>
      </c>
      <c r="C9" s="2" t="s">
        <v>13</v>
      </c>
      <c r="E9" s="8" t="s">
        <v>26</v>
      </c>
      <c r="F9" s="4" t="b">
        <f>IF(B13 * 0.15/0.16 - B14*0.05/0.16 &gt; 0.15, TRUE, FALSE)</f>
        <v>1</v>
      </c>
      <c r="G9" s="2"/>
    </row>
    <row r="10" spans="1:7" ht="21" x14ac:dyDescent="0.25">
      <c r="A10" s="3" t="s">
        <v>21</v>
      </c>
      <c r="B10" s="11">
        <v>0.25</v>
      </c>
      <c r="C10" s="2" t="s">
        <v>14</v>
      </c>
      <c r="E10" s="8" t="s">
        <v>29</v>
      </c>
      <c r="F10" s="4" t="b">
        <f>IF(B9*9.81*SIN(0.124) * B18 &lt; B15*B16*B17/B19, TRUE, FALSE)</f>
        <v>1</v>
      </c>
      <c r="G10" s="2"/>
    </row>
    <row r="11" spans="1:7" x14ac:dyDescent="0.2">
      <c r="A11" s="3" t="s">
        <v>22</v>
      </c>
      <c r="B11" s="11">
        <v>0.18</v>
      </c>
      <c r="C11" s="2" t="s">
        <v>14</v>
      </c>
      <c r="E11" s="2"/>
      <c r="F11" s="2"/>
      <c r="G11" s="2"/>
    </row>
    <row r="12" spans="1:7" x14ac:dyDescent="0.2">
      <c r="A12" s="3" t="s">
        <v>23</v>
      </c>
      <c r="B12" s="11">
        <v>7.5999999999999998E-2</v>
      </c>
      <c r="C12" s="2" t="s">
        <v>14</v>
      </c>
    </row>
    <row r="13" spans="1:7" x14ac:dyDescent="0.2">
      <c r="A13" s="3" t="s">
        <v>24</v>
      </c>
      <c r="B13" s="11">
        <v>0.23</v>
      </c>
      <c r="C13" s="2" t="s">
        <v>14</v>
      </c>
    </row>
    <row r="14" spans="1:7" x14ac:dyDescent="0.2">
      <c r="A14" s="3" t="s">
        <v>25</v>
      </c>
      <c r="B14" s="11">
        <v>0.09</v>
      </c>
      <c r="C14" s="2" t="s">
        <v>14</v>
      </c>
    </row>
    <row r="15" spans="1:7" x14ac:dyDescent="0.2">
      <c r="A15" s="3" t="s">
        <v>27</v>
      </c>
      <c r="B15" s="11">
        <v>3.6999999999999998E-2</v>
      </c>
      <c r="C15" s="2" t="s">
        <v>17</v>
      </c>
    </row>
    <row r="16" spans="1:7" x14ac:dyDescent="0.2">
      <c r="A16" s="3" t="s">
        <v>28</v>
      </c>
      <c r="B16" s="11">
        <v>4</v>
      </c>
      <c r="C16" s="2"/>
    </row>
    <row r="17" spans="1:3" x14ac:dyDescent="0.2">
      <c r="A17" s="3" t="s">
        <v>30</v>
      </c>
      <c r="B17" s="11">
        <v>25</v>
      </c>
      <c r="C17" s="2"/>
    </row>
    <row r="18" spans="1:3" x14ac:dyDescent="0.2">
      <c r="A18" s="3" t="s">
        <v>16</v>
      </c>
      <c r="B18" s="11">
        <v>1</v>
      </c>
      <c r="C18" s="2"/>
    </row>
    <row r="19" spans="1:3" x14ac:dyDescent="0.2">
      <c r="A19" s="3" t="s">
        <v>31</v>
      </c>
      <c r="B19" s="11">
        <v>6.3500000000000001E-2</v>
      </c>
      <c r="C19" s="2" t="s">
        <v>14</v>
      </c>
    </row>
    <row r="20" spans="1:3" x14ac:dyDescent="0.2">
      <c r="A20" s="2"/>
      <c r="B20" s="2"/>
      <c r="C20" s="2"/>
    </row>
  </sheetData>
  <conditionalFormatting sqref="E8:G10">
    <cfRule type="containsText" dxfId="13" priority="8" operator="containsText" text="TRUE">
      <formula>NOT(ISERROR(SEARCH("TRUE",E8)))</formula>
    </cfRule>
  </conditionalFormatting>
  <conditionalFormatting sqref="A1:C8">
    <cfRule type="containsText" dxfId="12" priority="10" operator="containsText" text="TRUE">
      <formula>NOT(ISERROR(SEARCH("TRUE",A1)))</formula>
    </cfRule>
  </conditionalFormatting>
  <conditionalFormatting sqref="A1:C8 E8:G10">
    <cfRule type="containsText" dxfId="11" priority="11" operator="containsText" text="FALSE">
      <formula>NOT(ISERROR(SEARCH("FALSE",A1)))</formula>
    </cfRule>
  </conditionalFormatting>
  <conditionalFormatting sqref="E11">
    <cfRule type="containsText" dxfId="10" priority="6" operator="containsText" text="TRUE">
      <formula>NOT(ISERROR(SEARCH("TRUE",E11)))</formula>
    </cfRule>
  </conditionalFormatting>
  <conditionalFormatting sqref="E11">
    <cfRule type="containsText" dxfId="9" priority="7" operator="containsText" text="FALSE">
      <formula>NOT(ISERROR(SEARCH("FALSE",E11)))</formula>
    </cfRule>
  </conditionalFormatting>
  <conditionalFormatting sqref="F11">
    <cfRule type="containsText" dxfId="8" priority="4" operator="containsText" text="TRUE">
      <formula>NOT(ISERROR(SEARCH("TRUE",F11)))</formula>
    </cfRule>
  </conditionalFormatting>
  <conditionalFormatting sqref="F11">
    <cfRule type="containsText" dxfId="7" priority="5" operator="containsText" text="FALSE">
      <formula>NOT(ISERROR(SEARCH("FALSE",F11)))</formula>
    </cfRule>
  </conditionalFormatting>
  <conditionalFormatting sqref="G11">
    <cfRule type="containsText" dxfId="6" priority="2" operator="containsText" text="TRUE">
      <formula>NOT(ISERROR(SEARCH("TRUE",G11)))</formula>
    </cfRule>
  </conditionalFormatting>
  <conditionalFormatting sqref="G11">
    <cfRule type="containsText" dxfId="5" priority="3" operator="containsText" text="FALSE">
      <formula>NOT(ISERROR(SEARCH("FALSE",G11)))</formula>
    </cfRule>
  </conditionalFormatting>
  <conditionalFormatting sqref="F10">
    <cfRule type="containsText" dxfId="4" priority="1" operator="containsText" text="TRUE">
      <formula>NOT(ISERROR(SEARCH("TRUE",F10)))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E031-A113-1146-9963-20498AF2E361}">
  <dimension ref="A1:G16"/>
  <sheetViews>
    <sheetView tabSelected="1" workbookViewId="0">
      <selection activeCell="E30" sqref="E30"/>
    </sheetView>
  </sheetViews>
  <sheetFormatPr baseColWidth="10" defaultRowHeight="16" x14ac:dyDescent="0.2"/>
  <cols>
    <col min="1" max="1" width="41.33203125" customWidth="1"/>
    <col min="5" max="5" width="20" customWidth="1"/>
  </cols>
  <sheetData>
    <row r="1" spans="1:7" ht="34" x14ac:dyDescent="0.4">
      <c r="A1" s="9" t="s">
        <v>0</v>
      </c>
      <c r="B1" s="2"/>
      <c r="C1" s="2"/>
    </row>
    <row r="2" spans="1:7" ht="21" x14ac:dyDescent="0.25">
      <c r="A2" s="8" t="s">
        <v>1</v>
      </c>
      <c r="B2" s="4"/>
      <c r="C2" s="2"/>
    </row>
    <row r="3" spans="1:7" ht="21" x14ac:dyDescent="0.25">
      <c r="A3" s="8" t="s">
        <v>2</v>
      </c>
      <c r="B3" s="5"/>
      <c r="C3" s="2"/>
    </row>
    <row r="4" spans="1:7" ht="21" x14ac:dyDescent="0.25">
      <c r="A4" s="8" t="s">
        <v>4</v>
      </c>
      <c r="B4" s="6"/>
      <c r="C4" s="2"/>
    </row>
    <row r="5" spans="1:7" ht="21" x14ac:dyDescent="0.25">
      <c r="A5" s="8" t="s">
        <v>3</v>
      </c>
      <c r="B5" s="7"/>
      <c r="C5" s="2"/>
    </row>
    <row r="6" spans="1:7" x14ac:dyDescent="0.2">
      <c r="A6" s="2"/>
      <c r="B6" s="2"/>
      <c r="C6" s="2"/>
    </row>
    <row r="8" spans="1:7" ht="34" x14ac:dyDescent="0.4">
      <c r="A8" s="9" t="s">
        <v>5</v>
      </c>
      <c r="B8" s="2"/>
      <c r="C8" s="2"/>
      <c r="E8" s="15" t="s">
        <v>9</v>
      </c>
      <c r="F8" s="2"/>
      <c r="G8" s="2"/>
    </row>
    <row r="9" spans="1:7" x14ac:dyDescent="0.2">
      <c r="A9" s="3" t="s">
        <v>6</v>
      </c>
      <c r="B9" s="11">
        <v>0.127</v>
      </c>
      <c r="C9" s="2" t="s">
        <v>14</v>
      </c>
      <c r="E9" s="3" t="s">
        <v>10</v>
      </c>
      <c r="F9" s="16" t="b">
        <f>IF((4*B10 + B11 + B12) * 9.81 * B9 + B14*9.81*B9/2 &lt; B13 * 2 / B15, TRUE, FALSE)</f>
        <v>1</v>
      </c>
      <c r="G9" s="2"/>
    </row>
    <row r="10" spans="1:7" x14ac:dyDescent="0.2">
      <c r="A10" s="3" t="s">
        <v>32</v>
      </c>
      <c r="B10" s="11">
        <v>0.04</v>
      </c>
      <c r="C10" s="2" t="s">
        <v>13</v>
      </c>
      <c r="E10" s="2"/>
      <c r="F10" s="2"/>
      <c r="G10" s="2"/>
    </row>
    <row r="11" spans="1:7" x14ac:dyDescent="0.2">
      <c r="A11" s="3" t="s">
        <v>12</v>
      </c>
      <c r="B11" s="7">
        <v>7.0000000000000007E-2</v>
      </c>
      <c r="C11" s="2" t="s">
        <v>13</v>
      </c>
    </row>
    <row r="12" spans="1:7" x14ac:dyDescent="0.2">
      <c r="A12" s="3" t="s">
        <v>33</v>
      </c>
      <c r="B12" s="7">
        <v>0.106</v>
      </c>
      <c r="C12" s="2" t="s">
        <v>13</v>
      </c>
    </row>
    <row r="13" spans="1:7" x14ac:dyDescent="0.2">
      <c r="A13" s="3" t="s">
        <v>34</v>
      </c>
      <c r="B13" s="11">
        <v>0.4</v>
      </c>
      <c r="C13" s="2" t="s">
        <v>17</v>
      </c>
    </row>
    <row r="14" spans="1:7" x14ac:dyDescent="0.2">
      <c r="A14" s="3" t="s">
        <v>35</v>
      </c>
      <c r="B14" s="11">
        <v>1.2999999999999999E-2</v>
      </c>
      <c r="C14" s="2" t="s">
        <v>13</v>
      </c>
    </row>
    <row r="15" spans="1:7" x14ac:dyDescent="0.2">
      <c r="A15" s="3" t="s">
        <v>16</v>
      </c>
      <c r="B15" s="11">
        <v>1.5</v>
      </c>
      <c r="C15" s="2"/>
    </row>
    <row r="16" spans="1:7" x14ac:dyDescent="0.2">
      <c r="A16" s="2"/>
      <c r="B16" s="2"/>
      <c r="C16" s="2"/>
    </row>
  </sheetData>
  <conditionalFormatting sqref="A1:C6">
    <cfRule type="containsText" dxfId="3" priority="3" operator="containsText" text="TRUE">
      <formula>NOT(ISERROR(SEARCH("TRUE",A1)))</formula>
    </cfRule>
  </conditionalFormatting>
  <conditionalFormatting sqref="A1:C6">
    <cfRule type="containsText" dxfId="2" priority="4" operator="containsText" text="FALSE">
      <formula>NOT(ISERROR(SEARCH("FALSE",A1)))</formula>
    </cfRule>
  </conditionalFormatting>
  <conditionalFormatting sqref="A8:C8">
    <cfRule type="containsText" dxfId="1" priority="1" operator="containsText" text="TRUE">
      <formula>NOT(ISERROR(SEARCH("TRUE",A8)))</formula>
    </cfRule>
  </conditionalFormatting>
  <conditionalFormatting sqref="A8:C8">
    <cfRule type="containsText" dxfId="0" priority="2" operator="containsText" text="FALSE">
      <formula>NOT(ISERROR(SEARCH("FALSE",A8)))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A11D-3903-0D42-9BD8-369901B5F74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Arm</vt:lpstr>
      <vt:lpstr>DriveTrain</vt:lpstr>
      <vt:lpstr>Basket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2018-06-20T03:02:08Z</dcterms:created>
  <dcterms:modified xsi:type="dcterms:W3CDTF">2018-06-21T06:06:31Z</dcterms:modified>
</cp:coreProperties>
</file>