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9040" windowHeight="15600" activeTab="1"/>
  </bookViews>
  <sheets>
    <sheet name="תקציב 19-20 אופק" sheetId="80" r:id="rId1"/>
    <sheet name="תקציב 19-20" sheetId="79" r:id="rId2"/>
    <sheet name="קניות (2)" sheetId="78" r:id="rId3"/>
    <sheet name="תקציב 16+17" sheetId="29" r:id="rId4"/>
    <sheet name="תקציב 18-19" sheetId="65" r:id="rId5"/>
    <sheet name="תקציב 17+18 " sheetId="58" r:id="rId6"/>
    <sheet name="קניות" sheetId="76" r:id="rId7"/>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1" i="79" l="1"/>
  <c r="C81" i="79"/>
  <c r="E81" i="79"/>
  <c r="D81" i="79"/>
  <c r="D19" i="80" l="1"/>
  <c r="D32" i="80" s="1"/>
  <c r="E37" i="80"/>
  <c r="D37" i="80"/>
  <c r="B37" i="80"/>
  <c r="C37" i="80"/>
  <c r="G57" i="80"/>
  <c r="O28" i="80"/>
  <c r="O27" i="80"/>
  <c r="O26" i="80"/>
  <c r="O23" i="80"/>
  <c r="O20" i="80"/>
  <c r="F19" i="80"/>
  <c r="E19" i="80"/>
  <c r="E32" i="80" s="1"/>
  <c r="C19" i="80"/>
  <c r="B19" i="80"/>
  <c r="B32" i="80" s="1"/>
  <c r="O18" i="80"/>
  <c r="O17" i="80"/>
  <c r="O15" i="80"/>
  <c r="O14" i="80"/>
  <c r="O13" i="80"/>
  <c r="F11" i="80"/>
  <c r="E11" i="80"/>
  <c r="D11" i="80"/>
  <c r="C11" i="80"/>
  <c r="B11" i="80"/>
  <c r="O9" i="80"/>
  <c r="F7" i="80"/>
  <c r="E7" i="80"/>
  <c r="D7" i="80"/>
  <c r="C7" i="80"/>
  <c r="B7" i="80"/>
  <c r="O6" i="80"/>
  <c r="O3" i="80"/>
  <c r="O19" i="80" l="1"/>
  <c r="C32" i="80"/>
  <c r="C39" i="80" s="1"/>
  <c r="O37" i="80"/>
  <c r="O11" i="80"/>
  <c r="D39" i="80"/>
  <c r="E39" i="80"/>
  <c r="O7" i="80"/>
  <c r="B39" i="80"/>
  <c r="F51" i="79"/>
  <c r="F43" i="79"/>
  <c r="B51" i="79"/>
  <c r="B67" i="79" s="1"/>
  <c r="B43" i="79"/>
  <c r="B26" i="79"/>
  <c r="B73" i="79"/>
  <c r="C51" i="79"/>
  <c r="C67" i="79" s="1"/>
  <c r="C43" i="79"/>
  <c r="C73" i="79"/>
  <c r="O32" i="80" l="1"/>
  <c r="O39" i="80"/>
  <c r="I143" i="79"/>
  <c r="D26" i="79"/>
  <c r="D73" i="79" l="1"/>
  <c r="D43" i="79"/>
  <c r="E43" i="79" l="1"/>
  <c r="E73" i="79"/>
  <c r="E51" i="79"/>
  <c r="E67" i="79" s="1"/>
  <c r="D51" i="79"/>
  <c r="D67" i="79" s="1"/>
  <c r="O67" i="79" l="1"/>
  <c r="E26" i="79"/>
  <c r="E75" i="79" s="1"/>
  <c r="B75" i="79"/>
  <c r="C26" i="79"/>
  <c r="C75" i="79" s="1"/>
  <c r="D75" i="79"/>
  <c r="O73" i="79" l="1"/>
  <c r="O63" i="79"/>
  <c r="O62" i="79"/>
  <c r="O61" i="79"/>
  <c r="O60" i="79"/>
  <c r="O59" i="79"/>
  <c r="O58" i="79"/>
  <c r="O57" i="79"/>
  <c r="O55" i="79"/>
  <c r="O54" i="79"/>
  <c r="O53" i="79"/>
  <c r="O52" i="79"/>
  <c r="O50" i="79"/>
  <c r="O49" i="79"/>
  <c r="O48" i="79"/>
  <c r="O47" i="79"/>
  <c r="O46" i="79"/>
  <c r="O45" i="79"/>
  <c r="O39" i="79"/>
  <c r="O38" i="79"/>
  <c r="O37" i="79"/>
  <c r="O36" i="79"/>
  <c r="O35" i="79"/>
  <c r="O34" i="79"/>
  <c r="O33" i="79"/>
  <c r="O32" i="79"/>
  <c r="O31" i="79"/>
  <c r="O30" i="79"/>
  <c r="O29" i="79"/>
  <c r="O28" i="79"/>
  <c r="O24" i="79"/>
  <c r="O23" i="79"/>
  <c r="O22" i="79"/>
  <c r="O21" i="79"/>
  <c r="O20" i="79"/>
  <c r="O19" i="79"/>
  <c r="O18" i="79"/>
  <c r="O17" i="79"/>
  <c r="O15" i="79"/>
  <c r="O14" i="79"/>
  <c r="O13" i="79"/>
  <c r="O12" i="79"/>
  <c r="O11" i="79"/>
  <c r="O10" i="79"/>
  <c r="O9" i="79"/>
  <c r="O8" i="79"/>
  <c r="O7" i="79"/>
  <c r="O6" i="79"/>
  <c r="O5" i="79"/>
  <c r="O4" i="79"/>
  <c r="O3" i="79"/>
  <c r="O26" i="79"/>
  <c r="O43" i="79" l="1"/>
  <c r="G93" i="79"/>
  <c r="O51" i="79" l="1"/>
  <c r="O75" i="79"/>
  <c r="N9" i="65"/>
  <c r="N57" i="65" l="1"/>
  <c r="N58" i="65"/>
  <c r="B57" i="65"/>
  <c r="S70" i="65" l="1"/>
  <c r="C57" i="65" l="1"/>
  <c r="F57" i="65"/>
  <c r="E57" i="65" l="1"/>
  <c r="D57" i="65" l="1"/>
  <c r="N41" i="58" l="1"/>
  <c r="M41" i="58" l="1"/>
  <c r="L41" i="58" l="1"/>
  <c r="V50" i="58"/>
  <c r="O72" i="58"/>
  <c r="B41" i="58" l="1"/>
  <c r="O5" i="58"/>
  <c r="O20" i="58"/>
  <c r="O33" i="58"/>
  <c r="O31" i="58"/>
  <c r="O27" i="58"/>
  <c r="O28" i="58"/>
  <c r="O6" i="58"/>
  <c r="O18" i="58"/>
  <c r="O34" i="58"/>
  <c r="O2" i="58"/>
  <c r="O19" i="58"/>
  <c r="O32" i="58"/>
  <c r="O12" i="58"/>
  <c r="O35" i="58"/>
  <c r="O30" i="58"/>
  <c r="O22" i="58"/>
  <c r="O16" i="58"/>
  <c r="O29" i="58"/>
  <c r="O14" i="58"/>
  <c r="O15" i="58"/>
  <c r="O25" i="58"/>
  <c r="O21" i="58"/>
  <c r="O11" i="58"/>
  <c r="O7" i="58"/>
  <c r="O13" i="58"/>
  <c r="O24" i="58"/>
  <c r="O26" i="58"/>
  <c r="O8" i="58"/>
  <c r="O17" i="58"/>
  <c r="O10" i="58"/>
  <c r="O3" i="58"/>
  <c r="O4" i="58"/>
  <c r="O9" i="58"/>
  <c r="B78" i="58"/>
  <c r="O64" i="58"/>
  <c r="K41" i="58"/>
  <c r="J41" i="58"/>
  <c r="I41" i="58"/>
  <c r="H41" i="58"/>
  <c r="G41" i="58"/>
  <c r="F41" i="58"/>
  <c r="E41" i="58"/>
  <c r="D41" i="58"/>
  <c r="C41" i="58"/>
  <c r="O41" i="58" l="1"/>
  <c r="N44" i="29"/>
  <c r="M44" i="29"/>
  <c r="L44" i="29"/>
  <c r="K44" i="29"/>
  <c r="J44" i="29"/>
  <c r="I44" i="29"/>
  <c r="H44" i="29"/>
  <c r="G44" i="29"/>
  <c r="F44" i="29"/>
  <c r="E44" i="29"/>
  <c r="D44" i="29"/>
  <c r="C44" i="29"/>
  <c r="B44" i="29"/>
  <c r="O42" i="29"/>
  <c r="O43" i="29"/>
  <c r="N40" i="29"/>
  <c r="Y57" i="29"/>
  <c r="N45" i="29" l="1"/>
  <c r="B62" i="29"/>
  <c r="B65" i="29" s="1"/>
  <c r="M40" i="29" l="1"/>
  <c r="M45" i="29" s="1"/>
  <c r="L40" i="29" l="1"/>
  <c r="L45" i="29" s="1"/>
  <c r="O3" i="29" l="1"/>
  <c r="C40" i="29" l="1"/>
  <c r="C45" i="29" s="1"/>
  <c r="O38" i="29" l="1"/>
  <c r="O37" i="29"/>
  <c r="O36" i="29"/>
  <c r="O35" i="29"/>
  <c r="O34" i="29"/>
  <c r="O33" i="29"/>
  <c r="O32" i="29"/>
  <c r="O31" i="29"/>
  <c r="O30" i="29"/>
  <c r="O29" i="29"/>
  <c r="O28" i="29"/>
  <c r="O27" i="29"/>
  <c r="O26" i="29"/>
  <c r="O25" i="29"/>
  <c r="O24" i="29"/>
  <c r="O23" i="29"/>
  <c r="O18" i="29"/>
  <c r="O17" i="29"/>
  <c r="O16" i="29"/>
  <c r="O11" i="29"/>
  <c r="O10" i="29"/>
  <c r="O9" i="29"/>
  <c r="O8" i="29"/>
  <c r="O7" i="29"/>
  <c r="O6" i="29"/>
  <c r="O4" i="29"/>
  <c r="O2" i="29"/>
  <c r="Y56" i="29"/>
  <c r="K40" i="29"/>
  <c r="K45" i="29" s="1"/>
  <c r="J40" i="29"/>
  <c r="J45" i="29" s="1"/>
  <c r="I40" i="29"/>
  <c r="I45" i="29" s="1"/>
  <c r="H40" i="29"/>
  <c r="H45" i="29" s="1"/>
  <c r="G40" i="29"/>
  <c r="G45" i="29" s="1"/>
  <c r="F40" i="29"/>
  <c r="F45" i="29" s="1"/>
  <c r="E40" i="29"/>
  <c r="E45" i="29" s="1"/>
  <c r="D40" i="29"/>
  <c r="D45" i="29" s="1"/>
  <c r="O12" i="29" l="1"/>
  <c r="B40" i="29"/>
  <c r="O40" i="29" l="1"/>
  <c r="B45" i="29"/>
</calcChain>
</file>

<file path=xl/comments1.xml><?xml version="1.0" encoding="utf-8"?>
<comments xmlns="http://schemas.openxmlformats.org/spreadsheetml/2006/main">
  <authors>
    <author>roei</author>
  </authors>
  <commentList>
    <comment ref="E34" authorId="0">
      <text>
        <r>
          <rPr>
            <b/>
            <sz val="9"/>
            <color indexed="81"/>
            <rFont val="Tahoma"/>
            <family val="2"/>
          </rPr>
          <t>roei:</t>
        </r>
        <r>
          <rPr>
            <sz val="9"/>
            <color indexed="81"/>
            <rFont val="Tahoma"/>
            <family val="2"/>
          </rPr>
          <t xml:space="preserve">
עמודי שלמה
</t>
        </r>
      </text>
    </comment>
  </commentList>
</comments>
</file>

<file path=xl/comments2.xml><?xml version="1.0" encoding="utf-8"?>
<comments xmlns="http://schemas.openxmlformats.org/spreadsheetml/2006/main">
  <authors>
    <author>roei</author>
    <author>Migdal</author>
  </authors>
  <commentList>
    <comment ref="E42" authorId="0">
      <text>
        <r>
          <rPr>
            <b/>
            <sz val="9"/>
            <color indexed="81"/>
            <rFont val="Tahoma"/>
            <charset val="177"/>
          </rPr>
          <t>roei:</t>
        </r>
        <r>
          <rPr>
            <sz val="9"/>
            <color indexed="81"/>
            <rFont val="Tahoma"/>
            <charset val="177"/>
          </rPr>
          <t xml:space="preserve">
תש 2 מ3 
</t>
        </r>
      </text>
    </comment>
    <comment ref="F42" authorId="0">
      <text>
        <r>
          <rPr>
            <b/>
            <sz val="9"/>
            <color indexed="81"/>
            <rFont val="Tahoma"/>
            <charset val="177"/>
          </rPr>
          <t>roei:</t>
        </r>
        <r>
          <rPr>
            <sz val="9"/>
            <color indexed="81"/>
            <rFont val="Tahoma"/>
            <charset val="177"/>
          </rPr>
          <t xml:space="preserve">
תש 2 מ3 
</t>
        </r>
      </text>
    </comment>
    <comment ref="B57" authorId="1">
      <text>
        <r>
          <rPr>
            <b/>
            <sz val="9"/>
            <color indexed="81"/>
            <rFont val="Tahoma"/>
            <family val="2"/>
          </rPr>
          <t>Migdal:</t>
        </r>
        <r>
          <rPr>
            <sz val="9"/>
            <color indexed="81"/>
            <rFont val="Tahoma"/>
            <family val="2"/>
          </rPr>
          <t xml:space="preserve">
ציפי קייטנה -850
אופק צפורניים -120
מנקה-250
מנקה 250
מונית -120
</t>
        </r>
      </text>
    </comment>
    <comment ref="C57" authorId="1">
      <text>
        <r>
          <rPr>
            <b/>
            <sz val="9"/>
            <color indexed="81"/>
            <rFont val="Tahoma"/>
            <family val="2"/>
          </rPr>
          <t>Migdal:</t>
        </r>
        <r>
          <rPr>
            <sz val="9"/>
            <color indexed="81"/>
            <rFont val="Tahoma"/>
            <family val="2"/>
          </rPr>
          <t xml:space="preserve">
אופק שיעור=150
מנקה=250
</t>
        </r>
      </text>
    </comment>
    <comment ref="F57" authorId="0">
      <text>
        <r>
          <rPr>
            <b/>
            <sz val="9"/>
            <color indexed="81"/>
            <rFont val="Tahoma"/>
            <charset val="177"/>
          </rPr>
          <t>roei:</t>
        </r>
        <r>
          <rPr>
            <sz val="9"/>
            <color indexed="81"/>
            <rFont val="Tahoma"/>
            <charset val="177"/>
          </rPr>
          <t xml:space="preserve">
פלאפל 50
יוחננוף 83
יוחנווף 46
שבולת 45</t>
        </r>
      </text>
    </comment>
    <comment ref="G57" authorId="1">
      <text>
        <r>
          <rPr>
            <b/>
            <sz val="9"/>
            <color indexed="81"/>
            <rFont val="Tahoma"/>
            <charset val="177"/>
          </rPr>
          <t>Migdal:</t>
        </r>
        <r>
          <rPr>
            <sz val="9"/>
            <color indexed="81"/>
            <rFont val="Tahoma"/>
            <charset val="177"/>
          </rPr>
          <t xml:space="preserve">
עומר עידו 100
אופק שיעורים 320
</t>
        </r>
      </text>
    </comment>
    <comment ref="D69" authorId="0">
      <text>
        <r>
          <rPr>
            <b/>
            <sz val="9"/>
            <color indexed="81"/>
            <rFont val="Tahoma"/>
            <charset val="177"/>
          </rPr>
          <t>roei:</t>
        </r>
        <r>
          <rPr>
            <sz val="9"/>
            <color indexed="81"/>
            <rFont val="Tahoma"/>
            <charset val="177"/>
          </rPr>
          <t xml:space="preserve">
חתנה דניאל
</t>
        </r>
      </text>
    </comment>
    <comment ref="E69" authorId="0">
      <text>
        <r>
          <rPr>
            <b/>
            <sz val="9"/>
            <color indexed="81"/>
            <rFont val="Tahoma"/>
            <charset val="177"/>
          </rPr>
          <t>roei:</t>
        </r>
        <r>
          <rPr>
            <sz val="9"/>
            <color indexed="81"/>
            <rFont val="Tahoma"/>
            <charset val="177"/>
          </rPr>
          <t xml:space="preserve">
דלתות התקנה
</t>
        </r>
      </text>
    </comment>
    <comment ref="D70" authorId="0">
      <text>
        <r>
          <rPr>
            <b/>
            <sz val="9"/>
            <color indexed="81"/>
            <rFont val="Tahoma"/>
            <charset val="177"/>
          </rPr>
          <t>roei:</t>
        </r>
        <r>
          <rPr>
            <sz val="9"/>
            <color indexed="81"/>
            <rFont val="Tahoma"/>
            <charset val="177"/>
          </rPr>
          <t xml:space="preserve">
פיוזן ארטס
</t>
        </r>
      </text>
    </comment>
    <comment ref="E70" authorId="0">
      <text>
        <r>
          <rPr>
            <b/>
            <sz val="9"/>
            <color indexed="81"/>
            <rFont val="Tahoma"/>
            <charset val="177"/>
          </rPr>
          <t>roei:</t>
        </r>
        <r>
          <rPr>
            <sz val="9"/>
            <color indexed="81"/>
            <rFont val="Tahoma"/>
            <charset val="177"/>
          </rPr>
          <t xml:space="preserve">
ג'נט
</t>
        </r>
      </text>
    </comment>
    <comment ref="D71" authorId="0">
      <text>
        <r>
          <rPr>
            <b/>
            <sz val="9"/>
            <color indexed="81"/>
            <rFont val="Tahoma"/>
            <charset val="177"/>
          </rPr>
          <t>roei:</t>
        </r>
        <r>
          <rPr>
            <sz val="9"/>
            <color indexed="81"/>
            <rFont val="Tahoma"/>
            <charset val="177"/>
          </rPr>
          <t xml:space="preserve">
דוחות
</t>
        </r>
      </text>
    </comment>
    <comment ref="E71" authorId="0">
      <text>
        <r>
          <rPr>
            <b/>
            <sz val="9"/>
            <color indexed="81"/>
            <rFont val="Tahoma"/>
            <charset val="177"/>
          </rPr>
          <t>roei:</t>
        </r>
        <r>
          <rPr>
            <sz val="9"/>
            <color indexed="81"/>
            <rFont val="Tahoma"/>
            <charset val="177"/>
          </rPr>
          <t xml:space="preserve">
מנורות כניסה
</t>
        </r>
      </text>
    </comment>
    <comment ref="D72" authorId="0">
      <text>
        <r>
          <rPr>
            <b/>
            <sz val="9"/>
            <color indexed="81"/>
            <rFont val="Tahoma"/>
            <charset val="177"/>
          </rPr>
          <t>roei:</t>
        </r>
        <r>
          <rPr>
            <sz val="9"/>
            <color indexed="81"/>
            <rFont val="Tahoma"/>
            <charset val="177"/>
          </rPr>
          <t xml:space="preserve">
לברר
</t>
        </r>
      </text>
    </comment>
    <comment ref="E72" authorId="0">
      <text>
        <r>
          <rPr>
            <b/>
            <sz val="9"/>
            <color indexed="81"/>
            <rFont val="Tahoma"/>
            <family val="2"/>
          </rPr>
          <t xml:space="preserve">דקה 91 גמא
</t>
        </r>
      </text>
    </comment>
    <comment ref="E75" authorId="0">
      <text>
        <r>
          <rPr>
            <b/>
            <sz val="9"/>
            <color indexed="81"/>
            <rFont val="Tahoma"/>
            <family val="2"/>
          </rPr>
          <t>roei:</t>
        </r>
        <r>
          <rPr>
            <sz val="9"/>
            <color indexed="81"/>
            <rFont val="Tahoma"/>
            <family val="2"/>
          </rPr>
          <t xml:space="preserve">
טסט ניסאן
</t>
        </r>
      </text>
    </comment>
  </commentList>
</comments>
</file>

<file path=xl/comments3.xml><?xml version="1.0" encoding="utf-8"?>
<comments xmlns="http://schemas.openxmlformats.org/spreadsheetml/2006/main">
  <authors>
    <author>Migdal</author>
  </authors>
  <commentList>
    <comment ref="A41" authorId="0">
      <text>
        <r>
          <rPr>
            <b/>
            <sz val="9"/>
            <color indexed="81"/>
            <rFont val="Tahoma"/>
            <family val="2"/>
          </rPr>
          <t>Migdal:</t>
        </r>
        <r>
          <rPr>
            <sz val="9"/>
            <color indexed="81"/>
            <rFont val="Tahoma"/>
            <family val="2"/>
          </rPr>
          <t xml:space="preserve">
תכנון בלבד 
</t>
        </r>
      </text>
    </comment>
  </commentList>
</comments>
</file>

<file path=xl/comments4.xml><?xml version="1.0" encoding="utf-8"?>
<comments xmlns="http://schemas.openxmlformats.org/spreadsheetml/2006/main">
  <authors>
    <author>Migdal</author>
  </authors>
  <commentList>
    <comment ref="F1" authorId="0">
      <text>
        <r>
          <rPr>
            <b/>
            <sz val="9"/>
            <color indexed="81"/>
            <rFont val="Tahoma"/>
            <family val="2"/>
          </rPr>
          <t>Migdal:</t>
        </r>
        <r>
          <rPr>
            <sz val="9"/>
            <color indexed="81"/>
            <rFont val="Tahoma"/>
            <family val="2"/>
          </rPr>
          <t xml:space="preserve">
הושלם
</t>
        </r>
      </text>
    </comment>
    <comment ref="G1" authorId="0">
      <text>
        <r>
          <rPr>
            <b/>
            <sz val="9"/>
            <color indexed="81"/>
            <rFont val="Tahoma"/>
            <family val="2"/>
          </rPr>
          <t>Migdal:</t>
        </r>
        <r>
          <rPr>
            <sz val="9"/>
            <color indexed="81"/>
            <rFont val="Tahoma"/>
            <family val="2"/>
          </rPr>
          <t xml:space="preserve">
הושלם
</t>
        </r>
      </text>
    </comment>
    <comment ref="D2" authorId="0">
      <text>
        <r>
          <rPr>
            <b/>
            <sz val="9"/>
            <color indexed="81"/>
            <rFont val="Tahoma"/>
            <family val="2"/>
          </rPr>
          <t>Migdal:</t>
        </r>
        <r>
          <rPr>
            <sz val="9"/>
            <color indexed="81"/>
            <rFont val="Tahoma"/>
            <family val="2"/>
          </rPr>
          <t xml:space="preserve">
טיפול תקופתי ניסאן+החלפת בלמים
</t>
        </r>
      </text>
    </comment>
    <comment ref="D3" authorId="0">
      <text>
        <r>
          <rPr>
            <b/>
            <sz val="9"/>
            <color indexed="81"/>
            <rFont val="Tahoma"/>
            <family val="2"/>
          </rPr>
          <t>Migdal:</t>
        </r>
        <r>
          <rPr>
            <sz val="9"/>
            <color indexed="81"/>
            <rFont val="Tahoma"/>
            <family val="2"/>
          </rPr>
          <t xml:space="preserve">
סגריות 23.09
</t>
        </r>
      </text>
    </comment>
    <comment ref="D9" authorId="0">
      <text>
        <r>
          <rPr>
            <b/>
            <sz val="9"/>
            <color indexed="81"/>
            <rFont val="Tahoma"/>
            <family val="2"/>
          </rPr>
          <t>Migdal:</t>
        </r>
        <r>
          <rPr>
            <sz val="9"/>
            <color indexed="81"/>
            <rFont val="Tahoma"/>
            <family val="2"/>
          </rPr>
          <t xml:space="preserve">
סגריות 23.09
</t>
        </r>
      </text>
    </comment>
    <comment ref="D44" authorId="0">
      <text>
        <r>
          <rPr>
            <b/>
            <sz val="9"/>
            <color indexed="81"/>
            <rFont val="Tahoma"/>
            <family val="2"/>
          </rPr>
          <t>Migdal:</t>
        </r>
        <r>
          <rPr>
            <sz val="9"/>
            <color indexed="81"/>
            <rFont val="Tahoma"/>
            <family val="2"/>
          </rPr>
          <t xml:space="preserve">
תש 3 מ 4 טיסה פראג 595
</t>
        </r>
      </text>
    </comment>
    <comment ref="B45" authorId="0">
      <text>
        <r>
          <rPr>
            <b/>
            <sz val="9"/>
            <color indexed="81"/>
            <rFont val="Tahoma"/>
            <family val="2"/>
          </rPr>
          <t>Migdal:</t>
        </r>
        <r>
          <rPr>
            <sz val="9"/>
            <color indexed="81"/>
            <rFont val="Tahoma"/>
            <family val="2"/>
          </rPr>
          <t xml:space="preserve">
400 גנן
250 מנקה
לילך 250
</t>
        </r>
      </text>
    </comment>
    <comment ref="C45" authorId="0">
      <text>
        <r>
          <rPr>
            <b/>
            <sz val="9"/>
            <color indexed="81"/>
            <rFont val="Tahoma"/>
            <family val="2"/>
          </rPr>
          <t>Migdal:</t>
        </r>
        <r>
          <rPr>
            <sz val="9"/>
            <color indexed="81"/>
            <rFont val="Tahoma"/>
            <family val="2"/>
          </rPr>
          <t xml:space="preserve">
ארון 1350
מדיח 350
לילך 200
מסעדה 50
אופק 200
400 גנן
בריכה 50
</t>
        </r>
      </text>
    </comment>
    <comment ref="D45" authorId="0">
      <text>
        <r>
          <rPr>
            <b/>
            <sz val="9"/>
            <color indexed="81"/>
            <rFont val="Tahoma"/>
            <family val="2"/>
          </rPr>
          <t>Migdal:</t>
        </r>
        <r>
          <rPr>
            <sz val="9"/>
            <color indexed="81"/>
            <rFont val="Tahoma"/>
            <family val="2"/>
          </rPr>
          <t xml:space="preserve">
200 גנן
 קניון רחובות
אופק 300
טיפ סוהו 50
מאיה-15
מנקה -250
אופק -150
לילך-100 גלובוס
מחנה יהודה-250
קרקס-60
</t>
        </r>
      </text>
    </comment>
    <comment ref="E45" authorId="0">
      <text>
        <r>
          <rPr>
            <b/>
            <sz val="9"/>
            <color indexed="81"/>
            <rFont val="Tahoma"/>
            <family val="2"/>
          </rPr>
          <t>Migdal:</t>
        </r>
        <r>
          <rPr>
            <sz val="9"/>
            <color indexed="81"/>
            <rFont val="Tahoma"/>
            <family val="2"/>
          </rPr>
          <t xml:space="preserve">
אופק דמי כיס 200
  08/10
לילך 400
נמקה 250
גנן 200
גנן 200
</t>
        </r>
      </text>
    </comment>
    <comment ref="F45" authorId="0">
      <text>
        <r>
          <rPr>
            <b/>
            <sz val="9"/>
            <color indexed="81"/>
            <rFont val="Tahoma"/>
            <family val="2"/>
          </rPr>
          <t>Migdal:</t>
        </r>
        <r>
          <rPr>
            <sz val="9"/>
            <color indexed="81"/>
            <rFont val="Tahoma"/>
            <family val="2"/>
          </rPr>
          <t xml:space="preserve">
מונייות טרמינל 300
אופק 50
אופק 120
</t>
        </r>
      </text>
    </comment>
    <comment ref="G45" authorId="0">
      <text>
        <r>
          <rPr>
            <b/>
            <sz val="9"/>
            <color indexed="81"/>
            <rFont val="Tahoma"/>
            <family val="2"/>
          </rPr>
          <t>Migdal:</t>
        </r>
        <r>
          <rPr>
            <sz val="9"/>
            <color indexed="81"/>
            <rFont val="Tahoma"/>
            <family val="2"/>
          </rPr>
          <t xml:space="preserve">
אופק 50
גנן 400
משיכה לילך 600
לילך 50 באולינג
500 מנקה
מאיה 50
גנן 200
מנקה 250
אופק 150
סופר מזומן 150
</t>
        </r>
      </text>
    </comment>
    <comment ref="H45" authorId="0">
      <text>
        <r>
          <rPr>
            <b/>
            <sz val="9"/>
            <color indexed="81"/>
            <rFont val="Tahoma"/>
            <family val="2"/>
          </rPr>
          <t xml:space="preserve">Migdal:
טיפ מסעדה 50
רכיבת סוסים 250
מנקה 250
אופק חטיפים יומולדת
מנקה 250
מתפרה 75
מתפרה 40
</t>
        </r>
      </text>
    </comment>
    <comment ref="I45" authorId="0">
      <text>
        <r>
          <rPr>
            <b/>
            <sz val="9"/>
            <color indexed="81"/>
            <rFont val="Tahoma"/>
            <family val="2"/>
          </rPr>
          <t>Migdal:</t>
        </r>
        <r>
          <rPr>
            <sz val="9"/>
            <color indexed="81"/>
            <rFont val="Tahoma"/>
            <family val="2"/>
          </rPr>
          <t xml:space="preserve">
300 ציפי
מתפרה 35
250 מנקה
20 חניה
אופק יומולדת 200
אופק 15 אוכל
גנן 400
לילך 50 יום רביעי
מנקה 200
אופק שיעור 100
אופק מאיה 100 אוכל בחוץ
אופק 50 בהס</t>
        </r>
      </text>
    </comment>
    <comment ref="N45" authorId="0">
      <text>
        <r>
          <rPr>
            <b/>
            <sz val="9"/>
            <color indexed="81"/>
            <rFont val="Tahoma"/>
            <family val="2"/>
          </rPr>
          <t>Migdal:</t>
        </r>
        <r>
          <rPr>
            <sz val="9"/>
            <color indexed="81"/>
            <rFont val="Tahoma"/>
            <family val="2"/>
          </rPr>
          <t xml:space="preserve">
ציפי קייטנה -850
אופק צפורניים -120
מנקה-250
מנקה 250
מונית -120
</t>
        </r>
      </text>
    </comment>
    <comment ref="D55" authorId="0">
      <text>
        <r>
          <rPr>
            <b/>
            <sz val="9"/>
            <color indexed="81"/>
            <rFont val="Tahoma"/>
            <family val="2"/>
          </rPr>
          <t>Migdal:</t>
        </r>
        <r>
          <rPr>
            <sz val="9"/>
            <color indexed="81"/>
            <rFont val="Tahoma"/>
            <family val="2"/>
          </rPr>
          <t xml:space="preserve">
אופניים מאיה
</t>
        </r>
      </text>
    </comment>
    <comment ref="F55" authorId="0">
      <text>
        <r>
          <rPr>
            <b/>
            <sz val="9"/>
            <color indexed="81"/>
            <rFont val="Tahoma"/>
            <family val="2"/>
          </rPr>
          <t>Migdal:</t>
        </r>
        <r>
          <rPr>
            <sz val="9"/>
            <color indexed="81"/>
            <rFont val="Tahoma"/>
            <family val="2"/>
          </rPr>
          <t xml:space="preserve">
טלפון נייד אופק</t>
        </r>
      </text>
    </comment>
  </commentList>
</comments>
</file>

<file path=xl/comments5.xml><?xml version="1.0" encoding="utf-8"?>
<comments xmlns="http://schemas.openxmlformats.org/spreadsheetml/2006/main">
  <authors>
    <author>Migdal</author>
  </authors>
  <commentList>
    <comment ref="G1" authorId="0">
      <text>
        <r>
          <rPr>
            <b/>
            <sz val="9"/>
            <color indexed="81"/>
            <rFont val="Tahoma"/>
            <family val="2"/>
          </rPr>
          <t>Migdal:</t>
        </r>
        <r>
          <rPr>
            <sz val="9"/>
            <color indexed="81"/>
            <rFont val="Tahoma"/>
            <family val="2"/>
          </rPr>
          <t xml:space="preserve">
הושלם
</t>
        </r>
      </text>
    </comment>
    <comment ref="H1" authorId="0">
      <text>
        <r>
          <rPr>
            <b/>
            <sz val="9"/>
            <color indexed="81"/>
            <rFont val="Tahoma"/>
            <family val="2"/>
          </rPr>
          <t>Migdal:</t>
        </r>
        <r>
          <rPr>
            <sz val="9"/>
            <color indexed="81"/>
            <rFont val="Tahoma"/>
            <family val="2"/>
          </rPr>
          <t xml:space="preserve">
הושלם
</t>
        </r>
      </text>
    </comment>
    <comment ref="B2" authorId="0">
      <text>
        <r>
          <rPr>
            <b/>
            <sz val="9"/>
            <color indexed="81"/>
            <rFont val="Tahoma"/>
            <family val="2"/>
          </rPr>
          <t>Migdal:</t>
        </r>
        <r>
          <rPr>
            <sz val="9"/>
            <color indexed="81"/>
            <rFont val="Tahoma"/>
            <family val="2"/>
          </rPr>
          <t xml:space="preserve">
טסט יונדאי
</t>
        </r>
      </text>
    </comment>
    <comment ref="E2" authorId="0">
      <text>
        <r>
          <rPr>
            <b/>
            <sz val="9"/>
            <color indexed="81"/>
            <rFont val="Tahoma"/>
            <family val="2"/>
          </rPr>
          <t>Migdal:</t>
        </r>
        <r>
          <rPr>
            <sz val="9"/>
            <color indexed="81"/>
            <rFont val="Tahoma"/>
            <family val="2"/>
          </rPr>
          <t xml:space="preserve">
טיפול תקופתי ניסאן+החלפת צמיגים
</t>
        </r>
      </text>
    </comment>
    <comment ref="L2" authorId="0">
      <text>
        <r>
          <rPr>
            <b/>
            <sz val="9"/>
            <color indexed="81"/>
            <rFont val="Tahoma"/>
            <family val="2"/>
          </rPr>
          <t>Migdal:</t>
        </r>
        <r>
          <rPr>
            <sz val="9"/>
            <color indexed="81"/>
            <rFont val="Tahoma"/>
            <family val="2"/>
          </rPr>
          <t xml:space="preserve">
בדיקת קניה+העברת בעלות+מקדמה לקאיה
</t>
        </r>
      </text>
    </comment>
    <comment ref="L3" authorId="0">
      <text>
        <r>
          <rPr>
            <b/>
            <sz val="9"/>
            <color indexed="81"/>
            <rFont val="Tahoma"/>
            <family val="2"/>
          </rPr>
          <t>Migdal:</t>
        </r>
        <r>
          <rPr>
            <sz val="9"/>
            <color indexed="81"/>
            <rFont val="Tahoma"/>
            <family val="2"/>
          </rPr>
          <t xml:space="preserve">
05/04 פאקט
פאקט 17.04
</t>
        </r>
      </text>
    </comment>
    <comment ref="M3" authorId="0">
      <text>
        <r>
          <rPr>
            <b/>
            <sz val="9"/>
            <color indexed="81"/>
            <rFont val="Tahoma"/>
            <family val="2"/>
          </rPr>
          <t>Migdal:</t>
        </r>
        <r>
          <rPr>
            <sz val="9"/>
            <color indexed="81"/>
            <rFont val="Tahoma"/>
            <family val="2"/>
          </rPr>
          <t xml:space="preserve">
פקט אתי 05.05
אופק חייב 400 dbi
450  גנן
100 לילך הופעה
pey 29/05
</t>
        </r>
      </text>
    </comment>
    <comment ref="N3" authorId="0">
      <text>
        <r>
          <rPr>
            <b/>
            <sz val="9"/>
            <color indexed="81"/>
            <rFont val="Tahoma"/>
            <family val="2"/>
          </rPr>
          <t>Migdal:</t>
        </r>
        <r>
          <rPr>
            <sz val="9"/>
            <color indexed="81"/>
            <rFont val="Tahoma"/>
            <family val="2"/>
          </rPr>
          <t xml:space="preserve">
 15.06
פאקט </t>
        </r>
      </text>
    </comment>
    <comment ref="L4" authorId="0">
      <text>
        <r>
          <rPr>
            <b/>
            <sz val="9"/>
            <color indexed="81"/>
            <rFont val="Tahoma"/>
            <family val="2"/>
          </rPr>
          <t>Migdal:</t>
        </r>
        <r>
          <rPr>
            <sz val="9"/>
            <color indexed="81"/>
            <rFont val="Tahoma"/>
            <family val="2"/>
          </rPr>
          <t xml:space="preserve">
תש 1 מ 5
</t>
        </r>
      </text>
    </comment>
    <comment ref="M4" authorId="0">
      <text>
        <r>
          <rPr>
            <b/>
            <sz val="9"/>
            <color indexed="81"/>
            <rFont val="Tahoma"/>
            <family val="2"/>
          </rPr>
          <t>Migdal:</t>
        </r>
        <r>
          <rPr>
            <sz val="9"/>
            <color indexed="81"/>
            <rFont val="Tahoma"/>
            <family val="2"/>
          </rPr>
          <t xml:space="preserve">
תש 2 מ 5
</t>
        </r>
      </text>
    </comment>
    <comment ref="N4" authorId="0">
      <text>
        <r>
          <rPr>
            <b/>
            <sz val="9"/>
            <color indexed="81"/>
            <rFont val="Tahoma"/>
            <family val="2"/>
          </rPr>
          <t>Migdal:</t>
        </r>
        <r>
          <rPr>
            <sz val="9"/>
            <color indexed="81"/>
            <rFont val="Tahoma"/>
            <family val="2"/>
          </rPr>
          <t xml:space="preserve">
תש 3 n,ul 5
</t>
        </r>
      </text>
    </comment>
    <comment ref="F7" authorId="0">
      <text>
        <r>
          <rPr>
            <b/>
            <sz val="9"/>
            <color indexed="81"/>
            <rFont val="Tahoma"/>
            <family val="2"/>
          </rPr>
          <t>Migdal:</t>
        </r>
        <r>
          <rPr>
            <sz val="9"/>
            <color indexed="81"/>
            <rFont val="Tahoma"/>
            <family val="2"/>
          </rPr>
          <t xml:space="preserve">
3500
</t>
        </r>
      </text>
    </comment>
    <comment ref="K7" authorId="0">
      <text>
        <r>
          <rPr>
            <b/>
            <sz val="9"/>
            <color indexed="81"/>
            <rFont val="Tahoma"/>
            <family val="2"/>
          </rPr>
          <t>Migdal:</t>
        </r>
        <r>
          <rPr>
            <sz val="9"/>
            <color indexed="81"/>
            <rFont val="Tahoma"/>
            <family val="2"/>
          </rPr>
          <t xml:space="preserve">
אופק 200
ציפי 250
החזר אופק 300
גנן 500
מיה 20
</t>
        </r>
      </text>
    </comment>
    <comment ref="L7" authorId="0">
      <text>
        <r>
          <rPr>
            <b/>
            <sz val="9"/>
            <color indexed="81"/>
            <rFont val="Tahoma"/>
            <family val="2"/>
          </rPr>
          <t>Migdal:</t>
        </r>
        <r>
          <rPr>
            <sz val="9"/>
            <color indexed="81"/>
            <rFont val="Tahoma"/>
            <family val="2"/>
          </rPr>
          <t xml:space="preserve">
מנקה 250
אופק 440
אופק 100 
חניה 25
חניה 18
שוק רמלה 400
בוטוקס 580
מנקה 250
אופק 70 דמי כיס
עצמאות 80
גנן 300
מזומן גל 800
מנקה 250
</t>
        </r>
      </text>
    </comment>
    <comment ref="M7" authorId="0">
      <text>
        <r>
          <rPr>
            <b/>
            <sz val="9"/>
            <color indexed="81"/>
            <rFont val="Tahoma"/>
            <family val="2"/>
          </rPr>
          <t>Migdal:</t>
        </r>
        <r>
          <rPr>
            <sz val="9"/>
            <color indexed="81"/>
            <rFont val="Tahoma"/>
            <family val="2"/>
          </rPr>
          <t xml:space="preserve">
אופק 200 דמי כיס
אופק 200 דמי כיס
</t>
        </r>
      </text>
    </comment>
    <comment ref="N7" authorId="0">
      <text>
        <r>
          <rPr>
            <b/>
            <sz val="9"/>
            <color indexed="81"/>
            <rFont val="Tahoma"/>
            <family val="2"/>
          </rPr>
          <t>Migdal:</t>
        </r>
        <r>
          <rPr>
            <sz val="9"/>
            <color indexed="81"/>
            <rFont val="Tahoma"/>
            <family val="2"/>
          </rPr>
          <t xml:space="preserve">
בריכה 40
לילך סןפש 400
גנן 200
מאיה 100
אופק 30
מנקה 250
פלאפל רחובות 100
סוללה 10
אופקה טיול 200
גמבורי 100
ציפי 1000
מנקה 250יולי 
חניה יולי 15
</t>
        </r>
      </text>
    </comment>
    <comment ref="E8" authorId="0">
      <text>
        <r>
          <rPr>
            <b/>
            <sz val="9"/>
            <color indexed="81"/>
            <rFont val="Tahoma"/>
            <family val="2"/>
          </rPr>
          <t xml:space="preserve">Migdal:
שולחן חצר
</t>
        </r>
      </text>
    </comment>
    <comment ref="G11" authorId="0">
      <text>
        <r>
          <rPr>
            <b/>
            <sz val="9"/>
            <color indexed="81"/>
            <rFont val="Tahoma"/>
            <family val="2"/>
          </rPr>
          <t>Migdal:</t>
        </r>
        <r>
          <rPr>
            <sz val="9"/>
            <color indexed="81"/>
            <rFont val="Tahoma"/>
            <family val="2"/>
          </rPr>
          <t xml:space="preserve">
אנגוס אירועים
</t>
        </r>
      </text>
    </comment>
    <comment ref="K13" authorId="0">
      <text>
        <r>
          <rPr>
            <b/>
            <sz val="9"/>
            <color indexed="81"/>
            <rFont val="Tahoma"/>
            <family val="2"/>
          </rPr>
          <t>Migdal:</t>
        </r>
        <r>
          <rPr>
            <sz val="9"/>
            <color indexed="81"/>
            <rFont val="Tahoma"/>
            <family val="2"/>
          </rPr>
          <t xml:space="preserve">
150 דר מילר
</t>
        </r>
      </text>
    </comment>
    <comment ref="J20" authorId="0">
      <text>
        <r>
          <rPr>
            <b/>
            <sz val="9"/>
            <color indexed="81"/>
            <rFont val="Tahoma"/>
            <family val="2"/>
          </rPr>
          <t>Migdal:</t>
        </r>
        <r>
          <rPr>
            <sz val="9"/>
            <color indexed="81"/>
            <rFont val="Tahoma"/>
            <family val="2"/>
          </rPr>
          <t xml:space="preserve">
תש 8מ 10
</t>
        </r>
      </text>
    </comment>
    <comment ref="K20" authorId="0">
      <text>
        <r>
          <rPr>
            <b/>
            <sz val="9"/>
            <color indexed="81"/>
            <rFont val="Tahoma"/>
            <family val="2"/>
          </rPr>
          <t>Migdal:</t>
        </r>
        <r>
          <rPr>
            <sz val="9"/>
            <color indexed="81"/>
            <rFont val="Tahoma"/>
            <family val="2"/>
          </rPr>
          <t xml:space="preserve">
תש 9 מ 10
</t>
        </r>
      </text>
    </comment>
    <comment ref="L20" authorId="0">
      <text>
        <r>
          <rPr>
            <b/>
            <sz val="9"/>
            <color indexed="81"/>
            <rFont val="Tahoma"/>
            <family val="2"/>
          </rPr>
          <t>Migdal:</t>
        </r>
        <r>
          <rPr>
            <sz val="9"/>
            <color indexed="81"/>
            <rFont val="Tahoma"/>
            <family val="2"/>
          </rPr>
          <t xml:space="preserve">
תש 10 מ 10
</t>
        </r>
      </text>
    </comment>
    <comment ref="G22" authorId="0">
      <text>
        <r>
          <rPr>
            <b/>
            <sz val="9"/>
            <color indexed="81"/>
            <rFont val="Tahoma"/>
            <family val="2"/>
          </rPr>
          <t>Migdal:</t>
        </r>
        <r>
          <rPr>
            <sz val="9"/>
            <color indexed="81"/>
            <rFont val="Tahoma"/>
            <family val="2"/>
          </rPr>
          <t xml:space="preserve">
835 ביס ברנקן וייס</t>
        </r>
      </text>
    </comment>
    <comment ref="L34" authorId="0">
      <text>
        <r>
          <rPr>
            <b/>
            <sz val="9"/>
            <color indexed="81"/>
            <rFont val="Tahoma"/>
            <family val="2"/>
          </rPr>
          <t>Migdal:</t>
        </r>
        <r>
          <rPr>
            <sz val="9"/>
            <color indexed="81"/>
            <rFont val="Tahoma"/>
            <family val="2"/>
          </rPr>
          <t xml:space="preserve">
חיוב רק 7 שח
</t>
        </r>
      </text>
    </comment>
    <comment ref="L38" authorId="0">
      <text>
        <r>
          <rPr>
            <b/>
            <sz val="9"/>
            <color indexed="81"/>
            <rFont val="Tahoma"/>
            <family val="2"/>
          </rPr>
          <t>Migdal:</t>
        </r>
        <r>
          <rPr>
            <sz val="9"/>
            <color indexed="81"/>
            <rFont val="Tahoma"/>
            <family val="2"/>
          </rPr>
          <t xml:space="preserve">
ועד הורים
</t>
        </r>
      </text>
    </comment>
    <comment ref="L39" authorId="0">
      <text>
        <r>
          <rPr>
            <b/>
            <sz val="9"/>
            <color indexed="81"/>
            <rFont val="Tahoma"/>
            <family val="2"/>
          </rPr>
          <t>Migdal:</t>
        </r>
        <r>
          <rPr>
            <sz val="9"/>
            <color indexed="81"/>
            <rFont val="Tahoma"/>
            <family val="2"/>
          </rPr>
          <t xml:space="preserve">
לאחר זכוי כללית
</t>
        </r>
      </text>
    </comment>
    <comment ref="B40" authorId="0">
      <text>
        <r>
          <rPr>
            <b/>
            <sz val="9"/>
            <color indexed="81"/>
            <rFont val="Tahoma"/>
            <family val="2"/>
          </rPr>
          <t>Migdal:</t>
        </r>
        <r>
          <rPr>
            <sz val="9"/>
            <color indexed="81"/>
            <rFont val="Tahoma"/>
            <family val="2"/>
          </rPr>
          <t xml:space="preserve">
דר אתי קלס</t>
        </r>
      </text>
    </comment>
    <comment ref="F40" authorId="0">
      <text>
        <r>
          <rPr>
            <b/>
            <sz val="9"/>
            <color indexed="81"/>
            <rFont val="Tahoma"/>
            <family val="2"/>
          </rPr>
          <t>Migdal:</t>
        </r>
        <r>
          <rPr>
            <sz val="9"/>
            <color indexed="81"/>
            <rFont val="Tahoma"/>
            <family val="2"/>
          </rPr>
          <t xml:space="preserve">
חידוש שנתי
</t>
        </r>
      </text>
    </comment>
    <comment ref="B41" authorId="0">
      <text>
        <r>
          <rPr>
            <b/>
            <sz val="9"/>
            <color indexed="81"/>
            <rFont val="Tahoma"/>
            <family val="2"/>
          </rPr>
          <t>Migdal:</t>
        </r>
        <r>
          <rPr>
            <sz val="9"/>
            <color indexed="81"/>
            <rFont val="Tahoma"/>
            <family val="2"/>
          </rPr>
          <t xml:space="preserve">
יו פי תק 371</t>
        </r>
      </text>
    </comment>
    <comment ref="C41" authorId="0">
      <text>
        <r>
          <rPr>
            <b/>
            <sz val="9"/>
            <color indexed="81"/>
            <rFont val="Tahoma"/>
            <family val="2"/>
          </rPr>
          <t>Migdal:</t>
        </r>
        <r>
          <rPr>
            <sz val="9"/>
            <color indexed="81"/>
            <rFont val="Tahoma"/>
            <family val="2"/>
          </rPr>
          <t xml:space="preserve">
יו פי תק 371
</t>
        </r>
      </text>
    </comment>
    <comment ref="D41" authorId="0">
      <text>
        <r>
          <rPr>
            <b/>
            <sz val="9"/>
            <color indexed="81"/>
            <rFont val="Tahoma"/>
            <family val="2"/>
          </rPr>
          <t>Migdal:</t>
        </r>
        <r>
          <rPr>
            <sz val="9"/>
            <color indexed="81"/>
            <rFont val="Tahoma"/>
            <family val="2"/>
          </rPr>
          <t xml:space="preserve">
יו פי תקשורת 371</t>
        </r>
      </text>
    </comment>
    <comment ref="G41" authorId="0">
      <text>
        <r>
          <rPr>
            <b/>
            <sz val="9"/>
            <color indexed="81"/>
            <rFont val="Tahoma"/>
            <family val="2"/>
          </rPr>
          <t>Migdal:</t>
        </r>
        <r>
          <rPr>
            <sz val="9"/>
            <color indexed="81"/>
            <rFont val="Tahoma"/>
            <family val="2"/>
          </rPr>
          <t xml:space="preserve">
כל הזיכויים קלינאית
זיכויים גל אורטופד
סקלינק שכר נמוך
אוזניות עלו 1.25??
טיפול בצק 
חוזר
חסר בירור 500 מ.מ
מ.מ 500 שח
</t>
        </r>
      </text>
    </comment>
    <comment ref="H41" authorId="0">
      <text>
        <r>
          <rPr>
            <b/>
            <sz val="9"/>
            <color indexed="81"/>
            <rFont val="Tahoma"/>
            <family val="2"/>
          </rPr>
          <t>Migdal:</t>
        </r>
        <r>
          <rPr>
            <sz val="9"/>
            <color indexed="81"/>
            <rFont val="Tahoma"/>
            <family val="2"/>
          </rPr>
          <t xml:space="preserve">
פנגו מחיר גבוה
איג תאונות אישיות
</t>
        </r>
      </text>
    </comment>
    <comment ref="I41" authorId="0">
      <text>
        <r>
          <rPr>
            <b/>
            <sz val="9"/>
            <color indexed="81"/>
            <rFont val="Tahoma"/>
            <family val="2"/>
          </rPr>
          <t>Migdal:</t>
        </r>
        <r>
          <rPr>
            <sz val="9"/>
            <color indexed="81"/>
            <rFont val="Tahoma"/>
            <family val="2"/>
          </rPr>
          <t xml:space="preserve">
הוט מחיר גבוה
כלל ביטוח מחיר עלה
די פון??
</t>
        </r>
      </text>
    </comment>
    <comment ref="K41" authorId="0">
      <text>
        <r>
          <rPr>
            <b/>
            <sz val="9"/>
            <color indexed="81"/>
            <rFont val="Tahoma"/>
            <family val="2"/>
          </rPr>
          <t>Migdal:</t>
        </r>
        <r>
          <rPr>
            <sz val="9"/>
            <color indexed="81"/>
            <rFont val="Tahoma"/>
            <family val="2"/>
          </rPr>
          <t xml:space="preserve">
לעקוב אחרי הוט
לעקוב אחרי חשמל
</t>
        </r>
      </text>
    </comment>
    <comment ref="L41" authorId="0">
      <text>
        <r>
          <rPr>
            <b/>
            <sz val="9"/>
            <color indexed="81"/>
            <rFont val="Tahoma"/>
            <family val="2"/>
          </rPr>
          <t>Migdal:</t>
        </r>
        <r>
          <rPr>
            <sz val="9"/>
            <color indexed="81"/>
            <rFont val="Tahoma"/>
            <family val="2"/>
          </rPr>
          <t xml:space="preserve">
בזק חיוב גבוה
ענת ומיטל ?
חיובים כפולים 2 חשבונות
</t>
        </r>
      </text>
    </comment>
    <comment ref="M41" authorId="0">
      <text>
        <r>
          <rPr>
            <b/>
            <sz val="9"/>
            <color indexed="81"/>
            <rFont val="Tahoma"/>
            <family val="2"/>
          </rPr>
          <t>Migdal:</t>
        </r>
        <r>
          <rPr>
            <sz val="9"/>
            <color indexed="81"/>
            <rFont val="Tahoma"/>
            <family val="2"/>
          </rPr>
          <t xml:space="preserve">
חיבוים לילך שרותי בנקאות
</t>
        </r>
      </text>
    </comment>
    <comment ref="N41" authorId="0">
      <text>
        <r>
          <rPr>
            <b/>
            <sz val="9"/>
            <color indexed="81"/>
            <rFont val="Tahoma"/>
            <family val="2"/>
          </rPr>
          <t>Migdal:</t>
        </r>
        <r>
          <rPr>
            <sz val="9"/>
            <color indexed="81"/>
            <rFont val="Tahoma"/>
            <family val="2"/>
          </rPr>
          <t xml:space="preserve">
חיבוים לילך שרותי בנקאות
</t>
        </r>
      </text>
    </comment>
  </commentList>
</comments>
</file>

<file path=xl/sharedStrings.xml><?xml version="1.0" encoding="utf-8"?>
<sst xmlns="http://schemas.openxmlformats.org/spreadsheetml/2006/main" count="648" uniqueCount="342">
  <si>
    <t>סופר פארם</t>
  </si>
  <si>
    <t>מנקה</t>
  </si>
  <si>
    <t>הכנסות</t>
  </si>
  <si>
    <t>סה"כ הכנסות</t>
  </si>
  <si>
    <t>יוחננוף</t>
  </si>
  <si>
    <t>שמפו לילך</t>
  </si>
  <si>
    <t>מרכך לילך</t>
  </si>
  <si>
    <t>שימורים</t>
  </si>
  <si>
    <t>בשר</t>
  </si>
  <si>
    <t>קטניות</t>
  </si>
  <si>
    <t>מוצרי חלב</t>
  </si>
  <si>
    <t>קפואים</t>
  </si>
  <si>
    <t>קוסקוס בינוני</t>
  </si>
  <si>
    <t>הוצאות</t>
  </si>
  <si>
    <t>ביגוד</t>
  </si>
  <si>
    <t>משכנתא</t>
  </si>
  <si>
    <t>ביטוח כלל</t>
  </si>
  <si>
    <t>אוכל עבודה</t>
  </si>
  <si>
    <t>דלק</t>
  </si>
  <si>
    <t>מזון</t>
  </si>
  <si>
    <t>ארנונה</t>
  </si>
  <si>
    <t>שיניים</t>
  </si>
  <si>
    <t>נופר קוסמטיקה</t>
  </si>
  <si>
    <t>ספטמבר</t>
  </si>
  <si>
    <t>סה"כ הוצאות</t>
  </si>
  <si>
    <t>מזומן</t>
  </si>
  <si>
    <t>אוקטובר</t>
  </si>
  <si>
    <t>משה ספר</t>
  </si>
  <si>
    <t>נובמבר</t>
  </si>
  <si>
    <t>ינואר</t>
  </si>
  <si>
    <t>פברואר</t>
  </si>
  <si>
    <t>מרס</t>
  </si>
  <si>
    <t>דצמבר</t>
  </si>
  <si>
    <t>גנן</t>
  </si>
  <si>
    <t>פארם</t>
  </si>
  <si>
    <t>יוני</t>
  </si>
  <si>
    <t>יולי</t>
  </si>
  <si>
    <t>אוגוסט</t>
  </si>
  <si>
    <t>אוכל ע</t>
  </si>
  <si>
    <t>כביש 6</t>
  </si>
  <si>
    <t>אחזקת רכב</t>
  </si>
  <si>
    <t>בית וגן</t>
  </si>
  <si>
    <t>אוכל בחוץ</t>
  </si>
  <si>
    <t>סהכ"</t>
  </si>
  <si>
    <t>בלוי</t>
  </si>
  <si>
    <t>הועבר לתקציב</t>
  </si>
  <si>
    <t>בלוי ומסעדות</t>
  </si>
  <si>
    <t>ביגוד והנעלה</t>
  </si>
  <si>
    <t>חוגים</t>
  </si>
  <si>
    <t>קניות אינטרנט</t>
  </si>
  <si>
    <t>מזון ומשקאות</t>
  </si>
  <si>
    <t>בריאות</t>
  </si>
  <si>
    <t>ביטוח</t>
  </si>
  <si>
    <t>שרותי בנקאות</t>
  </si>
  <si>
    <t>שיקים</t>
  </si>
  <si>
    <t>מתנות ומזכרות</t>
  </si>
  <si>
    <t>מיסים</t>
  </si>
  <si>
    <t>נייד רועי</t>
  </si>
  <si>
    <t>פאנגו</t>
  </si>
  <si>
    <t>בזק בינלאומי</t>
  </si>
  <si>
    <t>חניה מגדל</t>
  </si>
  <si>
    <t>הוט</t>
  </si>
  <si>
    <t>מאי</t>
  </si>
  <si>
    <t xml:space="preserve">בזק </t>
  </si>
  <si>
    <t xml:space="preserve">ממוצע </t>
  </si>
  <si>
    <t>אחזקת 2 רכבים</t>
  </si>
  <si>
    <t>נופש</t>
  </si>
  <si>
    <t>סיגריות</t>
  </si>
  <si>
    <t>בדיקת חיובים לא ברורים</t>
  </si>
  <si>
    <t>קטגורית סגריות</t>
  </si>
  <si>
    <t>צמצום צלכיאל+שופר סל</t>
  </si>
  <si>
    <t>עמלות בנק</t>
  </si>
  <si>
    <t xml:space="preserve">מאור נטלי צק </t>
  </si>
  <si>
    <t>סיכום פער הכנסות/הוצאות</t>
  </si>
  <si>
    <t>גרף שנוי מצב עובר ושב לאורך החודשים</t>
  </si>
  <si>
    <t>הוצאות מחשבון שני</t>
  </si>
  <si>
    <t>לוודא שסכומים הגיוניים בכללי</t>
  </si>
  <si>
    <t>חלוקת mקים</t>
  </si>
  <si>
    <t>ריבית חובה</t>
  </si>
  <si>
    <t>חלוקת מדויקת של מיסים רטרו+בדיקת מסים</t>
  </si>
  <si>
    <t>להבין סופית מהן ההוצאות הקבועות ןמה לא</t>
  </si>
  <si>
    <t>להגיע לתובנה שגם במצב טוב
הוצאות הן ענקיות</t>
  </si>
  <si>
    <t>אפריל</t>
  </si>
  <si>
    <t>סגריות</t>
  </si>
  <si>
    <t>כל חודש</t>
  </si>
  <si>
    <t>אהובה</t>
  </si>
  <si>
    <t>תפתוח תכנית חסכון ונונו</t>
  </si>
  <si>
    <t>נייד לילך+אופק</t>
  </si>
  <si>
    <t>העברת ונונו לחסכון</t>
  </si>
  <si>
    <t>חסכון לכל ילד</t>
  </si>
  <si>
    <t>כמה משלמים מזומן עבור אופק שיעור</t>
  </si>
  <si>
    <t>חשמל</t>
  </si>
  <si>
    <t>הפרש</t>
  </si>
  <si>
    <t>קרב קרב השלמה</t>
  </si>
  <si>
    <t>מים</t>
  </si>
  <si>
    <t>הלוואה רכבים</t>
  </si>
  <si>
    <t>כרטיסי אשראי של הבנק</t>
  </si>
  <si>
    <t>הוצאות נוספות עד לאחר יום החישוב</t>
  </si>
  <si>
    <t>חזוי עוש עתידי ל-12.06</t>
  </si>
  <si>
    <t>משיכת מזומן אהובה+מנקה+גנן</t>
  </si>
  <si>
    <t>זכוי התקבלתי</t>
  </si>
  <si>
    <t>צק לילך</t>
  </si>
  <si>
    <t>מאיפה יורד?</t>
  </si>
  <si>
    <t>מצב עוש כל  12 לחודש</t>
  </si>
  <si>
    <t>שכר משרד חינוך</t>
  </si>
  <si>
    <t>שכר סקלינק</t>
  </si>
  <si>
    <t>סה"כ הוצאות קבועות</t>
  </si>
  <si>
    <t>ביטוח כלל כל 10 לחודש</t>
  </si>
  <si>
    <t>משכנתא כל 1 לחודש</t>
  </si>
  <si>
    <t>הלוואה רכבים כל 6 לחודש</t>
  </si>
  <si>
    <t>תמי 4</t>
  </si>
  <si>
    <t>ריבית מינוס</t>
  </si>
  <si>
    <t>תביעות קטנות</t>
  </si>
  <si>
    <t>ציפי</t>
  </si>
  <si>
    <t>חבילת סלולר</t>
  </si>
  <si>
    <t>קלינאית</t>
  </si>
  <si>
    <t>צק ציפי  01</t>
  </si>
  <si>
    <t>כלל</t>
  </si>
  <si>
    <t>הערכת עוש ב-12.04</t>
  </si>
  <si>
    <t>חזוי עוש עתידי</t>
  </si>
  <si>
    <t>משיכת מזומן +מנקה+גנן+אקסרא</t>
  </si>
  <si>
    <t>צקים נוספים</t>
  </si>
  <si>
    <t>מצב עוש ב- 13.3</t>
  </si>
  <si>
    <t>הכנסות חד פעמיות</t>
  </si>
  <si>
    <t>פער מעוש קודם לנוכחי</t>
  </si>
  <si>
    <t>הוצאות נוספות עד לאחר יום החישוב (צקים',רבית חובה)</t>
  </si>
  <si>
    <t>ממוצע</t>
  </si>
  <si>
    <t>מזון ומשקאות +סגריות</t>
  </si>
  <si>
    <t>חוג DANCE</t>
  </si>
  <si>
    <t>שונות</t>
  </si>
  <si>
    <t>בהס</t>
  </si>
  <si>
    <t>רמי</t>
  </si>
  <si>
    <t>חלב כחול</t>
  </si>
  <si>
    <t>מצב הוצ+הכנסות לאחר הסרת זכויים/חיובים מיוחדשים</t>
  </si>
  <si>
    <t>דמי כרטיס</t>
  </si>
  <si>
    <t>ספק אינטרנט</t>
  </si>
  <si>
    <t>נטפליקס</t>
  </si>
  <si>
    <t>בלוי ומסעדות(הסתדרות)</t>
  </si>
  <si>
    <t>ארון תשלומים</t>
  </si>
  <si>
    <t>כא חיצוניים</t>
  </si>
  <si>
    <t>בית ספר</t>
  </si>
  <si>
    <t xml:space="preserve">סה"כ כל ההוצאות </t>
  </si>
  <si>
    <t>לסגור</t>
  </si>
  <si>
    <t>זכוי בון ספורט</t>
  </si>
  <si>
    <t>זכוי שופרסל אונליין 30 שח</t>
  </si>
  <si>
    <t>שבולת השרון</t>
  </si>
  <si>
    <t>סופרים</t>
  </si>
  <si>
    <t>הוצ חד פעמיות</t>
  </si>
  <si>
    <t>רכבת</t>
  </si>
  <si>
    <t>מלכיאל</t>
  </si>
  <si>
    <t>שוק ירקן</t>
  </si>
  <si>
    <t>עולם הממתקים</t>
  </si>
  <si>
    <t>אונליין</t>
  </si>
  <si>
    <t>פסטה צדפים קטנים</t>
  </si>
  <si>
    <t>עוגל למעלה</t>
  </si>
  <si>
    <t xml:space="preserve">פסטה 8 </t>
  </si>
  <si>
    <t>חרוזית בית השיטה</t>
  </si>
  <si>
    <t>מוצרי אפיה</t>
  </si>
  <si>
    <t>אינסטנט פודינג ומיל</t>
  </si>
  <si>
    <t>ממרחים</t>
  </si>
  <si>
    <t>נוטלה 750</t>
  </si>
  <si>
    <t>ברילה פוזילי קטן</t>
  </si>
  <si>
    <t>דבש יד מרדכי 350</t>
  </si>
  <si>
    <t>מלפפון בינוני</t>
  </si>
  <si>
    <t>שמן קנולה שופרסל</t>
  </si>
  <si>
    <t>אורז פרסי קלאסי</t>
  </si>
  <si>
    <t>תירס גרעינים יכין קטן</t>
  </si>
  <si>
    <t>חטיפים/עוגיות</t>
  </si>
  <si>
    <t>פטיבר מארז</t>
  </si>
  <si>
    <t>קליק שחור</t>
  </si>
  <si>
    <t>קליק כחול</t>
  </si>
  <si>
    <t>אפרופו מארז 3 קטנים</t>
  </si>
  <si>
    <t>שניצך דק מאמא עוף</t>
  </si>
  <si>
    <t>נקניקיות וינר</t>
  </si>
  <si>
    <t>חלב אדום</t>
  </si>
  <si>
    <t>שמת מתוקה</t>
  </si>
  <si>
    <t>שמנת לבישול 250</t>
  </si>
  <si>
    <t>חטיפי קרח שופרסל</t>
  </si>
  <si>
    <t>מוצרי נקוי</t>
  </si>
  <si>
    <t xml:space="preserve">מטליות 9 </t>
  </si>
  <si>
    <t>עלילי 32</t>
  </si>
  <si>
    <t>תחליב נקה</t>
  </si>
  <si>
    <t>החזרים כתה מאיה</t>
  </si>
  <si>
    <t>העברה 3600 ביט</t>
  </si>
  <si>
    <t>קוסמטיקה</t>
  </si>
  <si>
    <t>הוצ חד פעמיות+קיץ</t>
  </si>
  <si>
    <t>סהכ מזון ומשקאות</t>
  </si>
  <si>
    <t>סהכ קבועות בסיסי</t>
  </si>
  <si>
    <t>קוטג</t>
  </si>
  <si>
    <t>פאומועז</t>
  </si>
  <si>
    <t>בולגרית גד</t>
  </si>
  <si>
    <t>מרק עוף בשרי</t>
  </si>
  <si>
    <t>אגקס לימון 1 ל</t>
  </si>
  <si>
    <t>גלילונית 60 יח 52*65</t>
  </si>
  <si>
    <t>מיונז</t>
  </si>
  <si>
    <t>קטשופ</t>
  </si>
  <si>
    <t>טחינה</t>
  </si>
  <si>
    <t>רוטב שום לסלט</t>
  </si>
  <si>
    <t>רזק שופרסל</t>
  </si>
  <si>
    <t>טונה</t>
  </si>
  <si>
    <t>פופסטאר חמאה</t>
  </si>
  <si>
    <t>מקולת כיף</t>
  </si>
  <si>
    <t>אפינה עדינה</t>
  </si>
  <si>
    <t>שום כתוש</t>
  </si>
  <si>
    <t>לחם אחיד</t>
  </si>
  <si>
    <t>שתייה</t>
  </si>
  <si>
    <t>דיאט לימון</t>
  </si>
  <si>
    <t>שוקולית</t>
  </si>
  <si>
    <t>כוס חד פעמי</t>
  </si>
  <si>
    <t>הוצ דולרים תורכיה</t>
  </si>
  <si>
    <t>להוריד מתנה אבא</t>
  </si>
  <si>
    <t>אופק+הוצ חשבון שלה</t>
  </si>
  <si>
    <t>סטודיו 71</t>
  </si>
  <si>
    <t>נייד לילך-1500</t>
  </si>
  <si>
    <t>חיובים ביט</t>
  </si>
  <si>
    <t>גל חתונה- 1200</t>
  </si>
  <si>
    <t>טיטניק תשלומים 0458</t>
  </si>
  <si>
    <t>טלויזיה תשלומים 2 0458</t>
  </si>
  <si>
    <t>חוף האון תשלומים 0458</t>
  </si>
  <si>
    <t>הום קוללקשיין תשלומים 4256</t>
  </si>
  <si>
    <t>קייטנה תשלומים 4256</t>
  </si>
  <si>
    <t>נייד לילך תשלומים 4256</t>
  </si>
  <si>
    <t>שיניים תשלומים מאיה 4256</t>
  </si>
  <si>
    <t>שיניים תשלומים רועי  3618</t>
  </si>
  <si>
    <t>מחשב תשלומים 3618</t>
  </si>
  <si>
    <t>טלויזיה תשלומים 1 3618</t>
  </si>
  <si>
    <t>סיומי תשלומים באקסל</t>
  </si>
  <si>
    <t>פזור-צקים/מזומן/ביט/כא/שונות</t>
  </si>
  <si>
    <t>כל הוצ במקום שלה</t>
  </si>
  <si>
    <t xml:space="preserve">דצמבר </t>
  </si>
  <si>
    <t>חיוב דולרים תורכיה</t>
  </si>
  <si>
    <t>תשלומים נוכחיים</t>
  </si>
  <si>
    <t>קבועות שמשתנות בתדירות נמוכה</t>
  </si>
  <si>
    <t>נופש+דיוטי פרי</t>
  </si>
  <si>
    <t>בלוי ומסעדות+הסתדרות</t>
  </si>
  <si>
    <t>אלקטרוניקס פרו בלו מדיח 3618</t>
  </si>
  <si>
    <t>משתנות בתדירות גבוהה</t>
  </si>
  <si>
    <t>כחול בדשא (משאבה) 3615</t>
  </si>
  <si>
    <t>ביט</t>
  </si>
  <si>
    <t>תזכורת-תחילת ביטוח קאיה חובה מקיץ סוויטצ</t>
  </si>
  <si>
    <t>הוט מובייל</t>
  </si>
  <si>
    <t>גולן טלקום</t>
  </si>
  <si>
    <t>דמי כא</t>
  </si>
  <si>
    <t>בריכה כרטיסיות</t>
  </si>
  <si>
    <t>כושר מגדל</t>
  </si>
  <si>
    <t>מצב עוש 15 לחודש</t>
  </si>
  <si>
    <t>קלאב הוטל אילת</t>
  </si>
  <si>
    <t>דלתות פנדור</t>
  </si>
  <si>
    <t>סהכ שונות</t>
  </si>
  <si>
    <t>סהכ משתנות בתדירות נמוכה</t>
  </si>
  <si>
    <t>סהכ קבועות שמשתנות בתדירות נמוכה</t>
  </si>
  <si>
    <t>סהכ תשלומים נוכחיים</t>
  </si>
  <si>
    <t>שבולת</t>
  </si>
  <si>
    <t>תשלום שקם</t>
  </si>
  <si>
    <t>תשלום שטיח מעופף</t>
  </si>
  <si>
    <t>מתנות</t>
  </si>
  <si>
    <t>אחזקצ רכב</t>
  </si>
  <si>
    <t>סופר</t>
  </si>
  <si>
    <t>תאים אדומים</t>
  </si>
  <si>
    <t>ביט 3600</t>
  </si>
  <si>
    <t>קטגוריה חדשה הס המורים</t>
  </si>
  <si>
    <t>ארנונה וחשמל</t>
  </si>
  <si>
    <t>דקה 91 גמא</t>
  </si>
  <si>
    <t>אופק</t>
  </si>
  <si>
    <t>שקים</t>
  </si>
  <si>
    <t>נופש און</t>
  </si>
  <si>
    <t>בקרת מזומן</t>
  </si>
  <si>
    <t>חוגים לסדר</t>
  </si>
  <si>
    <t>פרופוציה</t>
  </si>
  <si>
    <t>הוצאות גינה</t>
  </si>
  <si>
    <t>תיצור קטגוריה ביט</t>
  </si>
  <si>
    <t>הסתדרות המורים</t>
  </si>
  <si>
    <t>חיצוניים</t>
  </si>
  <si>
    <t>גחנון ינון</t>
  </si>
  <si>
    <t>חלה</t>
  </si>
  <si>
    <t>מתוקים</t>
  </si>
  <si>
    <t>חמישיית שוקולד חלב</t>
  </si>
  <si>
    <t>זית מבוקע משקל</t>
  </si>
  <si>
    <t>פלפל מרוקאי משני</t>
  </si>
  <si>
    <t>פיתות 10</t>
  </si>
  <si>
    <t xml:space="preserve">קלמנטינה </t>
  </si>
  <si>
    <t>פירות(לקילו)</t>
  </si>
  <si>
    <t>גזר חריף בלימון</t>
  </si>
  <si>
    <t>סלטים לקילו</t>
  </si>
  <si>
    <t>חציל פרוס</t>
  </si>
  <si>
    <t>עוגיות גן חיות</t>
  </si>
  <si>
    <t>מיני דובונים 5 שקיות</t>
  </si>
  <si>
    <t>כריות</t>
  </si>
  <si>
    <t>שוקולד ציפס</t>
  </si>
  <si>
    <t>תה ארל גרי 50</t>
  </si>
  <si>
    <t>קורנפלקס 750</t>
  </si>
  <si>
    <t>טסטר צויס</t>
  </si>
  <si>
    <t>גליל אלומיניום ארוך כפול סנו</t>
  </si>
  <si>
    <t>ירקות</t>
  </si>
  <si>
    <t>בצל ירוק</t>
  </si>
  <si>
    <t>תפוח אדמה ארוז</t>
  </si>
  <si>
    <t>עגבניתו שרי</t>
  </si>
  <si>
    <t>פומלה</t>
  </si>
  <si>
    <t>אגס</t>
  </si>
  <si>
    <t>תפוח אדום</t>
  </si>
  <si>
    <t>ירוק</t>
  </si>
  <si>
    <t>פינק</t>
  </si>
  <si>
    <t>אפרסמון</t>
  </si>
  <si>
    <t>אבוקדו</t>
  </si>
  <si>
    <t>פלפ אדום</t>
  </si>
  <si>
    <t xml:space="preserve">צהוב </t>
  </si>
  <si>
    <t>כתום</t>
  </si>
  <si>
    <t>שום</t>
  </si>
  <si>
    <t>צנון</t>
  </si>
  <si>
    <t>כרוב לבן</t>
  </si>
  <si>
    <t>חסה</t>
  </si>
  <si>
    <t>בצל יבש</t>
  </si>
  <si>
    <t>גזר</t>
  </si>
  <si>
    <t>ארוז</t>
  </si>
  <si>
    <t>בטטה</t>
  </si>
  <si>
    <t>מלפפון</t>
  </si>
  <si>
    <t>בננה</t>
  </si>
  <si>
    <t>כוס/פטרוז</t>
  </si>
  <si>
    <t>תות 2 קטנים</t>
  </si>
  <si>
    <t>תפןז</t>
  </si>
  <si>
    <t>קלמנטינה</t>
  </si>
  <si>
    <t>צהובה במשקל לקילו</t>
  </si>
  <si>
    <t>נקניק</t>
  </si>
  <si>
    <t>סרבלד</t>
  </si>
  <si>
    <t>בולגרית פיראוס לקילו</t>
  </si>
  <si>
    <t>מילקי רגיל</t>
  </si>
  <si>
    <t>פיין</t>
  </si>
  <si>
    <t>תבור</t>
  </si>
  <si>
    <t>גבינה סקי</t>
  </si>
  <si>
    <t>פרדונקס גדול</t>
  </si>
  <si>
    <t>ביצים 12  גדול</t>
  </si>
  <si>
    <t>פרגיות</t>
  </si>
  <si>
    <t>לומיטו</t>
  </si>
  <si>
    <t>אנגל חיטה מלאה</t>
  </si>
  <si>
    <t>פרורית זהב</t>
  </si>
  <si>
    <t>עגבניה יום שלישי</t>
  </si>
  <si>
    <t>ויטמינציק פטל</t>
  </si>
  <si>
    <t>שופר סל</t>
  </si>
  <si>
    <t>קמח תןפח</t>
  </si>
  <si>
    <t>פטיטים</t>
  </si>
  <si>
    <t>שופרסל</t>
  </si>
  <si>
    <t>חוזה פלאפון</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</si>
</sst>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sz val="12"/>
      <color rgb="FF000000"/>
      <name val="Arial"/>
      <family val="2"/>
    </font>
    <font>
      <b/>
      <sz val="10"/>
      <color rgb="FF000000"/>
      <name val="Arial"/>
      <family val="2"/>
    </font>
    <font>
      <sz val="10"/>
      <color rgb="FF000000"/>
      <name val="Arial"/>
      <family val="2"/>
    </font>
    <font>
      <b/>
      <sz val="18"/>
      <color rgb="FF000000"/>
      <name val="Arial"/>
      <family val="2"/>
    </font>
    <font>
      <sz val="16"/>
      <color rgb="FF000000"/>
      <name val="Arial"/>
      <family val="2"/>
    </font>
    <font>
      <sz val="12"/>
      <color rgb="FFFF0000"/>
      <name val="Arial"/>
      <family val="2"/>
    </font>
    <font>
      <b/>
      <sz val="20"/>
      <color rgb="FF000000"/>
      <name val="Arial"/>
      <family val="2"/>
    </font>
    <font>
      <sz val="20"/>
      <color rgb="FF000000"/>
      <name val="Arial"/>
      <family val="2"/>
    </font>
    <font>
      <sz val="20"/>
      <color rgb="FFFF0000"/>
      <name val="Arial"/>
      <family val="2"/>
    </font>
    <font>
      <u/>
      <sz val="20"/>
      <color rgb="FF000000"/>
      <name val="Arial"/>
      <family val="2"/>
    </font>
    <font>
      <sz val="9"/>
      <color indexed="81"/>
      <name val="Tahoma"/>
      <family val="2"/>
    </font>
    <font>
      <b/>
      <sz val="9"/>
      <color indexed="81"/>
      <name val="Tahoma"/>
      <family val="2"/>
    </font>
    <font>
      <b/>
      <sz val="16"/>
      <color rgb="FF000000"/>
      <name val="Arial"/>
      <family val="2"/>
    </font>
    <font>
      <u/>
      <sz val="16"/>
      <color rgb="FF000000"/>
      <name val="Arial"/>
      <family val="2"/>
    </font>
    <font>
      <sz val="16"/>
      <color rgb="FFFF0000"/>
      <name val="Arial"/>
      <family val="2"/>
    </font>
    <font>
      <sz val="11"/>
      <color theme="1"/>
      <name val="Arial"/>
      <family val="2"/>
      <scheme val="minor"/>
    </font>
    <font>
      <b/>
      <sz val="16"/>
      <color rgb="FF222222"/>
      <name val="Arial"/>
      <family val="2"/>
    </font>
    <font>
      <sz val="9"/>
      <color indexed="81"/>
      <name val="Tahoma"/>
      <charset val="177"/>
    </font>
    <font>
      <b/>
      <sz val="9"/>
      <color indexed="81"/>
      <name val="Tahoma"/>
      <charset val="177"/>
    </font>
  </fonts>
  <fills count="11">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4"/>
        <bgColor indexed="64"/>
      </patternFill>
    </fill>
    <fill>
      <patternFill patternType="solid">
        <fgColor rgb="FFFFC000"/>
        <bgColor indexed="64"/>
      </patternFill>
    </fill>
    <fill>
      <patternFill patternType="solid">
        <fgColor rgb="FFC0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6" fillId="0" borderId="0"/>
  </cellStyleXfs>
  <cellXfs count="84">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0" fillId="0" borderId="0" xfId="0" applyFill="1" applyAlignment="1">
      <alignment wrapText="1"/>
    </xf>
    <xf numFmtId="0" fontId="0" fillId="0" borderId="1" xfId="0" applyBorder="1" applyAlignment="1">
      <alignment wrapText="1"/>
    </xf>
    <xf numFmtId="0" fontId="2" fillId="4" borderId="0" xfId="0" applyFont="1" applyFill="1" applyAlignment="1">
      <alignment wrapText="1"/>
    </xf>
    <xf numFmtId="0" fontId="0" fillId="5" borderId="0" xfId="0" applyFill="1" applyAlignment="1">
      <alignment wrapText="1"/>
    </xf>
    <xf numFmtId="0" fontId="0" fillId="0" borderId="0" xfId="0" applyAlignment="1">
      <alignment horizontal="right" wrapText="1"/>
    </xf>
    <xf numFmtId="4" fontId="0" fillId="0" borderId="0" xfId="0" applyNumberFormat="1" applyAlignment="1">
      <alignment wrapText="1"/>
    </xf>
    <xf numFmtId="4" fontId="1" fillId="0" borderId="0" xfId="0" applyNumberFormat="1" applyFont="1" applyAlignment="1">
      <alignment wrapText="1"/>
    </xf>
    <xf numFmtId="4" fontId="5" fillId="0" borderId="0" xfId="0" applyNumberFormat="1" applyFont="1" applyAlignment="1">
      <alignment wrapText="1"/>
    </xf>
    <xf numFmtId="0" fontId="4" fillId="0" borderId="0" xfId="0" applyFont="1" applyAlignment="1">
      <alignment wrapText="1"/>
    </xf>
    <xf numFmtId="0" fontId="3" fillId="0" borderId="1" xfId="0" applyFont="1" applyBorder="1" applyAlignment="1">
      <alignment wrapText="1"/>
    </xf>
    <xf numFmtId="0" fontId="2" fillId="0" borderId="0" xfId="0" applyFont="1" applyFill="1" applyAlignment="1">
      <alignment wrapText="1"/>
    </xf>
    <xf numFmtId="0" fontId="7" fillId="0" borderId="1" xfId="0" applyFont="1" applyBorder="1" applyAlignment="1">
      <alignment wrapText="1"/>
    </xf>
    <xf numFmtId="0" fontId="7" fillId="5" borderId="1" xfId="0" applyFont="1" applyFill="1" applyBorder="1" applyAlignment="1">
      <alignment wrapText="1"/>
    </xf>
    <xf numFmtId="0" fontId="7" fillId="3" borderId="1" xfId="0" applyFont="1" applyFill="1" applyBorder="1" applyAlignment="1">
      <alignment wrapText="1"/>
    </xf>
    <xf numFmtId="0" fontId="8" fillId="2" borderId="1" xfId="0" applyFont="1" applyFill="1" applyBorder="1" applyAlignment="1">
      <alignment wrapText="1"/>
    </xf>
    <xf numFmtId="4" fontId="8" fillId="0" borderId="1" xfId="0" applyNumberFormat="1" applyFont="1" applyBorder="1" applyAlignment="1">
      <alignment wrapText="1"/>
    </xf>
    <xf numFmtId="4" fontId="9" fillId="0" borderId="1" xfId="0" applyNumberFormat="1" applyFont="1" applyBorder="1" applyAlignment="1">
      <alignment wrapText="1"/>
    </xf>
    <xf numFmtId="4" fontId="10" fillId="0" borderId="1" xfId="0" applyNumberFormat="1" applyFont="1" applyBorder="1" applyAlignment="1">
      <alignment wrapText="1"/>
    </xf>
    <xf numFmtId="0" fontId="8" fillId="0" borderId="1" xfId="0" applyFont="1" applyBorder="1" applyAlignment="1">
      <alignment wrapText="1"/>
    </xf>
    <xf numFmtId="4" fontId="7" fillId="0" borderId="1" xfId="0" applyNumberFormat="1" applyFont="1" applyBorder="1" applyAlignment="1">
      <alignment wrapText="1"/>
    </xf>
    <xf numFmtId="4" fontId="7" fillId="0" borderId="1" xfId="0" applyNumberFormat="1" applyFont="1" applyFill="1" applyBorder="1" applyAlignment="1">
      <alignment wrapText="1"/>
    </xf>
    <xf numFmtId="4" fontId="8" fillId="4" borderId="1" xfId="0" applyNumberFormat="1" applyFont="1" applyFill="1" applyBorder="1" applyAlignment="1">
      <alignment wrapText="1"/>
    </xf>
    <xf numFmtId="0" fontId="0" fillId="6" borderId="0" xfId="0" applyFill="1" applyAlignment="1">
      <alignment wrapText="1"/>
    </xf>
    <xf numFmtId="0" fontId="3" fillId="6" borderId="0" xfId="0" quotePrefix="1" applyFont="1" applyFill="1" applyAlignment="1">
      <alignment wrapText="1"/>
    </xf>
    <xf numFmtId="4" fontId="5" fillId="0" borderId="1" xfId="0" applyNumberFormat="1" applyFont="1" applyBorder="1" applyAlignment="1">
      <alignment wrapText="1"/>
    </xf>
    <xf numFmtId="0" fontId="13" fillId="0" borderId="1" xfId="0" applyFont="1" applyBorder="1" applyAlignment="1">
      <alignment wrapText="1"/>
    </xf>
    <xf numFmtId="0" fontId="13" fillId="5" borderId="1" xfId="0" applyFont="1" applyFill="1" applyBorder="1" applyAlignment="1">
      <alignment wrapText="1"/>
    </xf>
    <xf numFmtId="0" fontId="5" fillId="2" borderId="1" xfId="0" applyFont="1" applyFill="1" applyBorder="1" applyAlignment="1">
      <alignment wrapText="1"/>
    </xf>
    <xf numFmtId="4" fontId="5" fillId="6" borderId="1" xfId="0" applyNumberFormat="1" applyFont="1" applyFill="1" applyBorder="1" applyAlignment="1">
      <alignment wrapText="1"/>
    </xf>
    <xf numFmtId="4" fontId="5" fillId="0" borderId="1" xfId="0" applyNumberFormat="1" applyFont="1" applyFill="1" applyBorder="1" applyAlignment="1">
      <alignment wrapText="1"/>
    </xf>
    <xf numFmtId="4" fontId="5" fillId="0" borderId="0" xfId="0" applyNumberFormat="1" applyFont="1" applyFill="1" applyBorder="1" applyAlignment="1">
      <alignment wrapText="1"/>
    </xf>
    <xf numFmtId="0" fontId="5" fillId="0" borderId="1" xfId="0" applyFont="1" applyFill="1" applyBorder="1" applyAlignment="1">
      <alignment wrapText="1"/>
    </xf>
    <xf numFmtId="4" fontId="14" fillId="0" borderId="1" xfId="0" applyNumberFormat="1" applyFont="1" applyBorder="1" applyAlignment="1">
      <alignment wrapText="1"/>
    </xf>
    <xf numFmtId="4" fontId="15" fillId="0" borderId="1" xfId="0" applyNumberFormat="1" applyFont="1" applyBorder="1" applyAlignment="1">
      <alignment wrapText="1"/>
    </xf>
    <xf numFmtId="0" fontId="5" fillId="0" borderId="1" xfId="0" applyFont="1" applyBorder="1" applyAlignment="1">
      <alignment wrapText="1"/>
    </xf>
    <xf numFmtId="4" fontId="13" fillId="0" borderId="1" xfId="0" applyNumberFormat="1" applyFont="1" applyBorder="1" applyAlignment="1">
      <alignment wrapText="1"/>
    </xf>
    <xf numFmtId="4" fontId="13" fillId="0" borderId="1" xfId="0" applyNumberFormat="1" applyFont="1" applyFill="1" applyBorder="1" applyAlignment="1">
      <alignment wrapText="1"/>
    </xf>
    <xf numFmtId="0" fontId="2" fillId="7" borderId="2" xfId="0" applyFont="1" applyFill="1" applyBorder="1" applyAlignment="1">
      <alignment wrapText="1"/>
    </xf>
    <xf numFmtId="0" fontId="0" fillId="7" borderId="2" xfId="0" applyFill="1" applyBorder="1" applyAlignment="1">
      <alignment wrapText="1"/>
    </xf>
    <xf numFmtId="0" fontId="3" fillId="7" borderId="2" xfId="0" applyFont="1" applyFill="1" applyBorder="1" applyAlignment="1">
      <alignment wrapText="1"/>
    </xf>
    <xf numFmtId="0" fontId="1" fillId="0" borderId="0" xfId="0" applyFont="1" applyFill="1" applyBorder="1" applyAlignment="1">
      <alignment wrapText="1"/>
    </xf>
    <xf numFmtId="0" fontId="0" fillId="0" borderId="0" xfId="0" applyFill="1" applyBorder="1" applyAlignment="1">
      <alignment wrapText="1"/>
    </xf>
    <xf numFmtId="0" fontId="6" fillId="0" borderId="0" xfId="0" applyFont="1" applyFill="1" applyBorder="1" applyAlignment="1">
      <alignment wrapText="1"/>
    </xf>
    <xf numFmtId="0" fontId="0" fillId="0" borderId="0" xfId="0" applyBorder="1" applyAlignment="1">
      <alignment wrapText="1"/>
    </xf>
    <xf numFmtId="4" fontId="1" fillId="0" borderId="0" xfId="0" applyNumberFormat="1" applyFont="1" applyFill="1" applyAlignment="1">
      <alignment wrapText="1"/>
    </xf>
    <xf numFmtId="0" fontId="1" fillId="0" borderId="0" xfId="0" applyFont="1" applyFill="1" applyAlignment="1">
      <alignment wrapText="1"/>
    </xf>
    <xf numFmtId="4" fontId="0" fillId="0" borderId="0" xfId="0" applyNumberFormat="1" applyFill="1" applyAlignment="1">
      <alignment wrapText="1"/>
    </xf>
    <xf numFmtId="0" fontId="2"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Alignment="1">
      <alignment wrapText="1"/>
    </xf>
    <xf numFmtId="0" fontId="5" fillId="0" borderId="0" xfId="0" applyFont="1" applyAlignment="1">
      <alignment wrapText="1"/>
    </xf>
    <xf numFmtId="0" fontId="5" fillId="0" borderId="0" xfId="0" applyFont="1" applyBorder="1" applyAlignment="1">
      <alignment wrapText="1"/>
    </xf>
    <xf numFmtId="4" fontId="5" fillId="0" borderId="0" xfId="0" applyNumberFormat="1" applyFont="1" applyFill="1" applyAlignment="1">
      <alignment wrapText="1"/>
    </xf>
    <xf numFmtId="4" fontId="13" fillId="5" borderId="1" xfId="0" applyNumberFormat="1" applyFont="1" applyFill="1" applyBorder="1" applyAlignment="1">
      <alignment wrapText="1"/>
    </xf>
    <xf numFmtId="4" fontId="13" fillId="5" borderId="1" xfId="0" applyNumberFormat="1" applyFont="1" applyFill="1" applyBorder="1" applyAlignment="1">
      <alignment horizontal="center" wrapText="1"/>
    </xf>
    <xf numFmtId="0" fontId="5" fillId="0" borderId="0" xfId="0" applyFont="1" applyFill="1" applyBorder="1" applyAlignment="1">
      <alignment wrapText="1"/>
    </xf>
    <xf numFmtId="0" fontId="13" fillId="5" borderId="0" xfId="0" applyFont="1" applyFill="1" applyAlignment="1">
      <alignment wrapText="1"/>
    </xf>
    <xf numFmtId="0" fontId="2" fillId="8" borderId="0" xfId="0" applyFont="1" applyFill="1" applyAlignment="1">
      <alignment wrapText="1"/>
    </xf>
    <xf numFmtId="0" fontId="13" fillId="0" borderId="1" xfId="0" applyFont="1" applyFill="1" applyBorder="1" applyAlignment="1">
      <alignment wrapText="1"/>
    </xf>
    <xf numFmtId="4" fontId="5" fillId="0" borderId="1" xfId="0" applyNumberFormat="1" applyFont="1" applyBorder="1" applyAlignment="1">
      <alignment horizontal="center" wrapText="1"/>
    </xf>
    <xf numFmtId="4" fontId="5" fillId="0" borderId="0" xfId="0" applyNumberFormat="1" applyFont="1" applyAlignment="1">
      <alignment horizontal="center" wrapText="1"/>
    </xf>
    <xf numFmtId="0" fontId="13" fillId="4" borderId="1" xfId="0" applyFont="1" applyFill="1" applyBorder="1" applyAlignment="1">
      <alignment wrapText="1"/>
    </xf>
    <xf numFmtId="4" fontId="5" fillId="4" borderId="1" xfId="0" applyNumberFormat="1" applyFont="1" applyFill="1" applyBorder="1" applyAlignment="1">
      <alignment wrapText="1"/>
    </xf>
    <xf numFmtId="4" fontId="0" fillId="0" borderId="1" xfId="0" applyNumberFormat="1" applyBorder="1" applyAlignment="1">
      <alignment wrapText="1"/>
    </xf>
    <xf numFmtId="0" fontId="2" fillId="9" borderId="0" xfId="0" applyFont="1" applyFill="1" applyAlignment="1">
      <alignment wrapText="1"/>
    </xf>
    <xf numFmtId="0" fontId="13" fillId="0" borderId="0" xfId="0" applyFont="1" applyFill="1" applyBorder="1" applyAlignment="1">
      <alignment wrapText="1"/>
    </xf>
    <xf numFmtId="0" fontId="0" fillId="6" borderId="1" xfId="0" applyFill="1" applyBorder="1" applyAlignment="1">
      <alignment wrapText="1"/>
    </xf>
    <xf numFmtId="0" fontId="17" fillId="0" borderId="0" xfId="0" applyFont="1" applyAlignment="1">
      <alignment wrapText="1"/>
    </xf>
    <xf numFmtId="4" fontId="3" fillId="0" borderId="1" xfId="0" applyNumberFormat="1" applyFont="1" applyBorder="1" applyAlignment="1">
      <alignment horizontal="right" wrapText="1"/>
    </xf>
    <xf numFmtId="0" fontId="13" fillId="0" borderId="2" xfId="0" applyFont="1" applyBorder="1" applyAlignment="1">
      <alignment wrapText="1"/>
    </xf>
    <xf numFmtId="0" fontId="13" fillId="0" borderId="2" xfId="0" applyFont="1" applyFill="1" applyBorder="1" applyAlignment="1">
      <alignment wrapText="1"/>
    </xf>
    <xf numFmtId="0" fontId="2" fillId="9" borderId="2" xfId="0" applyFont="1" applyFill="1" applyBorder="1" applyAlignment="1">
      <alignment wrapText="1"/>
    </xf>
    <xf numFmtId="0" fontId="13" fillId="4" borderId="2" xfId="0" applyFont="1" applyFill="1" applyBorder="1" applyAlignment="1">
      <alignment wrapText="1"/>
    </xf>
    <xf numFmtId="4" fontId="5" fillId="0" borderId="0" xfId="0" applyNumberFormat="1" applyFont="1" applyBorder="1" applyAlignment="1">
      <alignment wrapText="1"/>
    </xf>
    <xf numFmtId="0" fontId="5" fillId="5" borderId="1" xfId="0" applyFont="1" applyFill="1" applyBorder="1" applyAlignment="1">
      <alignment wrapText="1"/>
    </xf>
    <xf numFmtId="4" fontId="5" fillId="7" borderId="1" xfId="0" applyNumberFormat="1" applyFont="1" applyFill="1" applyBorder="1" applyAlignment="1">
      <alignment wrapText="1"/>
    </xf>
    <xf numFmtId="4" fontId="5" fillId="10" borderId="0" xfId="0" applyNumberFormat="1" applyFont="1" applyFill="1" applyBorder="1" applyAlignment="1">
      <alignment wrapText="1"/>
    </xf>
    <xf numFmtId="0" fontId="2" fillId="0" borderId="1" xfId="0" applyFont="1" applyFill="1" applyBorder="1" applyAlignment="1">
      <alignment wrapText="1"/>
    </xf>
    <xf numFmtId="0" fontId="0" fillId="0" borderId="1" xfId="0" applyFill="1" applyBorder="1" applyAlignment="1">
      <alignment wrapText="1"/>
    </xf>
    <xf numFmtId="4" fontId="3" fillId="0" borderId="0" xfId="0" applyNumberFormat="1" applyFont="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85"/>
  <sheetViews>
    <sheetView rightToLeft="1" zoomScaleNormal="100" workbookViewId="0">
      <pane ySplit="1" topLeftCell="A2" activePane="bottomLeft" state="frozen"/>
      <selection pane="bottomLeft" activeCell="D3" sqref="D3"/>
    </sheetView>
  </sheetViews>
  <sheetFormatPr defaultRowHeight="12.75" x14ac:dyDescent="0.2"/>
  <cols>
    <col min="1" max="1" width="30.28515625" customWidth="1"/>
    <col min="2" max="2" width="11" customWidth="1"/>
    <col min="3" max="3" width="17.28515625" customWidth="1"/>
    <col min="4" max="4" width="13.28515625" customWidth="1"/>
    <col min="5" max="5" width="13.7109375" customWidth="1"/>
    <col min="6" max="6" width="14.28515625" customWidth="1"/>
    <col min="7" max="7" width="16.28515625" customWidth="1"/>
    <col min="8" max="8" width="19.28515625" customWidth="1"/>
    <col min="15" max="15" width="18" customWidth="1"/>
  </cols>
  <sheetData>
    <row r="1" spans="1:15" ht="18.75" customHeight="1" x14ac:dyDescent="0.3">
      <c r="A1" s="73"/>
      <c r="B1" s="30" t="s">
        <v>36</v>
      </c>
      <c r="C1" s="30" t="s">
        <v>37</v>
      </c>
      <c r="D1" s="78" t="s">
        <v>23</v>
      </c>
      <c r="E1" s="78" t="s">
        <v>26</v>
      </c>
      <c r="F1" s="38" t="s">
        <v>28</v>
      </c>
      <c r="G1" s="38" t="s">
        <v>229</v>
      </c>
      <c r="H1" s="38" t="s">
        <v>29</v>
      </c>
      <c r="I1" s="5"/>
      <c r="J1" s="5"/>
      <c r="K1" s="5"/>
      <c r="L1" s="5"/>
      <c r="M1" s="5"/>
      <c r="N1" s="5"/>
      <c r="O1" s="5"/>
    </row>
    <row r="2" spans="1:15" ht="18.75" customHeight="1" x14ac:dyDescent="0.3">
      <c r="A2" s="68" t="s">
        <v>232</v>
      </c>
      <c r="B2" s="5"/>
      <c r="C2" s="38"/>
      <c r="D2" s="38"/>
      <c r="E2" s="38"/>
      <c r="F2" s="38"/>
      <c r="G2" s="38"/>
      <c r="H2" s="38"/>
      <c r="I2" s="5"/>
      <c r="J2" s="5"/>
      <c r="K2" s="5"/>
      <c r="L2" s="5"/>
      <c r="M2" s="5"/>
      <c r="N2" s="5"/>
      <c r="O2" s="5"/>
    </row>
    <row r="3" spans="1:15" ht="18.75" customHeight="1" x14ac:dyDescent="0.3">
      <c r="A3" s="74" t="s">
        <v>53</v>
      </c>
      <c r="B3" s="28">
        <v>7</v>
      </c>
      <c r="C3" s="38">
        <v>6</v>
      </c>
      <c r="D3" s="38">
        <v>6</v>
      </c>
      <c r="E3" s="38">
        <v>19</v>
      </c>
      <c r="F3" s="38"/>
      <c r="G3" s="38"/>
      <c r="H3" s="38"/>
      <c r="I3" s="5"/>
      <c r="J3" s="5"/>
      <c r="K3" s="5"/>
      <c r="L3" s="5"/>
      <c r="M3" s="5"/>
      <c r="N3" s="5"/>
      <c r="O3" s="28">
        <f t="shared" ref="O3:O7" si="0">AVERAGE(B3:N3)</f>
        <v>9.5</v>
      </c>
    </row>
    <row r="4" spans="1:15" ht="18.75" customHeight="1" x14ac:dyDescent="0.3">
      <c r="A4" s="74" t="s">
        <v>58</v>
      </c>
      <c r="B4" s="28"/>
      <c r="C4" s="38"/>
      <c r="D4" s="28"/>
      <c r="E4" s="38"/>
      <c r="F4" s="38"/>
      <c r="G4" s="38"/>
      <c r="H4" s="38"/>
      <c r="I4" s="5"/>
      <c r="J4" s="5"/>
      <c r="K4" s="5"/>
      <c r="L4" s="5"/>
      <c r="M4" s="5"/>
      <c r="N4" s="5"/>
      <c r="O4" s="28"/>
    </row>
    <row r="5" spans="1:15" ht="18.75" customHeight="1" x14ac:dyDescent="0.3">
      <c r="A5" s="74" t="s">
        <v>111</v>
      </c>
      <c r="B5" s="28"/>
      <c r="C5" s="38"/>
      <c r="D5" s="28"/>
      <c r="E5" s="38"/>
      <c r="F5" s="38"/>
      <c r="G5" s="38"/>
      <c r="H5" s="38"/>
      <c r="I5" s="5"/>
      <c r="J5" s="5"/>
      <c r="K5" s="5"/>
      <c r="L5" s="5"/>
      <c r="M5" s="5"/>
      <c r="N5" s="5"/>
      <c r="O5" s="28"/>
    </row>
    <row r="6" spans="1:15" ht="18.75" customHeight="1" x14ac:dyDescent="0.3">
      <c r="A6" s="74" t="s">
        <v>65</v>
      </c>
      <c r="B6" s="28"/>
      <c r="C6" s="38"/>
      <c r="D6" s="28">
        <v>487</v>
      </c>
      <c r="E6" s="38"/>
      <c r="F6" s="38"/>
      <c r="G6" s="38"/>
      <c r="H6" s="38"/>
      <c r="I6" s="5"/>
      <c r="J6" s="5"/>
      <c r="K6" s="5"/>
      <c r="L6" s="5"/>
      <c r="M6" s="5"/>
      <c r="N6" s="5"/>
      <c r="O6" s="28">
        <f t="shared" si="0"/>
        <v>487</v>
      </c>
    </row>
    <row r="7" spans="1:15" ht="18.75" customHeight="1" x14ac:dyDescent="0.3">
      <c r="A7" s="75" t="s">
        <v>250</v>
      </c>
      <c r="B7" s="66">
        <f>SUM(B3:B6)</f>
        <v>7</v>
      </c>
      <c r="C7" s="66">
        <f>SUM(C3:C6)</f>
        <v>6</v>
      </c>
      <c r="D7" s="66">
        <f>SUM(D3:D6)</f>
        <v>493</v>
      </c>
      <c r="E7" s="66">
        <f>SUM(E3:E6)</f>
        <v>19</v>
      </c>
      <c r="F7" s="66">
        <f>SUM(F3:F6)</f>
        <v>0</v>
      </c>
      <c r="G7" s="38"/>
      <c r="H7" s="38"/>
      <c r="I7" s="5"/>
      <c r="J7" s="5"/>
      <c r="K7" s="5"/>
      <c r="L7" s="5"/>
      <c r="M7" s="5"/>
      <c r="N7" s="5"/>
      <c r="O7" s="28">
        <f t="shared" si="0"/>
        <v>105</v>
      </c>
    </row>
    <row r="8" spans="1:15" ht="20.25" customHeight="1" x14ac:dyDescent="0.3">
      <c r="A8" s="75" t="s">
        <v>231</v>
      </c>
      <c r="B8" s="28"/>
      <c r="C8" s="28"/>
      <c r="D8" s="67"/>
      <c r="E8" s="67"/>
      <c r="F8" s="5"/>
      <c r="G8" s="5"/>
      <c r="H8" s="5"/>
      <c r="I8" s="5"/>
      <c r="J8" s="5"/>
      <c r="K8" s="5"/>
      <c r="L8" s="5"/>
      <c r="M8" s="5"/>
      <c r="N8" s="5"/>
      <c r="O8" s="28"/>
    </row>
    <row r="9" spans="1:15" ht="20.25" customHeight="1" x14ac:dyDescent="0.3">
      <c r="A9" s="74" t="s">
        <v>268</v>
      </c>
      <c r="B9" s="32">
        <v>300</v>
      </c>
      <c r="C9" s="32">
        <v>300</v>
      </c>
      <c r="D9" s="32">
        <v>300</v>
      </c>
      <c r="E9" s="32">
        <v>300</v>
      </c>
      <c r="F9" s="32"/>
      <c r="G9" s="70"/>
      <c r="H9" s="70"/>
      <c r="I9" s="70"/>
      <c r="J9" s="70"/>
      <c r="K9" s="5"/>
      <c r="L9" s="5"/>
      <c r="M9" s="5"/>
      <c r="N9" s="5"/>
      <c r="O9" s="28">
        <f>AVERAGE(B9:N9)</f>
        <v>300</v>
      </c>
    </row>
    <row r="10" spans="1:15" ht="20.25" x14ac:dyDescent="0.3">
      <c r="A10" s="74"/>
      <c r="B10" s="33"/>
      <c r="C10" s="33"/>
      <c r="D10" s="33"/>
      <c r="E10" s="33"/>
      <c r="F10" s="82"/>
      <c r="G10" s="82"/>
      <c r="H10" s="82"/>
      <c r="I10" s="5"/>
      <c r="J10" s="5"/>
      <c r="K10" s="5"/>
      <c r="L10" s="5"/>
      <c r="M10" s="5"/>
      <c r="N10" s="5"/>
      <c r="O10" s="28"/>
    </row>
    <row r="11" spans="1:15" ht="20.25" x14ac:dyDescent="0.3">
      <c r="A11" s="75" t="s">
        <v>251</v>
      </c>
      <c r="B11" s="66">
        <f>SUM(B9:B10)</f>
        <v>300</v>
      </c>
      <c r="C11" s="66">
        <f>SUM(C9:C10)</f>
        <v>300</v>
      </c>
      <c r="D11" s="66">
        <f>SUM(D9:D10)</f>
        <v>300</v>
      </c>
      <c r="E11" s="66">
        <f>SUM(E9:E10)</f>
        <v>300</v>
      </c>
      <c r="F11" s="66">
        <f>SUM(F9:F10)</f>
        <v>0</v>
      </c>
      <c r="G11" s="5"/>
      <c r="H11" s="5"/>
      <c r="I11" s="5"/>
      <c r="J11" s="5"/>
      <c r="K11" s="5"/>
      <c r="L11" s="5"/>
      <c r="M11" s="5"/>
      <c r="N11" s="5"/>
      <c r="O11" s="28">
        <f>AVERAGE(B11:N11)</f>
        <v>240</v>
      </c>
    </row>
    <row r="12" spans="1:15" ht="22.5" customHeight="1" x14ac:dyDescent="0.3">
      <c r="A12" s="68" t="s">
        <v>236</v>
      </c>
      <c r="B12" s="5"/>
      <c r="C12" s="28"/>
      <c r="D12" s="28"/>
      <c r="E12" s="28"/>
      <c r="F12" s="5"/>
      <c r="G12" s="5"/>
      <c r="H12" s="5"/>
      <c r="I12" s="5"/>
      <c r="J12" s="5"/>
      <c r="K12" s="5"/>
      <c r="L12" s="5"/>
      <c r="M12" s="5"/>
      <c r="N12" s="5"/>
      <c r="O12" s="5"/>
    </row>
    <row r="13" spans="1:15" ht="20.25" x14ac:dyDescent="0.3">
      <c r="A13" s="74" t="s">
        <v>146</v>
      </c>
      <c r="B13" s="28"/>
      <c r="C13" s="28"/>
      <c r="D13" s="28"/>
      <c r="E13" s="28"/>
      <c r="F13" s="38"/>
      <c r="G13" s="5"/>
      <c r="H13" s="5"/>
      <c r="I13" s="5"/>
      <c r="J13" s="5"/>
      <c r="K13" s="5"/>
      <c r="L13" s="5"/>
      <c r="M13" s="5"/>
      <c r="N13" s="5"/>
      <c r="O13" s="28" t="e">
        <f t="shared" ref="O13:O20" si="1">AVERAGE(B13:N13)</f>
        <v>#DIV/0!</v>
      </c>
    </row>
    <row r="14" spans="1:15" ht="20.25" x14ac:dyDescent="0.3">
      <c r="A14" s="74" t="s">
        <v>149</v>
      </c>
      <c r="B14" s="28"/>
      <c r="C14" s="28">
        <v>56</v>
      </c>
      <c r="D14" s="28"/>
      <c r="E14" s="28"/>
      <c r="F14" s="5"/>
      <c r="G14" s="5"/>
      <c r="H14" s="5"/>
      <c r="I14" s="5"/>
      <c r="J14" s="5"/>
      <c r="K14" s="5"/>
      <c r="L14" s="5"/>
      <c r="M14" s="5"/>
      <c r="N14" s="5"/>
      <c r="O14" s="28">
        <f t="shared" si="1"/>
        <v>56</v>
      </c>
    </row>
    <row r="15" spans="1:15" ht="20.25" x14ac:dyDescent="0.3">
      <c r="A15" s="74" t="s">
        <v>150</v>
      </c>
      <c r="B15" s="28"/>
      <c r="C15" s="28"/>
      <c r="D15" s="28">
        <v>27</v>
      </c>
      <c r="E15" s="28"/>
      <c r="F15" s="5"/>
      <c r="G15" s="5"/>
      <c r="H15" s="5"/>
      <c r="I15" s="5"/>
      <c r="J15" s="5"/>
      <c r="K15" s="5"/>
      <c r="L15" s="5"/>
      <c r="M15" s="5"/>
      <c r="N15" s="5"/>
      <c r="O15" s="28">
        <f t="shared" si="1"/>
        <v>27</v>
      </c>
    </row>
    <row r="16" spans="1:15" ht="20.25" x14ac:dyDescent="0.3">
      <c r="A16" s="74" t="s">
        <v>8</v>
      </c>
      <c r="B16" s="28"/>
      <c r="C16" s="28"/>
      <c r="D16" s="28"/>
      <c r="E16" s="28"/>
      <c r="F16" s="5"/>
      <c r="G16" s="5"/>
      <c r="H16" s="5"/>
      <c r="I16" s="5"/>
      <c r="J16" s="5"/>
      <c r="K16" s="5"/>
      <c r="L16" s="5"/>
      <c r="M16" s="5"/>
      <c r="N16" s="5"/>
      <c r="O16" s="28"/>
    </row>
    <row r="17" spans="1:15" ht="20.25" x14ac:dyDescent="0.3">
      <c r="A17" s="74" t="s">
        <v>151</v>
      </c>
      <c r="B17" s="28"/>
      <c r="C17" s="28"/>
      <c r="D17" s="28">
        <v>610</v>
      </c>
      <c r="E17" s="28"/>
      <c r="F17" s="5"/>
      <c r="G17" s="5"/>
      <c r="H17" s="5"/>
      <c r="I17" s="5"/>
      <c r="J17" s="5"/>
      <c r="K17" s="5"/>
      <c r="L17" s="5"/>
      <c r="M17" s="5"/>
      <c r="N17" s="5"/>
      <c r="O17" s="28">
        <f t="shared" si="1"/>
        <v>610</v>
      </c>
    </row>
    <row r="18" spans="1:15" ht="20.25" x14ac:dyDescent="0.3">
      <c r="A18" s="74" t="s">
        <v>145</v>
      </c>
      <c r="B18" s="28"/>
      <c r="C18" s="28"/>
      <c r="D18" s="28">
        <v>63</v>
      </c>
      <c r="E18" s="28"/>
      <c r="F18" s="5"/>
      <c r="G18" s="5"/>
      <c r="H18" s="5"/>
      <c r="I18" s="5"/>
      <c r="J18" s="5"/>
      <c r="K18" s="5"/>
      <c r="L18" s="5"/>
      <c r="M18" s="5"/>
      <c r="N18" s="5"/>
      <c r="O18" s="28">
        <f t="shared" si="1"/>
        <v>63</v>
      </c>
    </row>
    <row r="19" spans="1:15" ht="20.25" x14ac:dyDescent="0.3">
      <c r="A19" s="74" t="s">
        <v>186</v>
      </c>
      <c r="B19" s="66">
        <f>SUM(B13:B18)</f>
        <v>0</v>
      </c>
      <c r="C19" s="66">
        <f>SUM(C13:C18)</f>
        <v>56</v>
      </c>
      <c r="D19" s="66">
        <f>SUM(D13:D18)</f>
        <v>700</v>
      </c>
      <c r="E19" s="66">
        <f>SUM(E13:E18)</f>
        <v>0</v>
      </c>
      <c r="F19" s="66">
        <f>SUM(F13:F18)</f>
        <v>0</v>
      </c>
      <c r="G19" s="5"/>
      <c r="H19" s="5"/>
      <c r="I19" s="5"/>
      <c r="J19" s="5"/>
      <c r="K19" s="5"/>
      <c r="L19" s="5"/>
      <c r="M19" s="5"/>
      <c r="N19" s="5"/>
      <c r="O19" s="28">
        <f t="shared" si="1"/>
        <v>151.19999999999999</v>
      </c>
    </row>
    <row r="20" spans="1:15" ht="20.25" x14ac:dyDescent="0.3">
      <c r="A20" s="74" t="s">
        <v>21</v>
      </c>
      <c r="B20" s="28"/>
      <c r="C20" s="28">
        <v>700</v>
      </c>
      <c r="D20" s="28">
        <v>700</v>
      </c>
      <c r="E20" s="28"/>
      <c r="F20" s="5"/>
      <c r="G20" s="5"/>
      <c r="H20" s="5"/>
      <c r="I20" s="5"/>
      <c r="J20" s="5"/>
      <c r="K20" s="5"/>
      <c r="L20" s="5"/>
      <c r="M20" s="5"/>
      <c r="N20" s="5"/>
      <c r="O20" s="28">
        <f t="shared" si="1"/>
        <v>700</v>
      </c>
    </row>
    <row r="21" spans="1:15" ht="20.25" x14ac:dyDescent="0.3">
      <c r="A21" s="74" t="s">
        <v>0</v>
      </c>
      <c r="C21" s="28"/>
      <c r="D21" s="28"/>
      <c r="E21" s="28"/>
      <c r="F21" s="38"/>
      <c r="G21" s="5"/>
      <c r="H21" s="5"/>
      <c r="I21" s="5"/>
      <c r="J21" s="5"/>
      <c r="K21" s="5"/>
      <c r="L21" s="5"/>
      <c r="M21" s="5"/>
      <c r="N21" s="5"/>
      <c r="O21" s="28"/>
    </row>
    <row r="22" spans="1:15" ht="20.25" x14ac:dyDescent="0.3">
      <c r="A22" s="74" t="s">
        <v>25</v>
      </c>
      <c r="B22" s="28"/>
      <c r="C22" s="28"/>
      <c r="D22" s="28"/>
      <c r="E22" s="28"/>
      <c r="F22" s="5"/>
      <c r="G22" s="5"/>
      <c r="H22" s="5"/>
      <c r="I22" s="5"/>
      <c r="J22" s="5"/>
      <c r="K22" s="5"/>
      <c r="L22" s="5"/>
      <c r="M22" s="5"/>
      <c r="N22" s="5"/>
      <c r="O22" s="28"/>
    </row>
    <row r="23" spans="1:15" ht="20.25" x14ac:dyDescent="0.3">
      <c r="A23" s="74" t="s">
        <v>47</v>
      </c>
      <c r="B23" s="28">
        <v>100</v>
      </c>
      <c r="C23" s="28">
        <v>60</v>
      </c>
      <c r="D23" s="28">
        <v>730</v>
      </c>
      <c r="E23" s="28"/>
      <c r="F23" s="5"/>
      <c r="G23" s="5"/>
      <c r="H23" s="5"/>
      <c r="I23" s="5"/>
      <c r="J23" s="5"/>
      <c r="K23" s="5"/>
      <c r="L23" s="5"/>
      <c r="M23" s="5"/>
      <c r="N23" s="5"/>
      <c r="O23" s="28">
        <f t="shared" ref="O23:O28" si="2">AVERAGE(B23:N23)</f>
        <v>296.66666666666669</v>
      </c>
    </row>
    <row r="24" spans="1:15" ht="20.25" x14ac:dyDescent="0.3">
      <c r="A24" s="74" t="s">
        <v>49</v>
      </c>
      <c r="B24" s="28"/>
      <c r="C24" s="28"/>
      <c r="D24" s="28"/>
      <c r="E24" s="28"/>
      <c r="F24" s="5"/>
      <c r="G24" s="5"/>
      <c r="H24" s="5"/>
      <c r="I24" s="5"/>
      <c r="J24" s="5"/>
      <c r="K24" s="5"/>
      <c r="L24" s="5"/>
      <c r="M24" s="5"/>
      <c r="N24" s="5"/>
      <c r="O24" s="28"/>
    </row>
    <row r="25" spans="1:15" ht="20.25" x14ac:dyDescent="0.3">
      <c r="A25" s="74" t="s">
        <v>233</v>
      </c>
      <c r="B25" s="28"/>
      <c r="C25" s="28"/>
      <c r="D25" s="28"/>
      <c r="E25" s="28"/>
      <c r="F25" s="5"/>
      <c r="G25" s="5"/>
      <c r="H25" s="5"/>
      <c r="I25" s="5"/>
      <c r="J25" s="5"/>
      <c r="K25" s="5"/>
      <c r="L25" s="5"/>
      <c r="M25" s="5"/>
      <c r="N25" s="5"/>
      <c r="O25" s="28"/>
    </row>
    <row r="26" spans="1:15" ht="20.25" x14ac:dyDescent="0.3">
      <c r="A26" s="74" t="s">
        <v>41</v>
      </c>
      <c r="B26" s="28"/>
      <c r="C26" s="28"/>
      <c r="D26" s="28">
        <v>130</v>
      </c>
      <c r="E26" s="28"/>
      <c r="F26" s="5"/>
      <c r="G26" s="5"/>
      <c r="H26" s="5"/>
      <c r="I26" s="5"/>
      <c r="J26" s="5"/>
      <c r="K26" s="5"/>
      <c r="L26" s="5"/>
      <c r="M26" s="5"/>
      <c r="N26" s="5"/>
      <c r="O26" s="28">
        <f t="shared" si="2"/>
        <v>130</v>
      </c>
    </row>
    <row r="27" spans="1:15" ht="40.5" x14ac:dyDescent="0.3">
      <c r="A27" s="74" t="s">
        <v>234</v>
      </c>
      <c r="B27" s="28"/>
      <c r="C27" s="28">
        <v>55</v>
      </c>
      <c r="D27" s="28">
        <v>195</v>
      </c>
      <c r="E27" s="28"/>
      <c r="F27" s="5"/>
      <c r="G27" s="5"/>
      <c r="H27" s="5"/>
      <c r="I27" s="5"/>
      <c r="J27" s="5"/>
      <c r="K27" s="5"/>
      <c r="L27" s="5"/>
      <c r="M27" s="5"/>
      <c r="N27" s="5"/>
      <c r="O27" s="28">
        <f t="shared" si="2"/>
        <v>125</v>
      </c>
    </row>
    <row r="28" spans="1:15" ht="20.25" x14ac:dyDescent="0.3">
      <c r="A28" s="74" t="s">
        <v>55</v>
      </c>
      <c r="B28" s="28">
        <v>302</v>
      </c>
      <c r="C28" s="28"/>
      <c r="D28" s="28">
        <v>275</v>
      </c>
      <c r="E28" s="28"/>
      <c r="F28" s="5"/>
      <c r="G28" s="5"/>
      <c r="H28" s="5"/>
      <c r="I28" s="5"/>
      <c r="J28" s="5"/>
      <c r="K28" s="5"/>
      <c r="L28" s="5"/>
      <c r="M28" s="5"/>
      <c r="N28" s="5"/>
      <c r="O28" s="28">
        <f t="shared" si="2"/>
        <v>288.5</v>
      </c>
    </row>
    <row r="29" spans="1:15" ht="20.25" x14ac:dyDescent="0.3">
      <c r="A29" s="74" t="s">
        <v>93</v>
      </c>
      <c r="B29" s="28"/>
      <c r="C29" s="28"/>
      <c r="D29" s="28"/>
      <c r="E29" s="28"/>
      <c r="F29" s="5"/>
      <c r="G29" s="5"/>
      <c r="H29" s="5"/>
      <c r="I29" s="5"/>
      <c r="J29" s="5"/>
      <c r="K29" s="5"/>
      <c r="L29" s="5"/>
      <c r="M29" s="5"/>
      <c r="N29" s="5"/>
      <c r="O29" s="5"/>
    </row>
    <row r="30" spans="1:15" ht="20.25" x14ac:dyDescent="0.3">
      <c r="A30" s="74" t="s">
        <v>140</v>
      </c>
      <c r="B30" s="28">
        <v>80</v>
      </c>
      <c r="C30" s="28"/>
      <c r="D30" s="28"/>
      <c r="E30" s="28"/>
      <c r="F30" s="5"/>
      <c r="G30" s="5"/>
      <c r="H30" s="5"/>
      <c r="I30" s="5"/>
      <c r="J30" s="5"/>
      <c r="K30" s="5"/>
      <c r="L30" s="5"/>
      <c r="M30" s="5"/>
      <c r="N30" s="5"/>
      <c r="O30" s="5"/>
    </row>
    <row r="31" spans="1:15" ht="20.25" x14ac:dyDescent="0.3">
      <c r="A31" s="74" t="s">
        <v>238</v>
      </c>
      <c r="B31" s="28"/>
      <c r="C31" s="28">
        <v>7885</v>
      </c>
      <c r="D31" s="28">
        <v>1760</v>
      </c>
      <c r="E31" s="28">
        <v>790</v>
      </c>
      <c r="F31" s="5"/>
      <c r="G31" s="5"/>
      <c r="H31" s="5"/>
      <c r="I31" s="5"/>
      <c r="J31" s="5"/>
      <c r="K31" s="5"/>
      <c r="L31" s="5"/>
      <c r="M31" s="5"/>
      <c r="N31" s="5"/>
      <c r="O31" s="5"/>
    </row>
    <row r="32" spans="1:15" ht="20.25" x14ac:dyDescent="0.3">
      <c r="A32" s="75" t="s">
        <v>249</v>
      </c>
      <c r="B32" s="79">
        <f>SUM(B13:B31)-B19</f>
        <v>482</v>
      </c>
      <c r="C32" s="79">
        <f>SUM(C13:C31)-C19</f>
        <v>8756</v>
      </c>
      <c r="D32" s="79">
        <f>SUM(D13:D31)-D19</f>
        <v>4490</v>
      </c>
      <c r="E32" s="79">
        <f>SUM(E13:E31)-E19</f>
        <v>790</v>
      </c>
      <c r="F32" s="79"/>
      <c r="G32" s="5"/>
      <c r="H32" s="5"/>
      <c r="I32" s="5"/>
      <c r="J32" s="5"/>
      <c r="K32" s="5"/>
      <c r="L32" s="5"/>
      <c r="M32" s="5"/>
      <c r="N32" s="5"/>
      <c r="O32" s="28">
        <f t="shared" ref="O32" si="3">AVERAGE(B32:N32)</f>
        <v>3629.5</v>
      </c>
    </row>
    <row r="33" spans="1:15" ht="20.25" x14ac:dyDescent="0.3">
      <c r="A33" s="75" t="s">
        <v>129</v>
      </c>
      <c r="B33" s="28"/>
      <c r="C33" s="28"/>
      <c r="E33" s="28"/>
      <c r="F33" s="5"/>
      <c r="G33" s="5"/>
      <c r="H33" s="5"/>
      <c r="I33" s="5"/>
      <c r="J33" s="5"/>
      <c r="K33" s="5"/>
      <c r="L33" s="5"/>
      <c r="M33" s="5"/>
      <c r="N33" s="5"/>
      <c r="O33" s="5"/>
    </row>
    <row r="34" spans="1:15" ht="20.25" x14ac:dyDescent="0.3">
      <c r="A34" s="74"/>
      <c r="B34" s="28">
        <v>110</v>
      </c>
      <c r="C34" s="28"/>
      <c r="D34" s="28">
        <v>2215</v>
      </c>
      <c r="E34" s="28">
        <v>440</v>
      </c>
      <c r="F34" s="5"/>
      <c r="G34" s="5"/>
      <c r="H34" s="5"/>
      <c r="I34" s="5"/>
      <c r="J34" s="5"/>
      <c r="K34" s="5"/>
      <c r="L34" s="5"/>
      <c r="M34" s="5"/>
      <c r="N34" s="5"/>
      <c r="O34" s="5"/>
    </row>
    <row r="35" spans="1:15" ht="20.25" x14ac:dyDescent="0.3">
      <c r="A35" s="74"/>
      <c r="C35" s="33"/>
      <c r="D35" s="28"/>
      <c r="E35" s="28">
        <v>120</v>
      </c>
      <c r="F35" s="5"/>
      <c r="G35" s="5"/>
      <c r="H35" s="5"/>
      <c r="I35" s="5"/>
      <c r="J35" s="5"/>
      <c r="K35" s="5"/>
      <c r="L35" s="5"/>
      <c r="M35" s="5"/>
      <c r="N35" s="5"/>
      <c r="O35" s="5"/>
    </row>
    <row r="36" spans="1:15" ht="20.25" x14ac:dyDescent="0.3">
      <c r="A36" s="74"/>
      <c r="B36" s="28"/>
      <c r="C36" s="28"/>
      <c r="D36" s="33"/>
      <c r="E36" s="28"/>
      <c r="F36" s="5"/>
      <c r="G36" s="5"/>
      <c r="H36" s="5"/>
      <c r="I36" s="5"/>
      <c r="J36" s="5"/>
      <c r="K36" s="5"/>
      <c r="L36" s="5"/>
      <c r="M36" s="5"/>
      <c r="N36" s="5"/>
      <c r="O36" s="5"/>
    </row>
    <row r="37" spans="1:15" ht="20.25" x14ac:dyDescent="0.3">
      <c r="A37" s="75" t="s">
        <v>248</v>
      </c>
      <c r="B37" s="66">
        <f>SUM(B34:B36)</f>
        <v>110</v>
      </c>
      <c r="C37" s="66">
        <f>SUM(C34:C36)</f>
        <v>0</v>
      </c>
      <c r="D37" s="66">
        <f>SUM(D34:D36)</f>
        <v>2215</v>
      </c>
      <c r="E37" s="66">
        <f>SUM(E34:E36)</f>
        <v>560</v>
      </c>
      <c r="F37" s="5"/>
      <c r="G37" s="5"/>
      <c r="H37" s="5"/>
      <c r="I37" s="5"/>
      <c r="J37" s="5"/>
      <c r="K37" s="5"/>
      <c r="L37" s="5"/>
      <c r="M37" s="5"/>
      <c r="N37" s="5"/>
      <c r="O37" s="28">
        <f>AVERAGE(B37:N37)</f>
        <v>721.25</v>
      </c>
    </row>
    <row r="38" spans="1:15" ht="20.25" x14ac:dyDescent="0.3">
      <c r="A38" s="74"/>
      <c r="B38" s="72"/>
      <c r="C38" s="28"/>
      <c r="D38" s="28"/>
      <c r="E38" s="28"/>
      <c r="F38" s="5"/>
      <c r="G38" s="5"/>
      <c r="H38" s="5"/>
      <c r="I38" s="5"/>
      <c r="J38" s="5"/>
      <c r="K38" s="5"/>
      <c r="L38" s="5"/>
      <c r="M38" s="5"/>
      <c r="N38" s="5"/>
      <c r="O38" s="5"/>
    </row>
    <row r="39" spans="1:15" ht="20.25" x14ac:dyDescent="0.3">
      <c r="A39" s="73" t="s">
        <v>141</v>
      </c>
      <c r="B39" s="57">
        <f>SUM(B7+B11+B32+B37)</f>
        <v>899</v>
      </c>
      <c r="C39" s="57">
        <f>SUM(C7+C11+C32+C37)</f>
        <v>9062</v>
      </c>
      <c r="D39" s="57">
        <f>SUM(D7+D11+D32+D37)</f>
        <v>7498</v>
      </c>
      <c r="E39" s="57">
        <f>SUM(E7+E11+E32+E37)</f>
        <v>1669</v>
      </c>
      <c r="F39" s="5"/>
      <c r="G39" s="5"/>
      <c r="H39" s="5"/>
      <c r="I39" s="5"/>
      <c r="J39" s="5"/>
      <c r="K39" s="5"/>
      <c r="L39" s="5"/>
      <c r="M39" s="5"/>
      <c r="N39" s="5"/>
      <c r="O39" s="28">
        <f>AVERAGE(B39:N39)</f>
        <v>4782</v>
      </c>
    </row>
    <row r="40" spans="1:15" ht="20.25" x14ac:dyDescent="0.3">
      <c r="A40" s="54"/>
      <c r="B40" s="64"/>
    </row>
    <row r="41" spans="1:15" ht="20.25" x14ac:dyDescent="0.3">
      <c r="A41" s="54"/>
      <c r="B41" s="64"/>
      <c r="C41" s="2"/>
      <c r="D41" s="2"/>
    </row>
    <row r="42" spans="1:15" ht="20.25" x14ac:dyDescent="0.3">
      <c r="A42" s="54"/>
      <c r="B42" s="64"/>
    </row>
    <row r="43" spans="1:15" ht="20.25" x14ac:dyDescent="0.3">
      <c r="A43" s="54"/>
      <c r="B43" s="64"/>
    </row>
    <row r="44" spans="1:15" x14ac:dyDescent="0.2">
      <c r="A44" s="2"/>
      <c r="B44" s="2"/>
      <c r="C44" s="53"/>
      <c r="E44" s="2" t="s">
        <v>134</v>
      </c>
    </row>
    <row r="45" spans="1:15" ht="25.5" x14ac:dyDescent="0.2">
      <c r="A45" s="2"/>
      <c r="B45" s="2"/>
      <c r="E45" s="2" t="s">
        <v>230</v>
      </c>
    </row>
    <row r="46" spans="1:15" x14ac:dyDescent="0.2">
      <c r="A46" s="2"/>
      <c r="B46" s="2"/>
      <c r="E46" s="2" t="s">
        <v>83</v>
      </c>
      <c r="H46" s="5"/>
      <c r="I46" s="5"/>
    </row>
    <row r="47" spans="1:15" x14ac:dyDescent="0.2">
      <c r="A47" s="2"/>
      <c r="B47" s="2"/>
      <c r="E47" s="2" t="s">
        <v>238</v>
      </c>
      <c r="H47" s="5"/>
      <c r="I47" s="5"/>
    </row>
    <row r="48" spans="1:15" x14ac:dyDescent="0.2">
      <c r="H48" s="5"/>
      <c r="I48" s="5"/>
    </row>
    <row r="49" spans="1:9" ht="38.25" x14ac:dyDescent="0.2">
      <c r="A49" s="2"/>
      <c r="E49" s="2" t="s">
        <v>239</v>
      </c>
      <c r="H49" s="5"/>
      <c r="I49" s="5"/>
    </row>
    <row r="50" spans="1:9" ht="25.5" x14ac:dyDescent="0.2">
      <c r="A50" s="2"/>
      <c r="B50" s="2"/>
      <c r="E50" s="53" t="s">
        <v>260</v>
      </c>
      <c r="H50" s="5"/>
      <c r="I50" s="5"/>
    </row>
    <row r="51" spans="1:9" x14ac:dyDescent="0.2">
      <c r="A51" s="2"/>
      <c r="B51" s="2"/>
      <c r="E51" s="53" t="s">
        <v>129</v>
      </c>
      <c r="H51" s="5"/>
      <c r="I51" s="5"/>
    </row>
    <row r="52" spans="1:9" x14ac:dyDescent="0.2">
      <c r="A52" s="2"/>
      <c r="E52" t="s">
        <v>258</v>
      </c>
      <c r="H52" s="5"/>
      <c r="I52" s="5"/>
    </row>
    <row r="53" spans="1:9" x14ac:dyDescent="0.2">
      <c r="E53" s="2" t="s">
        <v>261</v>
      </c>
      <c r="H53" s="5"/>
      <c r="I53" s="5"/>
    </row>
    <row r="54" spans="1:9" x14ac:dyDescent="0.2">
      <c r="E54" s="2" t="s">
        <v>262</v>
      </c>
      <c r="H54" s="5"/>
      <c r="I54" s="5"/>
    </row>
    <row r="55" spans="1:9" x14ac:dyDescent="0.2">
      <c r="A55" s="2"/>
      <c r="E55" s="2" t="s">
        <v>263</v>
      </c>
      <c r="H55" s="5"/>
      <c r="I55" s="5"/>
    </row>
    <row r="56" spans="1:9" x14ac:dyDescent="0.2">
      <c r="A56" s="2"/>
      <c r="C56" s="2"/>
      <c r="E56" s="2" t="s">
        <v>264</v>
      </c>
      <c r="F56" s="14"/>
      <c r="G56" s="14"/>
      <c r="H56" s="81"/>
      <c r="I56" s="13"/>
    </row>
    <row r="57" spans="1:9" x14ac:dyDescent="0.2">
      <c r="C57" s="2"/>
      <c r="E57" s="53" t="s">
        <v>83</v>
      </c>
      <c r="F57" s="4"/>
      <c r="G57" s="4">
        <f>SUM(B57:F57)</f>
        <v>0</v>
      </c>
      <c r="H57" s="82"/>
      <c r="I57" s="5"/>
    </row>
    <row r="58" spans="1:9" x14ac:dyDescent="0.2">
      <c r="E58" t="s">
        <v>266</v>
      </c>
      <c r="H58" s="5"/>
      <c r="I58" s="5"/>
    </row>
    <row r="59" spans="1:9" x14ac:dyDescent="0.2">
      <c r="B59" s="14"/>
      <c r="E59" s="2" t="s">
        <v>267</v>
      </c>
      <c r="H59" s="5"/>
      <c r="I59" s="5"/>
    </row>
    <row r="60" spans="1:9" x14ac:dyDescent="0.2">
      <c r="B60" s="53"/>
      <c r="E60" s="2" t="s">
        <v>269</v>
      </c>
      <c r="H60" s="5"/>
      <c r="I60" s="5"/>
    </row>
    <row r="61" spans="1:9" ht="25.5" x14ac:dyDescent="0.2">
      <c r="B61" s="53"/>
      <c r="E61" s="2" t="s">
        <v>270</v>
      </c>
      <c r="H61" s="5"/>
      <c r="I61" s="5"/>
    </row>
    <row r="62" spans="1:9" x14ac:dyDescent="0.2">
      <c r="E62" s="2"/>
      <c r="H62" s="5"/>
      <c r="I62" s="5"/>
    </row>
    <row r="63" spans="1:9" x14ac:dyDescent="0.2">
      <c r="E63" s="2"/>
      <c r="H63" s="5"/>
      <c r="I63" s="5"/>
    </row>
    <row r="64" spans="1:9" x14ac:dyDescent="0.2">
      <c r="D64" s="14"/>
      <c r="H64" s="5"/>
      <c r="I64" s="5"/>
    </row>
    <row r="65" spans="1:9" x14ac:dyDescent="0.2">
      <c r="A65" s="1"/>
      <c r="D65" s="4"/>
      <c r="H65" s="5"/>
      <c r="I65" s="5"/>
    </row>
    <row r="66" spans="1:9" x14ac:dyDescent="0.2">
      <c r="A66" s="51"/>
      <c r="D66" s="4"/>
      <c r="E66" s="2"/>
      <c r="H66" s="5"/>
      <c r="I66" s="5"/>
    </row>
    <row r="67" spans="1:9" x14ac:dyDescent="0.2">
      <c r="A67" s="45"/>
      <c r="H67" s="5"/>
      <c r="I67" s="5"/>
    </row>
    <row r="68" spans="1:9" x14ac:dyDescent="0.2">
      <c r="A68" s="45"/>
      <c r="B68" s="2"/>
    </row>
    <row r="69" spans="1:9" x14ac:dyDescent="0.2">
      <c r="A69" s="45"/>
      <c r="E69" s="2"/>
    </row>
    <row r="70" spans="1:9" x14ac:dyDescent="0.2">
      <c r="A70" s="45"/>
      <c r="B70" s="1"/>
    </row>
    <row r="71" spans="1:9" x14ac:dyDescent="0.2">
      <c r="A71" s="52"/>
      <c r="B71" s="1"/>
    </row>
    <row r="72" spans="1:9" x14ac:dyDescent="0.2">
      <c r="A72" s="45"/>
      <c r="F72" s="4"/>
      <c r="G72" s="4"/>
    </row>
    <row r="73" spans="1:9" x14ac:dyDescent="0.2">
      <c r="A73" s="45"/>
    </row>
    <row r="74" spans="1:9" x14ac:dyDescent="0.2">
      <c r="A74" s="45"/>
      <c r="E74" s="1"/>
    </row>
    <row r="75" spans="1:9" x14ac:dyDescent="0.2">
      <c r="A75" s="45"/>
      <c r="E75" s="1"/>
    </row>
    <row r="76" spans="1:9" x14ac:dyDescent="0.2">
      <c r="A76" s="52"/>
      <c r="E76" s="1"/>
    </row>
    <row r="77" spans="1:9" x14ac:dyDescent="0.2">
      <c r="A77" s="45"/>
      <c r="B77" s="1"/>
      <c r="E77" s="1"/>
    </row>
    <row r="78" spans="1:9" x14ac:dyDescent="0.2">
      <c r="A78" s="51"/>
      <c r="B78" s="2"/>
      <c r="E78" s="1"/>
    </row>
    <row r="79" spans="1:9" x14ac:dyDescent="0.2">
      <c r="A79" s="51"/>
      <c r="B79" s="2"/>
    </row>
    <row r="80" spans="1:9" x14ac:dyDescent="0.2">
      <c r="A80" s="51"/>
      <c r="B80" s="2"/>
    </row>
    <row r="81" spans="1:6" x14ac:dyDescent="0.2">
      <c r="A81" s="45"/>
      <c r="F81" s="2"/>
    </row>
    <row r="82" spans="1:6" x14ac:dyDescent="0.2">
      <c r="A82" s="51"/>
    </row>
    <row r="83" spans="1:6" x14ac:dyDescent="0.2">
      <c r="A83" s="47"/>
    </row>
    <row r="85" spans="1:6" x14ac:dyDescent="0.2">
      <c r="A85" s="2"/>
    </row>
  </sheetData>
  <pageMargins left="0.7" right="0.7" top="0.75" bottom="0.75" header="0.3" footer="0.3"/>
  <pageSetup paperSize="9" scale="38"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43"/>
  <sheetViews>
    <sheetView rightToLeft="1" tabSelected="1" zoomScaleNormal="100" workbookViewId="0">
      <pane ySplit="1" topLeftCell="A62" activePane="bottomLeft" state="frozen"/>
      <selection pane="bottomLeft" activeCell="F80" sqref="F80"/>
    </sheetView>
  </sheetViews>
  <sheetFormatPr defaultRowHeight="12.75" x14ac:dyDescent="0.2"/>
  <cols>
    <col min="1" max="1" width="40.85546875" customWidth="1"/>
    <col min="2" max="2" width="16.42578125" customWidth="1"/>
    <col min="3" max="3" width="15.7109375" customWidth="1"/>
    <col min="4" max="4" width="18.5703125" customWidth="1"/>
    <col min="5" max="5" width="18.7109375" customWidth="1"/>
    <col min="6" max="6" width="14.28515625" customWidth="1"/>
    <col min="7" max="7" width="16.28515625" customWidth="1"/>
    <col min="8" max="8" width="19.28515625" customWidth="1"/>
    <col min="15" max="15" width="18" customWidth="1"/>
  </cols>
  <sheetData>
    <row r="1" spans="1:15" ht="18.75" customHeight="1" x14ac:dyDescent="0.3">
      <c r="A1" s="73"/>
      <c r="B1" s="30" t="s">
        <v>36</v>
      </c>
      <c r="C1" s="30" t="s">
        <v>37</v>
      </c>
      <c r="D1" s="30" t="s">
        <v>23</v>
      </c>
      <c r="E1" s="30" t="s">
        <v>26</v>
      </c>
      <c r="F1" s="38" t="s">
        <v>28</v>
      </c>
      <c r="G1" s="38" t="s">
        <v>229</v>
      </c>
      <c r="H1" s="38" t="s">
        <v>29</v>
      </c>
      <c r="I1" s="5"/>
      <c r="J1" s="5"/>
      <c r="K1" s="5"/>
      <c r="L1" s="5"/>
      <c r="M1" s="5"/>
      <c r="N1" s="5"/>
      <c r="O1" s="5"/>
    </row>
    <row r="2" spans="1:15" ht="18.75" customHeight="1" x14ac:dyDescent="0.3">
      <c r="A2" s="68" t="s">
        <v>232</v>
      </c>
      <c r="B2" s="5"/>
      <c r="C2" s="38"/>
      <c r="D2" s="38"/>
      <c r="E2" s="38"/>
      <c r="F2" s="38"/>
      <c r="G2" s="38"/>
      <c r="H2" s="38"/>
      <c r="I2" s="5"/>
      <c r="J2" s="5"/>
      <c r="K2" s="5"/>
      <c r="L2" s="5"/>
      <c r="M2" s="5"/>
      <c r="N2" s="5"/>
      <c r="O2" s="5"/>
    </row>
    <row r="3" spans="1:15" ht="18.75" customHeight="1" x14ac:dyDescent="0.3">
      <c r="A3" s="74" t="s">
        <v>15</v>
      </c>
      <c r="B3" s="28">
        <v>2167</v>
      </c>
      <c r="C3" s="38">
        <v>2155</v>
      </c>
      <c r="D3" s="28">
        <v>2148</v>
      </c>
      <c r="E3" s="38">
        <v>2153</v>
      </c>
      <c r="F3" s="38"/>
      <c r="G3" s="38"/>
      <c r="H3" s="38"/>
      <c r="I3" s="5"/>
      <c r="J3" s="5"/>
      <c r="K3" s="5"/>
      <c r="L3" s="5"/>
      <c r="M3" s="5"/>
      <c r="N3" s="5"/>
      <c r="O3" s="28">
        <f t="shared" ref="O3:O26" si="0">AVERAGE(B3:N3)</f>
        <v>2155.75</v>
      </c>
    </row>
    <row r="4" spans="1:15" ht="18.75" customHeight="1" x14ac:dyDescent="0.3">
      <c r="A4" s="74" t="s">
        <v>20</v>
      </c>
      <c r="B4" s="28">
        <v>1498</v>
      </c>
      <c r="C4" s="38"/>
      <c r="D4" s="28">
        <v>1436</v>
      </c>
      <c r="E4" s="38"/>
      <c r="F4" s="28"/>
      <c r="G4" s="38"/>
      <c r="H4" s="38"/>
      <c r="I4" s="5"/>
      <c r="J4" s="5"/>
      <c r="K4" s="5"/>
      <c r="L4" s="5"/>
      <c r="M4" s="5"/>
      <c r="N4" s="5"/>
      <c r="O4" s="28">
        <f t="shared" si="0"/>
        <v>1467</v>
      </c>
    </row>
    <row r="5" spans="1:15" ht="18.75" customHeight="1" x14ac:dyDescent="0.3">
      <c r="A5" s="74" t="s">
        <v>91</v>
      </c>
      <c r="B5" s="28">
        <v>1379</v>
      </c>
      <c r="C5" s="38">
        <v>810</v>
      </c>
      <c r="D5" s="28">
        <v>1143</v>
      </c>
      <c r="E5" s="38">
        <v>800</v>
      </c>
      <c r="F5" s="28"/>
      <c r="G5" s="38"/>
      <c r="H5" s="38"/>
      <c r="I5" s="5"/>
      <c r="J5" s="5"/>
      <c r="K5" s="5"/>
      <c r="L5" s="5"/>
      <c r="M5" s="5"/>
      <c r="N5" s="5"/>
      <c r="O5" s="28">
        <f t="shared" si="0"/>
        <v>1033</v>
      </c>
    </row>
    <row r="6" spans="1:15" ht="18.75" customHeight="1" x14ac:dyDescent="0.3">
      <c r="A6" s="74" t="s">
        <v>94</v>
      </c>
      <c r="B6" s="28"/>
      <c r="C6" s="38">
        <v>411</v>
      </c>
      <c r="D6" s="28"/>
      <c r="E6" s="38"/>
      <c r="F6" s="38"/>
      <c r="G6" s="38"/>
      <c r="H6" s="38"/>
      <c r="I6" s="5"/>
      <c r="J6" s="5"/>
      <c r="K6" s="5"/>
      <c r="L6" s="5"/>
      <c r="M6" s="5"/>
      <c r="N6" s="5"/>
      <c r="O6" s="28">
        <f t="shared" si="0"/>
        <v>411</v>
      </c>
    </row>
    <row r="7" spans="1:15" ht="18.75" customHeight="1" x14ac:dyDescent="0.3">
      <c r="A7" s="74" t="s">
        <v>52</v>
      </c>
      <c r="B7" s="28">
        <v>311</v>
      </c>
      <c r="C7" s="38">
        <v>307</v>
      </c>
      <c r="D7" s="38">
        <v>539</v>
      </c>
      <c r="E7" s="38">
        <v>75</v>
      </c>
      <c r="F7" s="38"/>
      <c r="G7" s="38"/>
      <c r="H7" s="38"/>
      <c r="I7" s="5"/>
      <c r="J7" s="5"/>
      <c r="K7" s="5"/>
      <c r="L7" s="5"/>
      <c r="M7" s="5"/>
      <c r="N7" s="5"/>
      <c r="O7" s="28">
        <f t="shared" si="0"/>
        <v>308</v>
      </c>
    </row>
    <row r="8" spans="1:15" ht="18.75" customHeight="1" x14ac:dyDescent="0.3">
      <c r="A8" s="74" t="s">
        <v>61</v>
      </c>
      <c r="B8" s="28">
        <v>275</v>
      </c>
      <c r="C8" s="38">
        <v>350</v>
      </c>
      <c r="D8" s="28">
        <v>280</v>
      </c>
      <c r="E8" s="38">
        <v>325</v>
      </c>
      <c r="F8" s="38"/>
      <c r="G8" s="38"/>
      <c r="H8" s="38"/>
      <c r="I8" s="5"/>
      <c r="J8" s="5"/>
      <c r="K8" s="5"/>
      <c r="L8" s="5"/>
      <c r="M8" s="5"/>
      <c r="N8" s="5"/>
      <c r="O8" s="28">
        <f t="shared" si="0"/>
        <v>307.5</v>
      </c>
    </row>
    <row r="9" spans="1:15" ht="18.75" customHeight="1" x14ac:dyDescent="0.3">
      <c r="A9" s="74" t="s">
        <v>240</v>
      </c>
      <c r="B9" s="28">
        <v>76</v>
      </c>
      <c r="C9" s="38">
        <v>61</v>
      </c>
      <c r="D9" s="38">
        <v>107</v>
      </c>
      <c r="E9" s="38">
        <v>92</v>
      </c>
      <c r="F9" s="38"/>
      <c r="G9" s="38"/>
      <c r="H9" s="38"/>
      <c r="I9" s="5"/>
      <c r="J9" s="5"/>
      <c r="K9" s="5"/>
      <c r="L9" s="5"/>
      <c r="M9" s="5"/>
      <c r="N9" s="5"/>
      <c r="O9" s="28">
        <f t="shared" si="0"/>
        <v>84</v>
      </c>
    </row>
    <row r="10" spans="1:15" ht="18.75" customHeight="1" x14ac:dyDescent="0.3">
      <c r="A10" s="74" t="s">
        <v>241</v>
      </c>
      <c r="B10" s="38">
        <v>29</v>
      </c>
      <c r="C10" s="38">
        <v>29</v>
      </c>
      <c r="D10" s="38">
        <v>29</v>
      </c>
      <c r="E10" s="38">
        <v>29</v>
      </c>
      <c r="F10" s="38"/>
      <c r="G10" s="38"/>
      <c r="H10" s="38"/>
      <c r="I10" s="5"/>
      <c r="J10" s="5"/>
      <c r="K10" s="5"/>
      <c r="L10" s="5"/>
      <c r="M10" s="5"/>
      <c r="N10" s="5"/>
      <c r="O10" s="28">
        <f t="shared" si="0"/>
        <v>29</v>
      </c>
    </row>
    <row r="11" spans="1:15" ht="18.75" customHeight="1" x14ac:dyDescent="0.3">
      <c r="A11" s="74" t="s">
        <v>110</v>
      </c>
      <c r="B11" s="28">
        <v>67</v>
      </c>
      <c r="C11" s="38">
        <v>67</v>
      </c>
      <c r="D11" s="38">
        <v>67</v>
      </c>
      <c r="E11" s="38">
        <v>67</v>
      </c>
      <c r="F11" s="38"/>
      <c r="G11" s="38"/>
      <c r="H11" s="38"/>
      <c r="I11" s="5"/>
      <c r="J11" s="5"/>
      <c r="K11" s="5"/>
      <c r="L11" s="5"/>
      <c r="M11" s="5"/>
      <c r="N11" s="5"/>
      <c r="O11" s="28">
        <f t="shared" si="0"/>
        <v>67</v>
      </c>
    </row>
    <row r="12" spans="1:15" ht="18.75" customHeight="1" x14ac:dyDescent="0.3">
      <c r="A12" s="74" t="s">
        <v>135</v>
      </c>
      <c r="B12" s="28">
        <v>25</v>
      </c>
      <c r="C12" s="38">
        <v>25</v>
      </c>
      <c r="D12" s="38">
        <v>25</v>
      </c>
      <c r="E12" s="38">
        <v>25</v>
      </c>
      <c r="F12" s="38"/>
      <c r="G12" s="38"/>
      <c r="H12" s="38"/>
      <c r="I12" s="5"/>
      <c r="J12" s="5"/>
      <c r="K12" s="5"/>
      <c r="L12" s="5"/>
      <c r="M12" s="5"/>
      <c r="N12" s="5"/>
      <c r="O12" s="28">
        <f t="shared" si="0"/>
        <v>25</v>
      </c>
    </row>
    <row r="13" spans="1:15" ht="18.75" customHeight="1" x14ac:dyDescent="0.3">
      <c r="A13" s="74" t="s">
        <v>27</v>
      </c>
      <c r="B13" s="28">
        <v>50</v>
      </c>
      <c r="C13" s="38">
        <v>50</v>
      </c>
      <c r="D13" s="38"/>
      <c r="E13" s="38">
        <v>100</v>
      </c>
      <c r="F13" s="38"/>
      <c r="G13" s="38"/>
      <c r="H13" s="38"/>
      <c r="I13" s="5"/>
      <c r="J13" s="5"/>
      <c r="K13" s="5"/>
      <c r="L13" s="5"/>
      <c r="M13" s="5"/>
      <c r="N13" s="5"/>
      <c r="O13" s="28">
        <f t="shared" si="0"/>
        <v>66.666666666666671</v>
      </c>
    </row>
    <row r="14" spans="1:15" ht="18.75" customHeight="1" x14ac:dyDescent="0.3">
      <c r="A14" s="74" t="s">
        <v>53</v>
      </c>
      <c r="B14" s="28">
        <v>18</v>
      </c>
      <c r="C14" s="38">
        <v>22</v>
      </c>
      <c r="D14" s="38">
        <v>22</v>
      </c>
      <c r="E14" s="38">
        <v>13</v>
      </c>
      <c r="F14" s="38"/>
      <c r="G14" s="38"/>
      <c r="H14" s="38"/>
      <c r="I14" s="5"/>
      <c r="J14" s="5"/>
      <c r="K14" s="5"/>
      <c r="L14" s="5"/>
      <c r="M14" s="5"/>
      <c r="N14" s="5"/>
      <c r="O14" s="28">
        <f t="shared" si="0"/>
        <v>18.75</v>
      </c>
    </row>
    <row r="15" spans="1:15" ht="18.75" customHeight="1" x14ac:dyDescent="0.3">
      <c r="A15" s="74" t="s">
        <v>51</v>
      </c>
      <c r="B15" s="28">
        <v>734</v>
      </c>
      <c r="C15" s="38">
        <v>1370</v>
      </c>
      <c r="D15" s="38">
        <v>835</v>
      </c>
      <c r="E15" s="38">
        <v>352</v>
      </c>
      <c r="F15" s="38"/>
      <c r="G15" s="38"/>
      <c r="H15" s="38"/>
      <c r="I15" s="5"/>
      <c r="J15" s="5"/>
      <c r="K15" s="5"/>
      <c r="L15" s="5"/>
      <c r="M15" s="5"/>
      <c r="N15" s="5"/>
      <c r="O15" s="28">
        <f t="shared" si="0"/>
        <v>822.75</v>
      </c>
    </row>
    <row r="16" spans="1:15" ht="18.75" customHeight="1" x14ac:dyDescent="0.3">
      <c r="A16" s="74" t="s">
        <v>21</v>
      </c>
      <c r="B16" s="28">
        <v>562</v>
      </c>
      <c r="C16" s="38"/>
      <c r="D16" s="38"/>
      <c r="E16" s="38"/>
      <c r="F16" s="38"/>
      <c r="G16" s="38"/>
      <c r="H16" s="38"/>
      <c r="I16" s="5"/>
      <c r="J16" s="5"/>
      <c r="K16" s="5"/>
      <c r="L16" s="5"/>
      <c r="M16" s="5"/>
      <c r="N16" s="5"/>
      <c r="O16" s="28"/>
    </row>
    <row r="17" spans="1:15" ht="18.75" customHeight="1" x14ac:dyDescent="0.3">
      <c r="A17" s="74" t="s">
        <v>148</v>
      </c>
      <c r="B17" s="28">
        <v>243</v>
      </c>
      <c r="C17" s="38">
        <v>292</v>
      </c>
      <c r="D17" s="38"/>
      <c r="E17" s="38">
        <v>289</v>
      </c>
      <c r="F17" s="38"/>
      <c r="G17" s="38"/>
      <c r="H17" s="38"/>
      <c r="I17" s="5"/>
      <c r="J17" s="5"/>
      <c r="K17" s="5"/>
      <c r="L17" s="5"/>
      <c r="M17" s="5"/>
      <c r="N17" s="5"/>
      <c r="O17" s="28">
        <f t="shared" si="0"/>
        <v>274.66666666666669</v>
      </c>
    </row>
    <row r="18" spans="1:15" ht="18.75" customHeight="1" x14ac:dyDescent="0.3">
      <c r="A18" s="74" t="s">
        <v>58</v>
      </c>
      <c r="B18" s="28">
        <v>23</v>
      </c>
      <c r="C18" s="38">
        <v>71</v>
      </c>
      <c r="D18" s="28">
        <v>95</v>
      </c>
      <c r="E18" s="38">
        <v>96</v>
      </c>
      <c r="F18" s="38"/>
      <c r="G18" s="38"/>
      <c r="H18" s="38"/>
      <c r="I18" s="5"/>
      <c r="J18" s="5"/>
      <c r="K18" s="5"/>
      <c r="L18" s="5"/>
      <c r="M18" s="5"/>
      <c r="N18" s="5"/>
      <c r="O18" s="28">
        <f t="shared" si="0"/>
        <v>71.25</v>
      </c>
    </row>
    <row r="19" spans="1:15" ht="18.75" customHeight="1" x14ac:dyDescent="0.3">
      <c r="A19" s="74" t="s">
        <v>136</v>
      </c>
      <c r="B19" s="28">
        <v>40</v>
      </c>
      <c r="C19" s="38">
        <v>47</v>
      </c>
      <c r="D19" s="28">
        <v>47</v>
      </c>
      <c r="E19" s="38">
        <v>47</v>
      </c>
      <c r="F19" s="38"/>
      <c r="G19" s="38"/>
      <c r="H19" s="38"/>
      <c r="I19" s="5"/>
      <c r="J19" s="5"/>
      <c r="K19" s="5"/>
      <c r="L19" s="5"/>
      <c r="M19" s="5"/>
      <c r="N19" s="5"/>
      <c r="O19" s="28">
        <f t="shared" si="0"/>
        <v>45.25</v>
      </c>
    </row>
    <row r="20" spans="1:15" ht="18.75" customHeight="1" x14ac:dyDescent="0.3">
      <c r="A20" s="74" t="s">
        <v>111</v>
      </c>
      <c r="B20" s="28">
        <v>404</v>
      </c>
      <c r="C20" s="38"/>
      <c r="D20" s="28"/>
      <c r="E20" s="38">
        <v>483</v>
      </c>
      <c r="F20" s="38"/>
      <c r="G20" s="38"/>
      <c r="H20" s="38"/>
      <c r="I20" s="5"/>
      <c r="J20" s="5"/>
      <c r="K20" s="5"/>
      <c r="L20" s="5"/>
      <c r="M20" s="5"/>
      <c r="N20" s="5"/>
      <c r="O20" s="28">
        <f t="shared" si="0"/>
        <v>443.5</v>
      </c>
    </row>
    <row r="21" spans="1:15" ht="18.75" customHeight="1" x14ac:dyDescent="0.3">
      <c r="A21" s="74" t="s">
        <v>113</v>
      </c>
      <c r="B21" s="38">
        <v>2650</v>
      </c>
      <c r="C21" s="38">
        <v>2650</v>
      </c>
      <c r="D21" s="28"/>
      <c r="E21" s="38"/>
      <c r="F21" s="38"/>
      <c r="G21" s="38"/>
      <c r="H21" s="38"/>
      <c r="I21" s="5"/>
      <c r="J21" s="5"/>
      <c r="K21" s="5"/>
      <c r="L21" s="5"/>
      <c r="M21" s="5"/>
      <c r="N21" s="5"/>
      <c r="O21" s="28">
        <f t="shared" si="0"/>
        <v>2650</v>
      </c>
    </row>
    <row r="22" spans="1:15" ht="18.75" customHeight="1" x14ac:dyDescent="0.3">
      <c r="A22" s="74" t="s">
        <v>65</v>
      </c>
      <c r="B22" s="28">
        <v>1660</v>
      </c>
      <c r="C22" s="38">
        <v>1294</v>
      </c>
      <c r="D22" s="28">
        <v>766</v>
      </c>
      <c r="E22" s="38">
        <v>2829</v>
      </c>
      <c r="F22" s="38"/>
      <c r="G22" s="38"/>
      <c r="H22" s="38"/>
      <c r="I22" s="5"/>
      <c r="J22" s="5"/>
      <c r="K22" s="5"/>
      <c r="L22" s="5"/>
      <c r="M22" s="5"/>
      <c r="N22" s="5"/>
      <c r="O22" s="28">
        <f t="shared" si="0"/>
        <v>1637.25</v>
      </c>
    </row>
    <row r="23" spans="1:15" ht="18.75" customHeight="1" x14ac:dyDescent="0.3">
      <c r="A23" s="74" t="s">
        <v>242</v>
      </c>
      <c r="B23" s="28"/>
      <c r="C23" s="38"/>
      <c r="D23" s="28"/>
      <c r="E23" s="38"/>
      <c r="F23" s="38"/>
      <c r="G23" s="38"/>
      <c r="H23" s="38"/>
      <c r="I23" s="5"/>
      <c r="J23" s="5"/>
      <c r="K23" s="5"/>
      <c r="L23" s="5"/>
      <c r="M23" s="5"/>
      <c r="N23" s="5"/>
      <c r="O23" s="28" t="e">
        <f t="shared" si="0"/>
        <v>#DIV/0!</v>
      </c>
    </row>
    <row r="24" spans="1:15" ht="18.75" customHeight="1" x14ac:dyDescent="0.3">
      <c r="A24" s="74" t="s">
        <v>243</v>
      </c>
      <c r="B24" s="28"/>
      <c r="C24" s="38"/>
      <c r="D24" s="28"/>
      <c r="E24" s="38"/>
      <c r="F24" s="38"/>
      <c r="G24" s="38"/>
      <c r="H24" s="38"/>
      <c r="I24" s="5"/>
      <c r="J24" s="5"/>
      <c r="K24" s="5"/>
      <c r="L24" s="5"/>
      <c r="M24" s="5"/>
      <c r="N24" s="5"/>
      <c r="O24" s="28" t="e">
        <f t="shared" si="0"/>
        <v>#DIV/0!</v>
      </c>
    </row>
    <row r="25" spans="1:15" ht="18.75" customHeight="1" x14ac:dyDescent="0.3">
      <c r="A25" s="74" t="s">
        <v>244</v>
      </c>
      <c r="B25" s="28"/>
      <c r="C25" s="38"/>
      <c r="D25" s="28"/>
      <c r="E25" s="38">
        <v>60</v>
      </c>
      <c r="F25" s="38"/>
      <c r="G25" s="38"/>
      <c r="H25" s="38"/>
      <c r="I25" s="5"/>
      <c r="J25" s="5"/>
      <c r="K25" s="5"/>
      <c r="L25" s="5"/>
      <c r="M25" s="5"/>
      <c r="N25" s="5"/>
      <c r="O25" s="28"/>
    </row>
    <row r="26" spans="1:15" ht="18.75" customHeight="1" x14ac:dyDescent="0.3">
      <c r="A26" s="75" t="s">
        <v>250</v>
      </c>
      <c r="B26" s="66">
        <f>SUM(B3:B25)</f>
        <v>12211</v>
      </c>
      <c r="C26" s="66">
        <f>SUM(C3:C25)</f>
        <v>10011</v>
      </c>
      <c r="D26" s="66">
        <f>SUM(D3:D25)</f>
        <v>7539</v>
      </c>
      <c r="E26" s="66">
        <f>SUM(E3:E25)</f>
        <v>7835</v>
      </c>
      <c r="F26" s="66"/>
      <c r="G26" s="38"/>
      <c r="H26" s="38"/>
      <c r="I26" s="5"/>
      <c r="J26" s="5"/>
      <c r="K26" s="5"/>
      <c r="L26" s="5"/>
      <c r="M26" s="5"/>
      <c r="N26" s="5"/>
      <c r="O26" s="28">
        <f t="shared" si="0"/>
        <v>9399</v>
      </c>
    </row>
    <row r="27" spans="1:15" ht="20.25" customHeight="1" x14ac:dyDescent="0.3">
      <c r="A27" s="75" t="s">
        <v>231</v>
      </c>
      <c r="B27" s="28"/>
      <c r="C27" s="28"/>
      <c r="D27" s="67"/>
      <c r="E27" s="67"/>
      <c r="F27" s="5"/>
      <c r="G27" s="5"/>
      <c r="H27" s="5"/>
      <c r="I27" s="5"/>
      <c r="J27" s="5"/>
      <c r="K27" s="5"/>
      <c r="L27" s="5"/>
      <c r="M27" s="5"/>
      <c r="N27" s="5"/>
      <c r="O27" s="28"/>
    </row>
    <row r="28" spans="1:15" ht="20.25" customHeight="1" x14ac:dyDescent="0.3">
      <c r="A28" s="74" t="s">
        <v>225</v>
      </c>
      <c r="B28" s="32">
        <v>110</v>
      </c>
      <c r="C28" s="32">
        <v>110</v>
      </c>
      <c r="D28" s="32">
        <v>110</v>
      </c>
      <c r="E28" s="32">
        <v>110</v>
      </c>
      <c r="F28" s="32"/>
      <c r="G28" s="70"/>
      <c r="H28" s="70"/>
      <c r="I28" s="5"/>
      <c r="J28" s="5"/>
      <c r="K28" s="5"/>
      <c r="L28" s="5"/>
      <c r="M28" s="5"/>
      <c r="N28" s="5"/>
      <c r="O28" s="28">
        <f t="shared" ref="O28:O39" si="1">AVERAGE(B28:N28)</f>
        <v>110</v>
      </c>
    </row>
    <row r="29" spans="1:15" ht="20.25" x14ac:dyDescent="0.3">
      <c r="A29" s="74" t="s">
        <v>224</v>
      </c>
      <c r="B29" s="32">
        <v>183</v>
      </c>
      <c r="C29" s="32">
        <v>183</v>
      </c>
      <c r="D29" s="32">
        <v>183</v>
      </c>
      <c r="E29" s="32">
        <v>183</v>
      </c>
      <c r="F29" s="5"/>
      <c r="G29" s="5"/>
      <c r="H29" s="5"/>
      <c r="I29" s="5"/>
      <c r="J29" s="5"/>
      <c r="K29" s="5"/>
      <c r="L29" s="5"/>
      <c r="M29" s="5"/>
      <c r="N29" s="5"/>
      <c r="O29" s="28">
        <f t="shared" si="1"/>
        <v>183</v>
      </c>
    </row>
    <row r="30" spans="1:15" ht="20.25" x14ac:dyDescent="0.3">
      <c r="A30" s="74" t="s">
        <v>223</v>
      </c>
      <c r="B30" s="32">
        <v>352</v>
      </c>
      <c r="C30" s="32">
        <v>352</v>
      </c>
      <c r="D30" s="32">
        <v>352</v>
      </c>
      <c r="E30" s="32">
        <v>332</v>
      </c>
      <c r="F30" s="32"/>
      <c r="G30" s="70"/>
      <c r="H30" s="70"/>
      <c r="I30" s="5"/>
      <c r="J30" s="5"/>
      <c r="K30" s="5"/>
      <c r="L30" s="5"/>
      <c r="M30" s="5"/>
      <c r="N30" s="5"/>
      <c r="O30" s="28">
        <f t="shared" si="1"/>
        <v>347</v>
      </c>
    </row>
    <row r="31" spans="1:15" ht="20.25" x14ac:dyDescent="0.3">
      <c r="A31" s="69" t="s">
        <v>237</v>
      </c>
      <c r="B31" s="32">
        <v>250</v>
      </c>
      <c r="C31" s="32">
        <v>349</v>
      </c>
      <c r="D31" s="32">
        <v>250</v>
      </c>
      <c r="E31" s="32">
        <v>250</v>
      </c>
      <c r="F31" s="32"/>
      <c r="G31" s="70"/>
      <c r="H31" s="70"/>
      <c r="I31" s="5"/>
      <c r="J31" s="5"/>
      <c r="K31" s="5"/>
      <c r="L31" s="5"/>
      <c r="M31" s="5"/>
      <c r="N31" s="5"/>
      <c r="O31" s="28">
        <f t="shared" si="1"/>
        <v>274.75</v>
      </c>
    </row>
    <row r="32" spans="1:15" ht="40.5" x14ac:dyDescent="0.3">
      <c r="A32" s="71" t="s">
        <v>235</v>
      </c>
      <c r="B32" s="32">
        <v>90</v>
      </c>
      <c r="C32" s="32">
        <v>90</v>
      </c>
      <c r="D32" s="32">
        <v>90</v>
      </c>
      <c r="E32" s="32">
        <v>90</v>
      </c>
      <c r="F32" s="32"/>
      <c r="G32" s="70"/>
      <c r="H32" s="70"/>
      <c r="I32" s="5"/>
      <c r="J32" s="5"/>
      <c r="K32" s="5"/>
      <c r="L32" s="5"/>
      <c r="M32" s="5"/>
      <c r="N32" s="5"/>
      <c r="O32" s="28">
        <f t="shared" si="1"/>
        <v>90</v>
      </c>
    </row>
    <row r="33" spans="1:15" ht="20.25" x14ac:dyDescent="0.3">
      <c r="A33" s="74" t="s">
        <v>219</v>
      </c>
      <c r="B33" s="32">
        <v>580</v>
      </c>
      <c r="C33" s="32">
        <v>580</v>
      </c>
      <c r="D33" s="32">
        <v>580</v>
      </c>
      <c r="E33" s="28"/>
      <c r="F33" s="5"/>
      <c r="G33" s="5"/>
      <c r="H33" s="5"/>
      <c r="I33" s="5"/>
      <c r="J33" s="5"/>
      <c r="K33" s="5"/>
      <c r="L33" s="5"/>
      <c r="M33" s="5"/>
      <c r="N33" s="5"/>
      <c r="O33" s="28">
        <f t="shared" si="1"/>
        <v>580</v>
      </c>
    </row>
    <row r="34" spans="1:15" ht="20.25" x14ac:dyDescent="0.3">
      <c r="A34" s="74" t="s">
        <v>221</v>
      </c>
      <c r="B34" s="32">
        <v>501</v>
      </c>
      <c r="C34" s="32">
        <v>501</v>
      </c>
      <c r="D34" s="32">
        <v>501</v>
      </c>
      <c r="E34" s="28"/>
      <c r="F34" s="5"/>
      <c r="G34" s="5"/>
      <c r="H34" s="5"/>
      <c r="I34" s="5"/>
      <c r="J34" s="5"/>
      <c r="K34" s="5"/>
      <c r="L34" s="5"/>
      <c r="M34" s="5"/>
      <c r="N34" s="5"/>
      <c r="O34" s="28">
        <f t="shared" si="1"/>
        <v>501</v>
      </c>
    </row>
    <row r="35" spans="1:15" ht="20.25" x14ac:dyDescent="0.3">
      <c r="A35" s="74" t="s">
        <v>220</v>
      </c>
      <c r="B35" s="32">
        <v>390</v>
      </c>
      <c r="C35" s="32">
        <v>390</v>
      </c>
      <c r="D35" s="32">
        <v>390</v>
      </c>
      <c r="E35" s="28"/>
      <c r="F35" s="5"/>
      <c r="G35" s="5"/>
      <c r="H35" s="5"/>
      <c r="I35" s="5"/>
      <c r="J35" s="5"/>
      <c r="K35" s="5"/>
      <c r="L35" s="5"/>
      <c r="M35" s="5"/>
      <c r="N35" s="5"/>
      <c r="O35" s="28">
        <f t="shared" si="1"/>
        <v>390</v>
      </c>
    </row>
    <row r="36" spans="1:15" ht="20.25" x14ac:dyDescent="0.3">
      <c r="A36" s="74" t="s">
        <v>222</v>
      </c>
      <c r="B36" s="32">
        <v>556</v>
      </c>
      <c r="C36" s="32">
        <v>556</v>
      </c>
      <c r="D36" s="32">
        <v>556</v>
      </c>
      <c r="E36" s="28"/>
      <c r="F36" s="5"/>
      <c r="G36" s="5"/>
      <c r="H36" s="5"/>
      <c r="I36" s="5"/>
      <c r="J36" s="5"/>
      <c r="K36" s="5"/>
      <c r="L36" s="5"/>
      <c r="M36" s="5"/>
      <c r="N36" s="5"/>
      <c r="O36" s="28">
        <f t="shared" si="1"/>
        <v>556</v>
      </c>
    </row>
    <row r="37" spans="1:15" ht="20.25" x14ac:dyDescent="0.3">
      <c r="A37" s="76" t="s">
        <v>217</v>
      </c>
      <c r="B37" s="32">
        <v>97</v>
      </c>
      <c r="C37" s="32"/>
      <c r="D37" s="32">
        <v>97</v>
      </c>
      <c r="E37" s="32">
        <v>97</v>
      </c>
      <c r="F37" s="32"/>
      <c r="G37" s="70"/>
      <c r="H37" s="70"/>
      <c r="I37" s="5"/>
      <c r="J37" s="5"/>
      <c r="K37" s="5"/>
      <c r="L37" s="5"/>
      <c r="M37" s="5"/>
      <c r="N37" s="5"/>
      <c r="O37" s="28">
        <f t="shared" si="1"/>
        <v>97</v>
      </c>
    </row>
    <row r="38" spans="1:15" ht="20.25" x14ac:dyDescent="0.3">
      <c r="A38" s="76" t="s">
        <v>216</v>
      </c>
      <c r="B38" s="32">
        <v>2745</v>
      </c>
      <c r="C38" s="32">
        <v>2745</v>
      </c>
      <c r="D38" s="32">
        <v>2745</v>
      </c>
      <c r="E38" s="28"/>
      <c r="F38" s="5"/>
      <c r="G38" s="5"/>
      <c r="H38" s="5"/>
      <c r="I38" s="5"/>
      <c r="J38" s="5"/>
      <c r="K38" s="5"/>
      <c r="L38" s="5"/>
      <c r="M38" s="5"/>
      <c r="N38" s="5"/>
      <c r="O38" s="28">
        <f t="shared" si="1"/>
        <v>2745</v>
      </c>
    </row>
    <row r="39" spans="1:15" ht="20.25" x14ac:dyDescent="0.3">
      <c r="A39" s="76" t="s">
        <v>218</v>
      </c>
      <c r="B39" s="32">
        <v>488</v>
      </c>
      <c r="C39" s="28"/>
      <c r="D39" s="28"/>
      <c r="E39" s="28"/>
      <c r="F39" s="5"/>
      <c r="G39" s="5"/>
      <c r="H39" s="5"/>
      <c r="I39" s="5"/>
      <c r="J39" s="5"/>
      <c r="K39" s="5"/>
      <c r="L39" s="5"/>
      <c r="M39" s="5"/>
      <c r="N39" s="5"/>
      <c r="O39" s="28">
        <f t="shared" si="1"/>
        <v>488</v>
      </c>
    </row>
    <row r="40" spans="1:15" ht="20.25" x14ac:dyDescent="0.3">
      <c r="A40" s="74" t="s">
        <v>138</v>
      </c>
      <c r="B40" s="33"/>
      <c r="C40" s="28"/>
      <c r="D40" s="28"/>
      <c r="E40" s="28"/>
      <c r="F40" s="5"/>
      <c r="G40" s="5"/>
      <c r="H40" s="5"/>
      <c r="I40" s="5"/>
      <c r="J40" s="5"/>
      <c r="K40" s="5"/>
      <c r="L40" s="5"/>
      <c r="M40" s="5"/>
      <c r="N40" s="5"/>
      <c r="O40" s="28"/>
    </row>
    <row r="41" spans="1:15" ht="20.25" x14ac:dyDescent="0.3">
      <c r="A41" s="69" t="s">
        <v>246</v>
      </c>
      <c r="B41" s="33"/>
      <c r="C41" s="28"/>
      <c r="D41" s="28"/>
      <c r="E41" s="32">
        <v>758</v>
      </c>
      <c r="F41" s="32"/>
      <c r="G41" s="70"/>
      <c r="H41" s="5"/>
      <c r="I41" s="5"/>
      <c r="J41" s="5"/>
      <c r="K41" s="5"/>
      <c r="L41" s="5"/>
      <c r="M41" s="5"/>
      <c r="N41" s="5"/>
      <c r="O41" s="28"/>
    </row>
    <row r="42" spans="1:15" ht="20.25" x14ac:dyDescent="0.3">
      <c r="A42" s="69" t="s">
        <v>247</v>
      </c>
      <c r="B42" s="33"/>
      <c r="C42" s="28"/>
      <c r="D42" s="32">
        <v>4476</v>
      </c>
      <c r="E42" s="32">
        <v>4476</v>
      </c>
      <c r="F42" s="32"/>
      <c r="G42" s="70"/>
      <c r="H42" s="5"/>
      <c r="I42" s="5"/>
      <c r="J42" s="5"/>
      <c r="K42" s="5"/>
      <c r="L42" s="5"/>
      <c r="M42" s="5"/>
      <c r="N42" s="5"/>
      <c r="O42" s="28"/>
    </row>
    <row r="43" spans="1:15" ht="20.25" x14ac:dyDescent="0.3">
      <c r="A43" s="75" t="s">
        <v>251</v>
      </c>
      <c r="B43" s="66">
        <f>SUM(B28:B41)</f>
        <v>6342</v>
      </c>
      <c r="C43" s="66">
        <f>SUM(C28:C41)</f>
        <v>5856</v>
      </c>
      <c r="D43" s="66">
        <f>SUM(D28:D42)</f>
        <v>10330</v>
      </c>
      <c r="E43" s="66">
        <f>SUM(E28:E42)</f>
        <v>6296</v>
      </c>
      <c r="F43" s="66">
        <f>SUM(F28:F42)</f>
        <v>0</v>
      </c>
      <c r="G43" s="5"/>
      <c r="H43" s="5"/>
      <c r="I43" s="5"/>
      <c r="J43" s="5"/>
      <c r="K43" s="5"/>
      <c r="L43" s="5"/>
      <c r="M43" s="5"/>
      <c r="N43" s="5"/>
      <c r="O43" s="28">
        <f>AVERAGE(B43:N43)</f>
        <v>5764.8</v>
      </c>
    </row>
    <row r="44" spans="1:15" ht="22.5" customHeight="1" x14ac:dyDescent="0.3">
      <c r="A44" s="68" t="s">
        <v>236</v>
      </c>
      <c r="B44" s="5"/>
      <c r="C44" s="28"/>
      <c r="D44" s="28"/>
      <c r="E44" s="28"/>
      <c r="F44" s="5"/>
      <c r="G44" s="5"/>
      <c r="H44" s="5"/>
      <c r="I44" s="5"/>
      <c r="J44" s="5"/>
      <c r="K44" s="5"/>
      <c r="L44" s="5"/>
      <c r="M44" s="5"/>
      <c r="N44" s="5"/>
      <c r="O44" s="5"/>
    </row>
    <row r="45" spans="1:15" ht="20.25" x14ac:dyDescent="0.3">
      <c r="A45" s="74" t="s">
        <v>146</v>
      </c>
      <c r="B45" s="28">
        <v>2605</v>
      </c>
      <c r="C45" s="28">
        <v>2464</v>
      </c>
      <c r="D45" s="28">
        <v>2701</v>
      </c>
      <c r="E45" s="28">
        <v>2890</v>
      </c>
      <c r="F45" s="38"/>
      <c r="G45" s="5"/>
      <c r="H45" s="5"/>
      <c r="I45" s="5"/>
      <c r="J45" s="5"/>
      <c r="K45" s="5"/>
      <c r="L45" s="5"/>
      <c r="M45" s="5"/>
      <c r="N45" s="5"/>
      <c r="O45" s="28">
        <f t="shared" ref="O45:O55" si="2">AVERAGE(B45:N45)</f>
        <v>2665</v>
      </c>
    </row>
    <row r="46" spans="1:15" ht="20.25" x14ac:dyDescent="0.3">
      <c r="A46" s="74" t="s">
        <v>149</v>
      </c>
      <c r="B46" s="28">
        <v>487</v>
      </c>
      <c r="C46" s="28">
        <v>157</v>
      </c>
      <c r="D46" s="28">
        <v>436</v>
      </c>
      <c r="E46" s="28">
        <v>349</v>
      </c>
      <c r="F46" s="5"/>
      <c r="G46" s="5"/>
      <c r="H46" s="5"/>
      <c r="I46" s="5"/>
      <c r="J46" s="5"/>
      <c r="K46" s="5"/>
      <c r="L46" s="5"/>
      <c r="M46" s="5"/>
      <c r="N46" s="5"/>
      <c r="O46" s="28">
        <f t="shared" si="2"/>
        <v>357.25</v>
      </c>
    </row>
    <row r="47" spans="1:15" ht="20.25" x14ac:dyDescent="0.3">
      <c r="A47" s="74" t="s">
        <v>150</v>
      </c>
      <c r="B47" s="28">
        <v>582</v>
      </c>
      <c r="C47" s="28">
        <v>196</v>
      </c>
      <c r="D47" s="28">
        <v>470</v>
      </c>
      <c r="E47" s="28">
        <v>169</v>
      </c>
      <c r="F47" s="5"/>
      <c r="G47" s="5"/>
      <c r="H47" s="5"/>
      <c r="I47" s="5"/>
      <c r="J47" s="5"/>
      <c r="K47" s="5"/>
      <c r="L47" s="5"/>
      <c r="M47" s="5"/>
      <c r="N47" s="5"/>
      <c r="O47" s="28">
        <f t="shared" si="2"/>
        <v>354.25</v>
      </c>
    </row>
    <row r="48" spans="1:15" ht="20.25" x14ac:dyDescent="0.3">
      <c r="A48" s="74" t="s">
        <v>8</v>
      </c>
      <c r="B48" s="28">
        <v>1124</v>
      </c>
      <c r="C48" s="28">
        <v>612</v>
      </c>
      <c r="D48" s="28">
        <v>838</v>
      </c>
      <c r="E48" s="28">
        <v>842</v>
      </c>
      <c r="F48" s="5"/>
      <c r="G48" s="5"/>
      <c r="H48" s="5"/>
      <c r="I48" s="5"/>
      <c r="J48" s="5"/>
      <c r="K48" s="5"/>
      <c r="L48" s="5"/>
      <c r="M48" s="5"/>
      <c r="N48" s="5"/>
      <c r="O48" s="28">
        <f t="shared" si="2"/>
        <v>854</v>
      </c>
    </row>
    <row r="49" spans="1:15" ht="20.25" x14ac:dyDescent="0.3">
      <c r="A49" s="74" t="s">
        <v>151</v>
      </c>
      <c r="B49" s="28">
        <v>412</v>
      </c>
      <c r="C49" s="28"/>
      <c r="D49" s="28">
        <v>301</v>
      </c>
      <c r="E49" s="28">
        <v>610</v>
      </c>
      <c r="F49" s="5"/>
      <c r="G49" s="5"/>
      <c r="H49" s="5"/>
      <c r="I49" s="5"/>
      <c r="J49" s="5"/>
      <c r="K49" s="5"/>
      <c r="L49" s="5"/>
      <c r="M49" s="5"/>
      <c r="N49" s="5"/>
      <c r="O49" s="28">
        <f t="shared" si="2"/>
        <v>441</v>
      </c>
    </row>
    <row r="50" spans="1:15" ht="20.25" x14ac:dyDescent="0.3">
      <c r="A50" s="74" t="s">
        <v>145</v>
      </c>
      <c r="B50" s="28">
        <v>47</v>
      </c>
      <c r="C50" s="28">
        <v>70</v>
      </c>
      <c r="D50" s="28">
        <v>180</v>
      </c>
      <c r="E50" s="28">
        <v>182</v>
      </c>
      <c r="F50" s="5"/>
      <c r="G50" s="5"/>
      <c r="H50" s="5"/>
      <c r="I50" s="5"/>
      <c r="J50" s="5"/>
      <c r="K50" s="5"/>
      <c r="L50" s="5"/>
      <c r="M50" s="5"/>
      <c r="N50" s="5"/>
      <c r="O50" s="28">
        <f t="shared" si="2"/>
        <v>119.75</v>
      </c>
    </row>
    <row r="51" spans="1:15" ht="20.25" x14ac:dyDescent="0.3">
      <c r="A51" s="74" t="s">
        <v>186</v>
      </c>
      <c r="B51" s="66">
        <f>SUM(B45:B50)</f>
        <v>5257</v>
      </c>
      <c r="C51" s="66">
        <f>SUM(C45:C50)</f>
        <v>3499</v>
      </c>
      <c r="D51" s="66">
        <f>SUM(D45:D50)</f>
        <v>4926</v>
      </c>
      <c r="E51" s="66">
        <f>SUM(E45:E50)</f>
        <v>5042</v>
      </c>
      <c r="F51" s="66">
        <f>SUM(F45:F50)</f>
        <v>0</v>
      </c>
      <c r="G51" s="5"/>
      <c r="H51" s="5"/>
      <c r="I51" s="5"/>
      <c r="J51" s="5"/>
      <c r="K51" s="5"/>
      <c r="L51" s="5"/>
      <c r="M51" s="5"/>
      <c r="N51" s="5"/>
      <c r="O51" s="28">
        <f t="shared" si="2"/>
        <v>3744.8</v>
      </c>
    </row>
    <row r="52" spans="1:15" ht="20.25" x14ac:dyDescent="0.3">
      <c r="A52" s="74" t="s">
        <v>21</v>
      </c>
      <c r="B52" s="28"/>
      <c r="C52" s="28"/>
      <c r="D52" s="28"/>
      <c r="E52" s="28"/>
      <c r="F52" s="5"/>
      <c r="G52" s="5"/>
      <c r="H52" s="5"/>
      <c r="I52" s="5"/>
      <c r="J52" s="5"/>
      <c r="K52" s="5"/>
      <c r="L52" s="5"/>
      <c r="M52" s="5"/>
      <c r="N52" s="5"/>
      <c r="O52" s="28" t="e">
        <f t="shared" si="2"/>
        <v>#DIV/0!</v>
      </c>
    </row>
    <row r="53" spans="1:15" ht="20.25" x14ac:dyDescent="0.3">
      <c r="A53" s="74" t="s">
        <v>0</v>
      </c>
      <c r="B53" s="28">
        <v>244</v>
      </c>
      <c r="C53" s="28">
        <v>605</v>
      </c>
      <c r="D53" s="28"/>
      <c r="E53" s="28">
        <v>469</v>
      </c>
      <c r="F53" s="38"/>
      <c r="G53" s="5"/>
      <c r="H53" s="5"/>
      <c r="I53" s="5"/>
      <c r="J53" s="5"/>
      <c r="K53" s="5"/>
      <c r="L53" s="5"/>
      <c r="M53" s="5"/>
      <c r="N53" s="5"/>
      <c r="O53" s="28">
        <f t="shared" si="2"/>
        <v>439.33333333333331</v>
      </c>
    </row>
    <row r="54" spans="1:15" ht="20.25" x14ac:dyDescent="0.3">
      <c r="A54" s="74" t="s">
        <v>39</v>
      </c>
      <c r="B54" s="28">
        <v>139</v>
      </c>
      <c r="C54" s="28"/>
      <c r="D54" s="28"/>
      <c r="E54" s="28">
        <v>12</v>
      </c>
      <c r="F54" s="5"/>
      <c r="G54" s="5"/>
      <c r="H54" s="5"/>
      <c r="I54" s="5"/>
      <c r="J54" s="5"/>
      <c r="K54" s="5"/>
      <c r="L54" s="5"/>
      <c r="M54" s="5"/>
      <c r="N54" s="5"/>
      <c r="O54" s="28">
        <f t="shared" si="2"/>
        <v>75.5</v>
      </c>
    </row>
    <row r="55" spans="1:15" ht="20.25" x14ac:dyDescent="0.3">
      <c r="A55" s="74" t="s">
        <v>17</v>
      </c>
      <c r="B55" s="28"/>
      <c r="C55" s="28">
        <v>40</v>
      </c>
      <c r="D55" s="28"/>
      <c r="E55" s="28">
        <v>60</v>
      </c>
      <c r="F55" s="5"/>
      <c r="G55" s="5"/>
      <c r="H55" s="5"/>
      <c r="I55" s="5"/>
      <c r="J55" s="5"/>
      <c r="K55" s="5"/>
      <c r="L55" s="5"/>
      <c r="M55" s="5"/>
      <c r="N55" s="5"/>
      <c r="O55" s="28">
        <f t="shared" si="2"/>
        <v>50</v>
      </c>
    </row>
    <row r="56" spans="1:15" ht="20.25" x14ac:dyDescent="0.3">
      <c r="A56" s="74" t="s">
        <v>212</v>
      </c>
      <c r="B56" s="28"/>
      <c r="C56" s="28"/>
      <c r="D56" s="28"/>
      <c r="E56" s="28"/>
      <c r="F56" s="5"/>
      <c r="G56" s="5"/>
      <c r="H56" s="5"/>
      <c r="I56" s="5"/>
      <c r="J56" s="5"/>
      <c r="K56" s="5"/>
      <c r="L56" s="5"/>
      <c r="M56" s="5"/>
      <c r="N56" s="5"/>
      <c r="O56" s="28"/>
    </row>
    <row r="57" spans="1:15" ht="20.25" x14ac:dyDescent="0.3">
      <c r="A57" s="74" t="s">
        <v>25</v>
      </c>
      <c r="B57" s="28">
        <v>1500</v>
      </c>
      <c r="C57" s="28">
        <v>600</v>
      </c>
      <c r="D57" s="28">
        <v>7500</v>
      </c>
      <c r="E57" s="28">
        <v>600</v>
      </c>
      <c r="F57" s="5"/>
      <c r="G57" s="5"/>
      <c r="H57" s="5"/>
      <c r="I57" s="5"/>
      <c r="J57" s="5"/>
      <c r="K57" s="5"/>
      <c r="L57" s="5"/>
      <c r="M57" s="5"/>
      <c r="N57" s="5"/>
      <c r="O57" s="28">
        <f t="shared" ref="O57:O63" si="3">AVERAGE(B57:N57)</f>
        <v>2550</v>
      </c>
    </row>
    <row r="58" spans="1:15" ht="20.25" x14ac:dyDescent="0.3">
      <c r="A58" s="74" t="s">
        <v>47</v>
      </c>
      <c r="B58" s="28">
        <v>1205</v>
      </c>
      <c r="C58" s="28">
        <v>997</v>
      </c>
      <c r="D58" s="28">
        <v>360</v>
      </c>
      <c r="E58" s="28">
        <v>1660</v>
      </c>
      <c r="F58" s="5"/>
      <c r="G58" s="5"/>
      <c r="H58" s="5"/>
      <c r="I58" s="5"/>
      <c r="J58" s="5"/>
      <c r="K58" s="5"/>
      <c r="L58" s="5"/>
      <c r="M58" s="5"/>
      <c r="N58" s="5"/>
      <c r="O58" s="28">
        <f t="shared" si="3"/>
        <v>1055.5</v>
      </c>
    </row>
    <row r="59" spans="1:15" ht="20.25" x14ac:dyDescent="0.3">
      <c r="A59" s="74" t="s">
        <v>49</v>
      </c>
      <c r="B59" s="28">
        <v>1066</v>
      </c>
      <c r="C59" s="28">
        <v>772</v>
      </c>
      <c r="D59" s="28">
        <v>1049</v>
      </c>
      <c r="E59" s="28">
        <v>732</v>
      </c>
      <c r="F59" s="5"/>
      <c r="G59" s="5"/>
      <c r="H59" s="5"/>
      <c r="I59" s="5"/>
      <c r="J59" s="5"/>
      <c r="K59" s="5"/>
      <c r="L59" s="5"/>
      <c r="M59" s="5"/>
      <c r="N59" s="5"/>
      <c r="O59" s="28">
        <f t="shared" si="3"/>
        <v>904.75</v>
      </c>
    </row>
    <row r="60" spans="1:15" ht="20.25" x14ac:dyDescent="0.3">
      <c r="A60" s="74" t="s">
        <v>233</v>
      </c>
      <c r="B60" s="28">
        <v>1546</v>
      </c>
      <c r="C60" s="28"/>
      <c r="D60" s="28"/>
      <c r="E60" s="28">
        <v>2958</v>
      </c>
      <c r="F60" s="5"/>
      <c r="G60" s="5"/>
      <c r="H60" s="5"/>
      <c r="I60" s="5"/>
      <c r="J60" s="5"/>
      <c r="K60" s="5"/>
      <c r="L60" s="5"/>
      <c r="M60" s="5"/>
      <c r="N60" s="5"/>
      <c r="O60" s="28">
        <f t="shared" si="3"/>
        <v>2252</v>
      </c>
    </row>
    <row r="61" spans="1:15" ht="20.25" x14ac:dyDescent="0.3">
      <c r="A61" s="74" t="s">
        <v>41</v>
      </c>
      <c r="B61" s="28">
        <v>1642</v>
      </c>
      <c r="C61" s="28">
        <v>1195</v>
      </c>
      <c r="D61" s="28">
        <v>1900</v>
      </c>
      <c r="E61" s="28">
        <v>1083</v>
      </c>
      <c r="F61" s="5"/>
      <c r="G61" s="5"/>
      <c r="H61" s="5"/>
      <c r="I61" s="5"/>
      <c r="J61" s="5"/>
      <c r="K61" s="5"/>
      <c r="L61" s="5"/>
      <c r="M61" s="5"/>
      <c r="N61" s="5"/>
      <c r="O61" s="28">
        <f t="shared" si="3"/>
        <v>1455</v>
      </c>
    </row>
    <row r="62" spans="1:15" ht="20.25" x14ac:dyDescent="0.3">
      <c r="A62" s="74" t="s">
        <v>46</v>
      </c>
      <c r="B62" s="28">
        <v>401</v>
      </c>
      <c r="C62" s="28">
        <v>1274</v>
      </c>
      <c r="D62" s="28">
        <v>964</v>
      </c>
      <c r="E62" s="28">
        <v>1202</v>
      </c>
      <c r="F62" s="5"/>
      <c r="G62" s="5"/>
      <c r="H62" s="5"/>
      <c r="I62" s="5"/>
      <c r="J62" s="5"/>
      <c r="K62" s="5"/>
      <c r="L62" s="5"/>
      <c r="M62" s="5"/>
      <c r="N62" s="5"/>
      <c r="O62" s="28">
        <f t="shared" si="3"/>
        <v>960.25</v>
      </c>
    </row>
    <row r="63" spans="1:15" ht="20.25" x14ac:dyDescent="0.3">
      <c r="A63" s="74" t="s">
        <v>55</v>
      </c>
      <c r="B63" s="28">
        <v>510</v>
      </c>
      <c r="C63" s="28">
        <v>667</v>
      </c>
      <c r="D63" s="28">
        <v>210</v>
      </c>
      <c r="E63" s="28">
        <v>235</v>
      </c>
      <c r="F63" s="5"/>
      <c r="G63" s="5"/>
      <c r="H63" s="5"/>
      <c r="I63" s="5"/>
      <c r="J63" s="5"/>
      <c r="K63" s="5"/>
      <c r="L63" s="5"/>
      <c r="M63" s="5"/>
      <c r="N63" s="5"/>
      <c r="O63" s="28">
        <f t="shared" si="3"/>
        <v>405.5</v>
      </c>
    </row>
    <row r="64" spans="1:15" ht="20.25" x14ac:dyDescent="0.3">
      <c r="A64" s="74" t="s">
        <v>93</v>
      </c>
      <c r="B64" s="28"/>
      <c r="C64" s="28"/>
      <c r="D64" s="28"/>
      <c r="E64" s="28"/>
      <c r="F64" s="5"/>
      <c r="G64" s="5"/>
      <c r="H64" s="5"/>
      <c r="I64" s="5"/>
      <c r="J64" s="5"/>
      <c r="K64" s="5"/>
      <c r="L64" s="5"/>
      <c r="M64" s="5"/>
      <c r="N64" s="5"/>
      <c r="O64" s="5"/>
    </row>
    <row r="65" spans="1:15" ht="20.25" x14ac:dyDescent="0.3">
      <c r="A65" s="74" t="s">
        <v>271</v>
      </c>
      <c r="B65" s="28">
        <v>183</v>
      </c>
      <c r="C65" s="28">
        <v>308</v>
      </c>
      <c r="D65" s="28">
        <v>98</v>
      </c>
      <c r="E65" s="28">
        <v>237</v>
      </c>
      <c r="F65" s="5"/>
      <c r="G65" s="5"/>
      <c r="H65" s="5"/>
      <c r="I65" s="5"/>
      <c r="J65" s="5"/>
      <c r="K65" s="5"/>
      <c r="L65" s="5"/>
      <c r="M65" s="5"/>
      <c r="N65" s="5"/>
      <c r="O65" s="5"/>
    </row>
    <row r="66" spans="1:15" ht="20.25" x14ac:dyDescent="0.3">
      <c r="A66" s="74" t="s">
        <v>140</v>
      </c>
      <c r="B66" s="28"/>
      <c r="C66" s="28"/>
      <c r="D66" s="28"/>
      <c r="E66" s="28"/>
      <c r="F66" s="5"/>
      <c r="G66" s="5"/>
      <c r="H66" s="5"/>
      <c r="I66" s="5"/>
      <c r="J66" s="5"/>
      <c r="K66" s="5"/>
      <c r="L66" s="5"/>
      <c r="M66" s="5"/>
      <c r="N66" s="5"/>
      <c r="O66" s="5"/>
    </row>
    <row r="67" spans="1:15" ht="20.25" x14ac:dyDescent="0.3">
      <c r="A67" s="75" t="s">
        <v>249</v>
      </c>
      <c r="B67" s="79">
        <f>SUM(B45:B66)-B51</f>
        <v>13693</v>
      </c>
      <c r="C67" s="79">
        <f>SUM(C45:C66)-C51</f>
        <v>9957</v>
      </c>
      <c r="D67" s="79">
        <f>SUM(D45:D66)-D51</f>
        <v>17007</v>
      </c>
      <c r="E67" s="79">
        <f>SUM(E45:E66)-E51</f>
        <v>14290</v>
      </c>
      <c r="F67" s="79"/>
      <c r="G67" s="5"/>
      <c r="H67" s="5"/>
      <c r="I67" s="5"/>
      <c r="J67" s="5"/>
      <c r="K67" s="5"/>
      <c r="L67" s="5"/>
      <c r="M67" s="5"/>
      <c r="N67" s="5"/>
      <c r="O67" s="28">
        <f t="shared" ref="O67" si="4">AVERAGE(B67:N67)</f>
        <v>13736.75</v>
      </c>
    </row>
    <row r="68" spans="1:15" ht="20.25" x14ac:dyDescent="0.3">
      <c r="A68" s="75" t="s">
        <v>129</v>
      </c>
      <c r="B68" s="28"/>
      <c r="C68" s="28"/>
      <c r="D68" s="77"/>
      <c r="E68" s="28"/>
      <c r="F68" s="5"/>
      <c r="G68" s="5"/>
      <c r="H68" s="5"/>
      <c r="I68" s="5"/>
      <c r="J68" s="5"/>
      <c r="K68" s="5"/>
      <c r="L68" s="5"/>
      <c r="M68" s="5"/>
      <c r="N68" s="5"/>
      <c r="O68" s="5"/>
    </row>
    <row r="69" spans="1:15" ht="20.25" x14ac:dyDescent="0.3">
      <c r="A69" s="74"/>
      <c r="B69" s="28"/>
      <c r="C69" s="28"/>
      <c r="D69" s="77">
        <v>1000</v>
      </c>
      <c r="E69" s="28">
        <v>2655</v>
      </c>
      <c r="F69" s="5"/>
      <c r="G69" s="5"/>
      <c r="H69" s="5"/>
      <c r="I69" s="5"/>
      <c r="J69" s="5"/>
      <c r="K69" s="5"/>
      <c r="L69" s="5"/>
      <c r="M69" s="5"/>
      <c r="N69" s="5"/>
      <c r="O69" s="5"/>
    </row>
    <row r="70" spans="1:15" ht="20.25" x14ac:dyDescent="0.3">
      <c r="A70" s="74"/>
      <c r="B70" s="28"/>
      <c r="C70" s="28"/>
      <c r="D70" s="77">
        <v>305</v>
      </c>
      <c r="E70" s="28">
        <v>700</v>
      </c>
      <c r="F70" s="5"/>
      <c r="G70" s="5"/>
      <c r="H70" s="5"/>
      <c r="I70" s="5"/>
      <c r="J70" s="5"/>
      <c r="K70" s="5"/>
      <c r="L70" s="5"/>
      <c r="M70" s="5"/>
      <c r="N70" s="5"/>
      <c r="O70" s="5"/>
    </row>
    <row r="71" spans="1:15" ht="20.25" x14ac:dyDescent="0.3">
      <c r="A71" s="74"/>
      <c r="B71" s="28"/>
      <c r="C71" s="28"/>
      <c r="D71" s="77">
        <v>750</v>
      </c>
      <c r="E71" s="28">
        <v>604</v>
      </c>
      <c r="F71" s="5"/>
      <c r="G71" s="5"/>
      <c r="H71" s="5"/>
      <c r="I71" s="5"/>
      <c r="J71" s="5"/>
      <c r="K71" s="5"/>
      <c r="L71" s="5"/>
      <c r="M71" s="5"/>
      <c r="N71" s="5"/>
      <c r="O71" s="5"/>
    </row>
    <row r="72" spans="1:15" ht="20.25" x14ac:dyDescent="0.3">
      <c r="A72" s="74"/>
      <c r="B72" s="28">
        <v>4050</v>
      </c>
      <c r="C72" s="28">
        <v>810</v>
      </c>
      <c r="D72" s="80">
        <v>2350</v>
      </c>
      <c r="E72" s="28">
        <v>303</v>
      </c>
      <c r="F72" s="5"/>
      <c r="G72" s="5"/>
      <c r="H72" s="5"/>
      <c r="I72" s="5"/>
      <c r="J72" s="5"/>
      <c r="K72" s="5"/>
      <c r="L72" s="5"/>
      <c r="M72" s="5"/>
      <c r="N72" s="5"/>
      <c r="O72" s="5"/>
    </row>
    <row r="73" spans="1:15" ht="20.25" x14ac:dyDescent="0.3">
      <c r="A73" s="75" t="s">
        <v>248</v>
      </c>
      <c r="B73" s="66">
        <f>SUM(B69:B72)</f>
        <v>4050</v>
      </c>
      <c r="C73" s="66">
        <f>SUM(C69:C72)</f>
        <v>810</v>
      </c>
      <c r="D73" s="66">
        <f>SUM(D69:D72)</f>
        <v>4405</v>
      </c>
      <c r="E73" s="66">
        <f>SUM(E69:E72)</f>
        <v>4262</v>
      </c>
      <c r="F73" s="5"/>
      <c r="G73" s="5"/>
      <c r="H73" s="5"/>
      <c r="I73" s="5"/>
      <c r="J73" s="5"/>
      <c r="K73" s="5"/>
      <c r="L73" s="5"/>
      <c r="M73" s="5"/>
      <c r="N73" s="5"/>
      <c r="O73" s="28">
        <f>AVERAGE(B73:N73)</f>
        <v>3381.75</v>
      </c>
    </row>
    <row r="74" spans="1:15" ht="20.25" x14ac:dyDescent="0.3">
      <c r="A74" s="74"/>
      <c r="B74" s="72"/>
      <c r="C74" s="28"/>
      <c r="D74" s="28"/>
      <c r="E74" s="28"/>
      <c r="F74" s="5"/>
      <c r="G74" s="5"/>
      <c r="H74" s="5"/>
      <c r="I74" s="5"/>
      <c r="J74" s="5"/>
      <c r="K74" s="5"/>
      <c r="L74" s="5"/>
      <c r="M74" s="5"/>
      <c r="N74" s="5"/>
      <c r="O74" s="5"/>
    </row>
    <row r="75" spans="1:15" ht="20.25" x14ac:dyDescent="0.3">
      <c r="A75" s="73" t="s">
        <v>141</v>
      </c>
      <c r="B75" s="57">
        <f>SUM(B26+B43+B67+B73)</f>
        <v>36296</v>
      </c>
      <c r="C75" s="57">
        <f>SUM(C26+C43+C67+C73)</f>
        <v>26634</v>
      </c>
      <c r="D75" s="57">
        <f>SUM(D26+D43+D67+D73)</f>
        <v>39281</v>
      </c>
      <c r="E75" s="57">
        <f>SUM(E26+E43+E67+E73)</f>
        <v>32683</v>
      </c>
      <c r="F75" s="5"/>
      <c r="G75" s="5"/>
      <c r="H75" s="5"/>
      <c r="I75" s="5"/>
      <c r="J75" s="5"/>
      <c r="K75" s="5"/>
      <c r="L75" s="5"/>
      <c r="M75" s="5"/>
      <c r="N75" s="5"/>
      <c r="O75" s="28">
        <f>AVERAGE(B75:N75)</f>
        <v>33723.5</v>
      </c>
    </row>
    <row r="76" spans="1:15" ht="20.25" x14ac:dyDescent="0.3">
      <c r="A76" s="54"/>
      <c r="B76" s="64"/>
    </row>
    <row r="77" spans="1:15" ht="20.25" x14ac:dyDescent="0.3">
      <c r="A77" s="54" t="s">
        <v>245</v>
      </c>
      <c r="B77" s="64"/>
      <c r="C77" s="2" t="s">
        <v>259</v>
      </c>
      <c r="D77" s="2"/>
    </row>
    <row r="78" spans="1:15" ht="20.25" x14ac:dyDescent="0.3">
      <c r="A78" s="54"/>
      <c r="B78" s="64"/>
    </row>
    <row r="79" spans="1:15" ht="20.25" x14ac:dyDescent="0.3">
      <c r="A79" s="54" t="s">
        <v>272</v>
      </c>
      <c r="B79" s="83">
        <v>16</v>
      </c>
      <c r="C79">
        <v>16</v>
      </c>
      <c r="D79">
        <v>16</v>
      </c>
      <c r="E79">
        <v>154</v>
      </c>
    </row>
    <row r="80" spans="1:15" x14ac:dyDescent="0.2">
      <c r="A80" s="2"/>
      <c r="B80" s="2">
        <v>4623</v>
      </c>
      <c r="C80" s="53">
        <v>4412</v>
      </c>
      <c r="D80">
        <v>5233</v>
      </c>
      <c r="E80" s="2">
        <v>2049</v>
      </c>
    </row>
    <row r="81" spans="1:7" x14ac:dyDescent="0.2">
      <c r="A81" s="2"/>
      <c r="B81">
        <f>SUM(B79:B80)</f>
        <v>4639</v>
      </c>
      <c r="C81">
        <f>SUM(C79:C80)</f>
        <v>4428</v>
      </c>
      <c r="D81">
        <f>SUM(D79:D80)</f>
        <v>5249</v>
      </c>
      <c r="E81">
        <f>SUM(E79:E80)</f>
        <v>2203</v>
      </c>
    </row>
    <row r="82" spans="1:7" x14ac:dyDescent="0.2">
      <c r="A82" s="2"/>
      <c r="B82" s="2"/>
      <c r="E82" s="2"/>
    </row>
    <row r="83" spans="1:7" x14ac:dyDescent="0.2">
      <c r="A83" s="2"/>
      <c r="B83" s="2"/>
    </row>
    <row r="84" spans="1:7" x14ac:dyDescent="0.2">
      <c r="E84" s="2" t="s">
        <v>238</v>
      </c>
    </row>
    <row r="85" spans="1:7" ht="25.5" x14ac:dyDescent="0.2">
      <c r="A85" s="2"/>
      <c r="E85" s="2" t="s">
        <v>239</v>
      </c>
      <c r="F85" t="s">
        <v>341</v>
      </c>
    </row>
    <row r="86" spans="1:7" x14ac:dyDescent="0.2">
      <c r="A86" s="2"/>
      <c r="B86" s="2"/>
      <c r="E86" s="53"/>
    </row>
    <row r="87" spans="1:7" x14ac:dyDescent="0.2">
      <c r="A87" s="2"/>
      <c r="B87" s="2"/>
      <c r="E87" s="53" t="s">
        <v>129</v>
      </c>
    </row>
    <row r="88" spans="1:7" x14ac:dyDescent="0.2">
      <c r="A88" s="2"/>
      <c r="E88" s="2" t="s">
        <v>261</v>
      </c>
    </row>
    <row r="89" spans="1:7" x14ac:dyDescent="0.2">
      <c r="E89" s="2" t="s">
        <v>262</v>
      </c>
    </row>
    <row r="90" spans="1:7" x14ac:dyDescent="0.2">
      <c r="E90" s="2" t="s">
        <v>264</v>
      </c>
    </row>
    <row r="91" spans="1:7" x14ac:dyDescent="0.2">
      <c r="A91" s="2"/>
      <c r="E91" s="53" t="s">
        <v>83</v>
      </c>
    </row>
    <row r="92" spans="1:7" x14ac:dyDescent="0.2">
      <c r="A92" s="2"/>
      <c r="C92" s="2"/>
      <c r="E92" t="s">
        <v>25</v>
      </c>
      <c r="F92" s="14"/>
      <c r="G92" s="14"/>
    </row>
    <row r="93" spans="1:7" x14ac:dyDescent="0.2">
      <c r="C93" s="2"/>
      <c r="E93" s="2" t="s">
        <v>48</v>
      </c>
      <c r="F93" s="4"/>
      <c r="G93" s="4">
        <f>SUM(B93:F93)</f>
        <v>0</v>
      </c>
    </row>
    <row r="94" spans="1:7" x14ac:dyDescent="0.2">
      <c r="E94" s="2" t="s">
        <v>230</v>
      </c>
    </row>
    <row r="95" spans="1:7" x14ac:dyDescent="0.2">
      <c r="B95" s="14"/>
    </row>
    <row r="96" spans="1:7" x14ac:dyDescent="0.2">
      <c r="B96" s="53"/>
    </row>
    <row r="97" spans="1:7" x14ac:dyDescent="0.2">
      <c r="B97" s="53"/>
      <c r="E97" s="2"/>
    </row>
    <row r="98" spans="1:7" x14ac:dyDescent="0.2">
      <c r="E98" s="2"/>
    </row>
    <row r="99" spans="1:7" x14ac:dyDescent="0.2">
      <c r="E99" s="2"/>
    </row>
    <row r="100" spans="1:7" x14ac:dyDescent="0.2">
      <c r="D100" s="14"/>
    </row>
    <row r="101" spans="1:7" x14ac:dyDescent="0.2">
      <c r="A101" s="1"/>
      <c r="D101" s="4"/>
    </row>
    <row r="102" spans="1:7" x14ac:dyDescent="0.2">
      <c r="A102" s="51"/>
      <c r="D102" s="4"/>
      <c r="E102" s="2"/>
    </row>
    <row r="103" spans="1:7" x14ac:dyDescent="0.2">
      <c r="A103" s="45"/>
    </row>
    <row r="104" spans="1:7" x14ac:dyDescent="0.2">
      <c r="A104" s="45"/>
      <c r="B104" s="2"/>
    </row>
    <row r="105" spans="1:7" x14ac:dyDescent="0.2">
      <c r="A105" s="45"/>
      <c r="E105" s="2"/>
    </row>
    <row r="106" spans="1:7" x14ac:dyDescent="0.2">
      <c r="A106" s="45"/>
      <c r="B106" s="1"/>
    </row>
    <row r="107" spans="1:7" x14ac:dyDescent="0.2">
      <c r="A107" s="52"/>
      <c r="B107" s="1"/>
    </row>
    <row r="108" spans="1:7" x14ac:dyDescent="0.2">
      <c r="A108" s="45"/>
      <c r="F108" s="4"/>
      <c r="G108" s="4"/>
    </row>
    <row r="109" spans="1:7" x14ac:dyDescent="0.2">
      <c r="A109" s="45"/>
    </row>
    <row r="110" spans="1:7" x14ac:dyDescent="0.2">
      <c r="A110" s="45"/>
      <c r="E110" s="1"/>
    </row>
    <row r="111" spans="1:7" x14ac:dyDescent="0.2">
      <c r="A111" s="45"/>
      <c r="E111" s="1"/>
    </row>
    <row r="112" spans="1:7" x14ac:dyDescent="0.2">
      <c r="A112" s="52"/>
      <c r="E112" s="1"/>
    </row>
    <row r="113" spans="1:9" x14ac:dyDescent="0.2">
      <c r="A113" s="45"/>
      <c r="B113" s="1"/>
      <c r="E113" s="1"/>
    </row>
    <row r="114" spans="1:9" x14ac:dyDescent="0.2">
      <c r="A114" s="51"/>
      <c r="B114" s="2"/>
      <c r="E114" s="1"/>
    </row>
    <row r="115" spans="1:9" x14ac:dyDescent="0.2">
      <c r="A115" s="51"/>
      <c r="B115" s="2"/>
    </row>
    <row r="116" spans="1:9" x14ac:dyDescent="0.2">
      <c r="A116" s="51"/>
      <c r="B116" s="2"/>
    </row>
    <row r="117" spans="1:9" x14ac:dyDescent="0.2">
      <c r="A117" s="45"/>
      <c r="F117" s="2"/>
    </row>
    <row r="118" spans="1:9" x14ac:dyDescent="0.2">
      <c r="A118" s="51"/>
    </row>
    <row r="119" spans="1:9" x14ac:dyDescent="0.2">
      <c r="A119" s="47"/>
    </row>
    <row r="121" spans="1:9" x14ac:dyDescent="0.2">
      <c r="A121" s="2"/>
    </row>
    <row r="122" spans="1:9" x14ac:dyDescent="0.2">
      <c r="H122" s="5" t="s">
        <v>252</v>
      </c>
      <c r="I122" s="5"/>
    </row>
    <row r="123" spans="1:9" x14ac:dyDescent="0.2">
      <c r="H123" s="5" t="s">
        <v>253</v>
      </c>
      <c r="I123" s="5"/>
    </row>
    <row r="124" spans="1:9" x14ac:dyDescent="0.2">
      <c r="H124" s="5" t="s">
        <v>254</v>
      </c>
      <c r="I124" s="5"/>
    </row>
    <row r="125" spans="1:9" x14ac:dyDescent="0.2">
      <c r="H125" s="5" t="s">
        <v>44</v>
      </c>
      <c r="I125" s="5"/>
    </row>
    <row r="126" spans="1:9" x14ac:dyDescent="0.2">
      <c r="H126" s="5" t="s">
        <v>51</v>
      </c>
      <c r="I126" s="5"/>
    </row>
    <row r="127" spans="1:9" x14ac:dyDescent="0.2">
      <c r="H127" s="5" t="s">
        <v>41</v>
      </c>
      <c r="I127" s="5"/>
    </row>
    <row r="128" spans="1:9" x14ac:dyDescent="0.2">
      <c r="H128" s="5" t="s">
        <v>255</v>
      </c>
      <c r="I128" s="5"/>
    </row>
    <row r="129" spans="8:9" x14ac:dyDescent="0.2">
      <c r="H129" s="5" t="s">
        <v>256</v>
      </c>
      <c r="I129" s="5"/>
    </row>
    <row r="130" spans="8:9" x14ac:dyDescent="0.2">
      <c r="H130" s="5" t="s">
        <v>257</v>
      </c>
      <c r="I130" s="5"/>
    </row>
    <row r="131" spans="8:9" x14ac:dyDescent="0.2">
      <c r="H131" s="5" t="s">
        <v>21</v>
      </c>
      <c r="I131" s="5"/>
    </row>
    <row r="132" spans="8:9" x14ac:dyDescent="0.2">
      <c r="H132" s="81" t="s">
        <v>265</v>
      </c>
      <c r="I132" s="13"/>
    </row>
    <row r="133" spans="8:9" x14ac:dyDescent="0.2">
      <c r="H133" s="82" t="s">
        <v>14</v>
      </c>
      <c r="I133" s="5"/>
    </row>
    <row r="134" spans="8:9" x14ac:dyDescent="0.2">
      <c r="H134" s="5"/>
      <c r="I134" s="5"/>
    </row>
    <row r="135" spans="8:9" x14ac:dyDescent="0.2">
      <c r="H135" s="5"/>
      <c r="I135" s="5"/>
    </row>
    <row r="136" spans="8:9" x14ac:dyDescent="0.2">
      <c r="H136" s="5"/>
      <c r="I136" s="5"/>
    </row>
    <row r="137" spans="8:9" x14ac:dyDescent="0.2">
      <c r="H137" s="5"/>
      <c r="I137" s="5"/>
    </row>
    <row r="138" spans="8:9" x14ac:dyDescent="0.2">
      <c r="H138" s="5"/>
      <c r="I138" s="5"/>
    </row>
    <row r="139" spans="8:9" x14ac:dyDescent="0.2">
      <c r="H139" s="5"/>
      <c r="I139" s="5"/>
    </row>
    <row r="140" spans="8:9" x14ac:dyDescent="0.2">
      <c r="H140" s="5"/>
      <c r="I140" s="5"/>
    </row>
    <row r="141" spans="8:9" x14ac:dyDescent="0.2">
      <c r="H141" s="5"/>
      <c r="I141" s="5"/>
    </row>
    <row r="142" spans="8:9" x14ac:dyDescent="0.2">
      <c r="H142" s="5"/>
      <c r="I142" s="5"/>
    </row>
    <row r="143" spans="8:9" x14ac:dyDescent="0.2">
      <c r="H143" s="5"/>
      <c r="I143" s="5">
        <f>SUM(I122:I142)</f>
        <v>0</v>
      </c>
    </row>
  </sheetData>
  <pageMargins left="0.7" right="0.7" top="0.75" bottom="0.75" header="0.3" footer="0.3"/>
  <pageSetup paperSize="9" scale="38"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0"/>
  <sheetViews>
    <sheetView rightToLeft="1" workbookViewId="0">
      <selection activeCell="E39" sqref="E39"/>
    </sheetView>
  </sheetViews>
  <sheetFormatPr defaultRowHeight="12.75" x14ac:dyDescent="0.2"/>
  <cols>
    <col min="1" max="1" width="23.7109375" customWidth="1"/>
    <col min="2" max="2" width="6.7109375" customWidth="1"/>
    <col min="3" max="3" width="6.28515625" customWidth="1"/>
    <col min="4" max="4" width="6.5703125" customWidth="1"/>
    <col min="7" max="7" width="15.7109375" customWidth="1"/>
    <col min="8" max="8" width="5.5703125" customWidth="1"/>
    <col min="9" max="9" width="6" customWidth="1"/>
    <col min="10" max="10" width="6.7109375" customWidth="1"/>
    <col min="12" max="12" width="14" customWidth="1"/>
  </cols>
  <sheetData>
    <row r="1" spans="1:17" x14ac:dyDescent="0.2">
      <c r="A1" s="2" t="s">
        <v>10</v>
      </c>
      <c r="G1" s="2" t="s">
        <v>9</v>
      </c>
      <c r="L1" s="2" t="s">
        <v>178</v>
      </c>
    </row>
    <row r="2" spans="1:17" x14ac:dyDescent="0.2">
      <c r="A2" s="5"/>
      <c r="B2" s="13" t="s">
        <v>152</v>
      </c>
      <c r="C2" s="13" t="s">
        <v>4</v>
      </c>
      <c r="D2" s="13" t="s">
        <v>131</v>
      </c>
      <c r="G2" s="5"/>
      <c r="H2" s="13" t="s">
        <v>152</v>
      </c>
      <c r="I2" s="13" t="s">
        <v>4</v>
      </c>
      <c r="J2" s="13" t="s">
        <v>131</v>
      </c>
      <c r="L2" s="5"/>
      <c r="M2" s="13" t="s">
        <v>152</v>
      </c>
      <c r="N2" s="13" t="s">
        <v>4</v>
      </c>
      <c r="O2" s="13" t="s">
        <v>131</v>
      </c>
    </row>
    <row r="3" spans="1:17" x14ac:dyDescent="0.2">
      <c r="A3" s="13"/>
      <c r="B3" s="5"/>
      <c r="C3" s="5"/>
      <c r="D3" s="5"/>
      <c r="G3" s="13"/>
      <c r="H3" s="5"/>
      <c r="I3" s="5"/>
      <c r="J3" s="5"/>
      <c r="L3" s="13"/>
      <c r="M3" s="5"/>
      <c r="N3" s="5"/>
      <c r="O3" s="5"/>
    </row>
    <row r="4" spans="1:17" x14ac:dyDescent="0.2">
      <c r="A4" s="13"/>
      <c r="B4" s="5"/>
      <c r="C4" s="5"/>
      <c r="D4" s="5"/>
      <c r="G4" s="13"/>
      <c r="H4" s="13"/>
      <c r="I4" s="5"/>
      <c r="J4" s="5"/>
      <c r="L4" s="13"/>
      <c r="M4" s="5"/>
      <c r="N4" s="5"/>
      <c r="O4" s="5"/>
    </row>
    <row r="5" spans="1:17" x14ac:dyDescent="0.2">
      <c r="A5" s="13"/>
      <c r="B5" s="5"/>
      <c r="C5" s="5"/>
      <c r="D5" s="5"/>
      <c r="G5" s="13"/>
      <c r="H5" s="5"/>
      <c r="I5" s="5"/>
      <c r="J5" s="5"/>
      <c r="L5" s="13"/>
      <c r="M5" s="5"/>
      <c r="N5" s="5"/>
      <c r="O5" s="5"/>
    </row>
    <row r="6" spans="1:17" x14ac:dyDescent="0.2">
      <c r="A6" s="13"/>
      <c r="B6" s="5"/>
      <c r="C6" s="5"/>
      <c r="D6" s="5"/>
      <c r="G6" s="13"/>
      <c r="H6" s="5"/>
      <c r="I6" s="5"/>
      <c r="J6" s="5"/>
      <c r="L6" s="13"/>
      <c r="M6" s="5"/>
      <c r="N6" s="5"/>
      <c r="O6" s="5"/>
    </row>
    <row r="7" spans="1:17" x14ac:dyDescent="0.2">
      <c r="A7" s="13"/>
      <c r="B7" s="5"/>
      <c r="C7" s="5"/>
      <c r="D7" s="5"/>
      <c r="G7" s="13"/>
      <c r="H7" s="5"/>
      <c r="I7" s="5"/>
      <c r="J7" s="5"/>
      <c r="L7" s="5"/>
      <c r="M7" s="5"/>
      <c r="N7" s="5"/>
      <c r="O7" s="5"/>
    </row>
    <row r="8" spans="1:17" x14ac:dyDescent="0.2">
      <c r="A8" s="13"/>
      <c r="B8" s="5"/>
      <c r="C8" s="5"/>
      <c r="D8" s="5"/>
      <c r="G8" s="13"/>
      <c r="H8" s="5"/>
      <c r="I8" s="5"/>
      <c r="J8" s="5"/>
      <c r="L8" s="5"/>
      <c r="M8" s="5"/>
      <c r="N8" s="5"/>
      <c r="O8" s="5"/>
    </row>
    <row r="9" spans="1:17" x14ac:dyDescent="0.2">
      <c r="A9" s="13"/>
      <c r="B9" s="5"/>
      <c r="C9" s="5"/>
      <c r="D9" s="5"/>
      <c r="G9" s="13"/>
      <c r="H9" s="5"/>
      <c r="I9" s="5"/>
      <c r="J9" s="5"/>
    </row>
    <row r="10" spans="1:17" x14ac:dyDescent="0.2">
      <c r="A10" s="13"/>
      <c r="B10" s="5"/>
      <c r="C10" s="5"/>
      <c r="D10" s="5"/>
      <c r="G10" s="13"/>
      <c r="H10" s="5"/>
      <c r="I10" s="5"/>
      <c r="J10" s="5"/>
    </row>
    <row r="11" spans="1:17" x14ac:dyDescent="0.2">
      <c r="A11" s="13"/>
      <c r="B11" s="5"/>
      <c r="C11" s="5"/>
      <c r="D11" s="5"/>
    </row>
    <row r="12" spans="1:17" x14ac:dyDescent="0.2">
      <c r="A12" s="13"/>
      <c r="B12" s="5"/>
      <c r="C12" s="5"/>
      <c r="D12" s="5"/>
    </row>
    <row r="13" spans="1:17" ht="14.25" customHeight="1" x14ac:dyDescent="0.2">
      <c r="A13" s="13"/>
      <c r="B13" s="5"/>
      <c r="C13" s="5"/>
      <c r="D13" s="5"/>
      <c r="Q13" s="2" t="s">
        <v>154</v>
      </c>
    </row>
    <row r="16" spans="1:17" x14ac:dyDescent="0.2">
      <c r="A16" s="2" t="s">
        <v>159</v>
      </c>
      <c r="G16" s="2" t="s">
        <v>7</v>
      </c>
      <c r="L16" s="2" t="s">
        <v>34</v>
      </c>
    </row>
    <row r="17" spans="1:15" x14ac:dyDescent="0.2">
      <c r="A17" s="5"/>
      <c r="B17" s="13" t="s">
        <v>152</v>
      </c>
      <c r="C17" s="13" t="s">
        <v>4</v>
      </c>
      <c r="D17" s="13" t="s">
        <v>131</v>
      </c>
      <c r="G17" s="5"/>
      <c r="H17" s="13" t="s">
        <v>152</v>
      </c>
      <c r="I17" s="13" t="s">
        <v>4</v>
      </c>
      <c r="J17" s="13" t="s">
        <v>131</v>
      </c>
      <c r="L17" s="5"/>
      <c r="M17" s="13" t="s">
        <v>152</v>
      </c>
      <c r="N17" s="13" t="s">
        <v>4</v>
      </c>
      <c r="O17" s="13" t="s">
        <v>131</v>
      </c>
    </row>
    <row r="18" spans="1:15" x14ac:dyDescent="0.2">
      <c r="A18" s="13"/>
      <c r="B18" s="5"/>
      <c r="C18" s="5"/>
      <c r="D18" s="5"/>
      <c r="G18" s="13"/>
      <c r="H18" s="5"/>
      <c r="I18" s="5"/>
      <c r="J18" s="5"/>
      <c r="L18" s="13"/>
      <c r="M18" s="5"/>
      <c r="N18" s="5"/>
      <c r="O18" s="5"/>
    </row>
    <row r="19" spans="1:15" x14ac:dyDescent="0.2">
      <c r="A19" s="13"/>
      <c r="B19" s="13"/>
      <c r="C19" s="5"/>
      <c r="D19" s="5"/>
      <c r="G19" s="13"/>
      <c r="H19" s="13"/>
      <c r="I19" s="5"/>
      <c r="J19" s="5"/>
      <c r="L19" s="13"/>
      <c r="M19" s="5"/>
      <c r="N19" s="5"/>
      <c r="O19" s="5"/>
    </row>
    <row r="20" spans="1:15" x14ac:dyDescent="0.2">
      <c r="A20" s="13"/>
      <c r="B20" s="5"/>
      <c r="C20" s="5"/>
      <c r="D20" s="5"/>
      <c r="G20" s="13"/>
      <c r="H20" s="5"/>
      <c r="I20" s="5"/>
      <c r="J20" s="5"/>
      <c r="L20" s="13"/>
      <c r="M20" s="5"/>
      <c r="N20" s="5"/>
      <c r="O20" s="5"/>
    </row>
    <row r="21" spans="1:15" x14ac:dyDescent="0.2">
      <c r="A21" s="13"/>
      <c r="B21" s="5"/>
      <c r="C21" s="5"/>
      <c r="D21" s="5"/>
      <c r="G21" s="13"/>
      <c r="H21" s="5"/>
      <c r="I21" s="5"/>
      <c r="J21" s="5"/>
      <c r="L21" s="5"/>
      <c r="M21" s="5"/>
      <c r="N21" s="5"/>
      <c r="O21" s="5"/>
    </row>
    <row r="22" spans="1:15" x14ac:dyDescent="0.2">
      <c r="A22" s="13"/>
      <c r="B22" s="5"/>
      <c r="C22" s="5"/>
      <c r="D22" s="5"/>
      <c r="G22" s="13"/>
      <c r="H22" s="5"/>
      <c r="I22" s="5"/>
      <c r="J22" s="5"/>
    </row>
    <row r="23" spans="1:15" x14ac:dyDescent="0.2">
      <c r="A23" s="13"/>
      <c r="B23" s="5"/>
      <c r="C23" s="5"/>
      <c r="D23" s="5"/>
    </row>
    <row r="27" spans="1:15" x14ac:dyDescent="0.2">
      <c r="A27" s="2" t="s">
        <v>167</v>
      </c>
    </row>
    <row r="28" spans="1:15" x14ac:dyDescent="0.2">
      <c r="A28" s="5"/>
      <c r="B28" s="13" t="s">
        <v>152</v>
      </c>
      <c r="C28" s="13" t="s">
        <v>4</v>
      </c>
      <c r="D28" s="13" t="s">
        <v>131</v>
      </c>
      <c r="G28" s="2" t="s">
        <v>11</v>
      </c>
      <c r="L28" s="2" t="s">
        <v>157</v>
      </c>
    </row>
    <row r="29" spans="1:15" x14ac:dyDescent="0.2">
      <c r="A29" s="13"/>
      <c r="B29" s="5"/>
      <c r="C29" s="5"/>
      <c r="D29" s="5"/>
      <c r="G29" s="5"/>
      <c r="H29" s="13" t="s">
        <v>152</v>
      </c>
      <c r="I29" s="13" t="s">
        <v>4</v>
      </c>
      <c r="J29" s="13" t="s">
        <v>131</v>
      </c>
      <c r="L29" s="5"/>
      <c r="M29" s="13" t="s">
        <v>152</v>
      </c>
      <c r="N29" s="13" t="s">
        <v>4</v>
      </c>
      <c r="O29" s="13" t="s">
        <v>131</v>
      </c>
    </row>
    <row r="30" spans="1:15" x14ac:dyDescent="0.2">
      <c r="A30" s="13"/>
      <c r="B30" s="13"/>
      <c r="C30" s="5"/>
      <c r="D30" s="5"/>
      <c r="G30" s="13"/>
      <c r="H30" s="5"/>
      <c r="I30" s="5"/>
      <c r="J30" s="5"/>
      <c r="L30" s="13"/>
      <c r="M30" s="5"/>
      <c r="N30" s="5"/>
      <c r="O30" s="5"/>
    </row>
    <row r="31" spans="1:15" x14ac:dyDescent="0.2">
      <c r="A31" s="13"/>
      <c r="B31" s="5"/>
      <c r="C31" s="5"/>
      <c r="D31" s="5"/>
      <c r="G31" s="13"/>
      <c r="H31" s="13"/>
      <c r="I31" s="5"/>
      <c r="J31" s="5"/>
      <c r="L31" s="13"/>
      <c r="M31" s="5"/>
      <c r="N31" s="5"/>
      <c r="O31" s="5"/>
    </row>
    <row r="32" spans="1:15" x14ac:dyDescent="0.2">
      <c r="A32" s="13"/>
      <c r="B32" s="5"/>
      <c r="C32" s="5"/>
      <c r="D32" s="5"/>
      <c r="G32" s="13"/>
      <c r="H32" s="5"/>
      <c r="I32" s="5"/>
      <c r="J32" s="5"/>
    </row>
    <row r="33" spans="1:15" x14ac:dyDescent="0.2">
      <c r="A33" s="13"/>
      <c r="B33" s="5"/>
      <c r="C33" s="5"/>
      <c r="D33" s="5"/>
      <c r="G33" s="13"/>
      <c r="H33" s="5"/>
      <c r="I33" s="5"/>
      <c r="J33" s="5"/>
    </row>
    <row r="34" spans="1:15" x14ac:dyDescent="0.2">
      <c r="A34" s="13"/>
      <c r="B34" s="5"/>
      <c r="C34" s="5"/>
      <c r="D34" s="5"/>
    </row>
    <row r="35" spans="1:15" x14ac:dyDescent="0.2">
      <c r="A35" s="13"/>
      <c r="B35" s="5"/>
      <c r="C35" s="5"/>
      <c r="D35" s="5"/>
    </row>
    <row r="36" spans="1:15" x14ac:dyDescent="0.2">
      <c r="L36" s="2" t="s">
        <v>205</v>
      </c>
    </row>
    <row r="37" spans="1:15" x14ac:dyDescent="0.2">
      <c r="L37" s="5"/>
      <c r="M37" s="13" t="s">
        <v>152</v>
      </c>
      <c r="N37" s="13" t="s">
        <v>4</v>
      </c>
      <c r="O37" s="13" t="s">
        <v>131</v>
      </c>
    </row>
    <row r="38" spans="1:15" x14ac:dyDescent="0.2">
      <c r="L38" s="13"/>
      <c r="M38" s="5"/>
      <c r="N38" s="5"/>
      <c r="O38" s="5"/>
    </row>
    <row r="39" spans="1:15" x14ac:dyDescent="0.2">
      <c r="L39" s="13"/>
      <c r="M39" s="5"/>
      <c r="N39" s="5"/>
      <c r="O39" s="5"/>
    </row>
    <row r="40" spans="1:15" x14ac:dyDescent="0.2">
      <c r="L40" s="13"/>
      <c r="M40" s="5"/>
      <c r="N40" s="5"/>
      <c r="O40" s="5"/>
    </row>
  </sheetData>
  <pageMargins left="0.7" right="0.7" top="0.75" bottom="0.75" header="0.3" footer="0.3"/>
  <pageSetup paperSize="9" scale="81"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95"/>
  <sheetViews>
    <sheetView rightToLeft="1" zoomScale="64" zoomScaleNormal="64" workbookViewId="0">
      <pane ySplit="1" topLeftCell="A35" activePane="bottomLeft" state="frozen"/>
      <selection pane="bottomLeft" activeCell="E24" sqref="E24"/>
    </sheetView>
  </sheetViews>
  <sheetFormatPr defaultRowHeight="12.75" x14ac:dyDescent="0.2"/>
  <cols>
    <col min="1" max="1" width="27.28515625" customWidth="1"/>
    <col min="2" max="2" width="22" customWidth="1"/>
    <col min="3" max="3" width="19.85546875" customWidth="1"/>
    <col min="4" max="5" width="22.5703125" customWidth="1"/>
    <col min="6" max="6" width="20.7109375" customWidth="1"/>
    <col min="7" max="7" width="23" customWidth="1"/>
    <col min="8" max="8" width="21.42578125" customWidth="1"/>
    <col min="9" max="9" width="20" customWidth="1"/>
    <col min="10" max="10" width="20.42578125" customWidth="1"/>
    <col min="11" max="11" width="22.140625" customWidth="1"/>
    <col min="12" max="12" width="21.42578125" customWidth="1"/>
    <col min="13" max="13" width="21" customWidth="1"/>
    <col min="14" max="14" width="20.5703125" customWidth="1"/>
    <col min="15" max="15" width="21.140625" customWidth="1"/>
  </cols>
  <sheetData>
    <row r="1" spans="1:19" ht="26.25" x14ac:dyDescent="0.4">
      <c r="A1" s="15"/>
      <c r="B1" s="16" t="s">
        <v>62</v>
      </c>
      <c r="C1" s="16" t="s">
        <v>35</v>
      </c>
      <c r="D1" s="16" t="s">
        <v>36</v>
      </c>
      <c r="E1" s="16" t="s">
        <v>37</v>
      </c>
      <c r="F1" s="16" t="s">
        <v>23</v>
      </c>
      <c r="G1" s="16" t="s">
        <v>26</v>
      </c>
      <c r="H1" s="16" t="s">
        <v>28</v>
      </c>
      <c r="I1" s="16" t="s">
        <v>32</v>
      </c>
      <c r="J1" s="16" t="s">
        <v>29</v>
      </c>
      <c r="K1" s="16" t="s">
        <v>30</v>
      </c>
      <c r="L1" s="17" t="s">
        <v>31</v>
      </c>
      <c r="M1" s="16" t="s">
        <v>82</v>
      </c>
      <c r="N1" s="16" t="s">
        <v>62</v>
      </c>
      <c r="O1" s="18" t="s">
        <v>64</v>
      </c>
    </row>
    <row r="2" spans="1:19" ht="26.25" x14ac:dyDescent="0.4">
      <c r="A2" s="16" t="s">
        <v>46</v>
      </c>
      <c r="B2" s="25">
        <v>863.5</v>
      </c>
      <c r="C2" s="25">
        <v>721.17</v>
      </c>
      <c r="D2" s="25">
        <v>1191</v>
      </c>
      <c r="E2" s="25">
        <v>3736</v>
      </c>
      <c r="F2" s="25">
        <v>3050.3</v>
      </c>
      <c r="G2" s="25">
        <v>1250.75</v>
      </c>
      <c r="H2" s="25">
        <v>1634</v>
      </c>
      <c r="I2" s="25">
        <v>1214</v>
      </c>
      <c r="J2" s="25">
        <v>2442</v>
      </c>
      <c r="K2" s="25">
        <v>1599</v>
      </c>
      <c r="L2" s="25">
        <v>868</v>
      </c>
      <c r="M2" s="25">
        <v>1417</v>
      </c>
      <c r="N2" s="25">
        <v>1263</v>
      </c>
      <c r="O2" s="25">
        <f t="shared" ref="O2:O38" si="0">AVERAGE(B2:N2)</f>
        <v>1634.5938461538462</v>
      </c>
      <c r="P2" s="9"/>
      <c r="Q2" s="9"/>
      <c r="R2" s="9"/>
      <c r="S2" s="9"/>
    </row>
    <row r="3" spans="1:19" ht="26.25" x14ac:dyDescent="0.4">
      <c r="A3" s="16" t="s">
        <v>66</v>
      </c>
      <c r="B3" s="25"/>
      <c r="C3" s="25"/>
      <c r="D3" s="25"/>
      <c r="E3" s="25">
        <v>4372</v>
      </c>
      <c r="F3" s="25"/>
      <c r="G3" s="25"/>
      <c r="H3" s="25">
        <v>9990</v>
      </c>
      <c r="I3" s="25">
        <v>7536</v>
      </c>
      <c r="J3" s="25">
        <v>5998</v>
      </c>
      <c r="K3" s="25">
        <v>5998</v>
      </c>
      <c r="L3" s="25">
        <v>6590</v>
      </c>
      <c r="M3" s="25"/>
      <c r="N3" s="25"/>
      <c r="O3" s="25">
        <f t="shared" si="0"/>
        <v>6747.333333333333</v>
      </c>
      <c r="P3" s="9"/>
      <c r="Q3" s="9"/>
      <c r="R3" s="9"/>
      <c r="S3" s="9"/>
    </row>
    <row r="4" spans="1:19" ht="26.25" x14ac:dyDescent="0.4">
      <c r="A4" s="16" t="s">
        <v>50</v>
      </c>
      <c r="B4" s="19">
        <v>4630.13</v>
      </c>
      <c r="C4" s="19">
        <v>2974.99</v>
      </c>
      <c r="D4" s="19">
        <v>2970.93</v>
      </c>
      <c r="E4" s="19">
        <v>4798.6899999999996</v>
      </c>
      <c r="F4" s="19">
        <v>6564.33</v>
      </c>
      <c r="G4" s="19">
        <v>4710.87</v>
      </c>
      <c r="H4" s="19">
        <v>2951.22</v>
      </c>
      <c r="I4" s="19">
        <v>5220.58</v>
      </c>
      <c r="J4" s="19">
        <v>4014.86</v>
      </c>
      <c r="K4" s="19">
        <v>3890</v>
      </c>
      <c r="L4" s="19">
        <v>4984</v>
      </c>
      <c r="M4" s="19">
        <v>4951</v>
      </c>
      <c r="N4" s="19">
        <v>3456</v>
      </c>
      <c r="O4" s="19">
        <f t="shared" si="0"/>
        <v>4316.7384615384617</v>
      </c>
      <c r="P4" s="9"/>
      <c r="Q4" s="9"/>
      <c r="R4" s="9"/>
      <c r="S4" s="9"/>
    </row>
    <row r="5" spans="1:19" ht="26.25" x14ac:dyDescent="0.4">
      <c r="A5" s="16" t="s">
        <v>67</v>
      </c>
      <c r="B5" s="19"/>
      <c r="C5" s="19"/>
      <c r="D5" s="19"/>
      <c r="E5" s="19"/>
      <c r="F5" s="19"/>
      <c r="G5" s="19"/>
      <c r="H5" s="19"/>
      <c r="I5" s="19"/>
      <c r="J5" s="19"/>
      <c r="K5" s="19"/>
      <c r="L5" s="19"/>
      <c r="M5" s="19">
        <v>315</v>
      </c>
      <c r="N5" s="19"/>
      <c r="O5" s="19"/>
      <c r="P5" s="9"/>
      <c r="Q5" s="9"/>
      <c r="R5" s="9"/>
      <c r="S5" s="9"/>
    </row>
    <row r="6" spans="1:19" ht="26.25" x14ac:dyDescent="0.4">
      <c r="A6" s="16" t="s">
        <v>47</v>
      </c>
      <c r="B6" s="25">
        <v>1835.89</v>
      </c>
      <c r="C6" s="25">
        <v>2134.65</v>
      </c>
      <c r="D6" s="25">
        <v>454.4</v>
      </c>
      <c r="E6" s="25">
        <v>916.4</v>
      </c>
      <c r="F6" s="25">
        <v>2729.65</v>
      </c>
      <c r="G6" s="25">
        <v>1766.5</v>
      </c>
      <c r="H6" s="25">
        <v>1976.19</v>
      </c>
      <c r="I6" s="25">
        <v>1629.53</v>
      </c>
      <c r="J6" s="25">
        <v>2262.9499999999998</v>
      </c>
      <c r="K6" s="25">
        <v>961.32</v>
      </c>
      <c r="L6" s="25">
        <v>2760</v>
      </c>
      <c r="M6" s="25">
        <v>2413</v>
      </c>
      <c r="N6" s="25">
        <v>678</v>
      </c>
      <c r="O6" s="25">
        <f t="shared" si="0"/>
        <v>1732.1907692307691</v>
      </c>
      <c r="P6" s="9"/>
      <c r="Q6" s="9"/>
      <c r="R6" s="9"/>
      <c r="S6" s="9"/>
    </row>
    <row r="7" spans="1:19" ht="26.25" x14ac:dyDescent="0.4">
      <c r="A7" s="16" t="s">
        <v>51</v>
      </c>
      <c r="B7" s="19">
        <v>1137.96</v>
      </c>
      <c r="C7" s="19">
        <v>-274.56</v>
      </c>
      <c r="D7" s="19">
        <v>543.24</v>
      </c>
      <c r="E7" s="19">
        <v>461.62</v>
      </c>
      <c r="F7" s="19">
        <v>188.19</v>
      </c>
      <c r="G7" s="19">
        <v>208.01</v>
      </c>
      <c r="H7" s="19">
        <v>390.5</v>
      </c>
      <c r="I7" s="19">
        <v>460.6</v>
      </c>
      <c r="J7" s="19">
        <v>550.92999999999995</v>
      </c>
      <c r="K7" s="19">
        <v>586.74</v>
      </c>
      <c r="L7" s="20">
        <v>331</v>
      </c>
      <c r="M7" s="19">
        <v>156</v>
      </c>
      <c r="N7" s="19">
        <v>1071</v>
      </c>
      <c r="O7" s="19">
        <f t="shared" si="0"/>
        <v>447.0176923076923</v>
      </c>
      <c r="P7" s="9"/>
      <c r="Q7" s="9"/>
      <c r="R7" s="9"/>
      <c r="S7" s="9"/>
    </row>
    <row r="8" spans="1:19" ht="26.25" x14ac:dyDescent="0.4">
      <c r="A8" s="16" t="s">
        <v>41</v>
      </c>
      <c r="B8" s="25">
        <v>4625.6400000000003</v>
      </c>
      <c r="C8" s="25">
        <v>482.96</v>
      </c>
      <c r="D8" s="25">
        <v>1636.26</v>
      </c>
      <c r="E8" s="25">
        <v>11755.4</v>
      </c>
      <c r="F8" s="25">
        <v>1570.9</v>
      </c>
      <c r="G8" s="25">
        <v>2627.92</v>
      </c>
      <c r="H8" s="25">
        <v>1412.11</v>
      </c>
      <c r="I8" s="25">
        <v>1126.03</v>
      </c>
      <c r="J8" s="25">
        <v>897.63</v>
      </c>
      <c r="K8" s="25">
        <v>1640</v>
      </c>
      <c r="L8" s="25">
        <v>1223</v>
      </c>
      <c r="M8" s="25">
        <v>358</v>
      </c>
      <c r="N8" s="25">
        <v>606</v>
      </c>
      <c r="O8" s="25">
        <f t="shared" si="0"/>
        <v>2304.7576923076927</v>
      </c>
      <c r="P8" s="9"/>
      <c r="Q8" s="9"/>
      <c r="R8" s="9"/>
      <c r="S8" s="9"/>
    </row>
    <row r="9" spans="1:19" ht="26.25" x14ac:dyDescent="0.4">
      <c r="A9" s="16" t="s">
        <v>52</v>
      </c>
      <c r="B9" s="19">
        <v>212.3</v>
      </c>
      <c r="C9" s="19">
        <v>213.68</v>
      </c>
      <c r="D9" s="19">
        <v>214.23</v>
      </c>
      <c r="E9" s="19">
        <v>215.88</v>
      </c>
      <c r="F9" s="19">
        <v>215</v>
      </c>
      <c r="G9" s="19">
        <v>213.82</v>
      </c>
      <c r="H9" s="19">
        <v>213.96</v>
      </c>
      <c r="I9" s="19">
        <v>214.31</v>
      </c>
      <c r="J9" s="19">
        <v>214.31</v>
      </c>
      <c r="K9" s="19">
        <v>122.1</v>
      </c>
      <c r="L9" s="19">
        <v>23</v>
      </c>
      <c r="M9" s="19">
        <v>122</v>
      </c>
      <c r="N9" s="19">
        <v>122</v>
      </c>
      <c r="O9" s="19">
        <f t="shared" si="0"/>
        <v>178.19923076923078</v>
      </c>
      <c r="P9" s="9"/>
      <c r="Q9" s="9"/>
      <c r="R9" s="9"/>
      <c r="S9" s="9"/>
    </row>
    <row r="10" spans="1:19" ht="26.25" x14ac:dyDescent="0.4">
      <c r="A10" s="16" t="s">
        <v>53</v>
      </c>
      <c r="B10" s="19">
        <v>49.95</v>
      </c>
      <c r="C10" s="19">
        <v>35.1</v>
      </c>
      <c r="D10" s="19">
        <v>213.75</v>
      </c>
      <c r="E10" s="19">
        <v>27</v>
      </c>
      <c r="F10" s="19">
        <v>28.35</v>
      </c>
      <c r="G10" s="19">
        <v>39</v>
      </c>
      <c r="H10" s="19">
        <v>25.65</v>
      </c>
      <c r="I10" s="19">
        <v>25.65</v>
      </c>
      <c r="J10" s="19">
        <v>37.65</v>
      </c>
      <c r="K10" s="19">
        <v>44.89</v>
      </c>
      <c r="L10" s="19">
        <v>100</v>
      </c>
      <c r="M10" s="19">
        <v>417</v>
      </c>
      <c r="N10" s="19"/>
      <c r="O10" s="19">
        <f t="shared" si="0"/>
        <v>86.999166666666667</v>
      </c>
      <c r="P10" s="9"/>
      <c r="Q10" s="9"/>
      <c r="R10" s="9"/>
      <c r="S10" s="9"/>
    </row>
    <row r="11" spans="1:19" ht="26.25" x14ac:dyDescent="0.4">
      <c r="A11" s="16" t="s">
        <v>54</v>
      </c>
      <c r="B11" s="19"/>
      <c r="C11" s="19">
        <v>2180</v>
      </c>
      <c r="D11" s="19">
        <v>1550</v>
      </c>
      <c r="E11" s="19">
        <v>280</v>
      </c>
      <c r="F11" s="19">
        <v>400</v>
      </c>
      <c r="G11" s="19"/>
      <c r="H11" s="19">
        <v>1330</v>
      </c>
      <c r="I11" s="19">
        <v>1000</v>
      </c>
      <c r="J11" s="19"/>
      <c r="K11" s="19">
        <v>250</v>
      </c>
      <c r="L11" s="19">
        <v>3900</v>
      </c>
      <c r="M11" s="19">
        <v>120</v>
      </c>
      <c r="N11" s="19"/>
      <c r="O11" s="19">
        <f t="shared" si="0"/>
        <v>1223.3333333333333</v>
      </c>
      <c r="P11" s="9"/>
      <c r="Q11" s="9"/>
      <c r="R11" s="9"/>
      <c r="S11" s="9"/>
    </row>
    <row r="12" spans="1:19" ht="26.25" x14ac:dyDescent="0.4">
      <c r="A12" s="16" t="s">
        <v>25</v>
      </c>
      <c r="B12" s="25">
        <v>8900</v>
      </c>
      <c r="C12" s="25">
        <v>1000</v>
      </c>
      <c r="D12" s="25">
        <v>1900</v>
      </c>
      <c r="E12" s="25">
        <v>3380</v>
      </c>
      <c r="F12" s="25">
        <v>1000</v>
      </c>
      <c r="G12" s="25">
        <v>400</v>
      </c>
      <c r="H12" s="25">
        <v>400</v>
      </c>
      <c r="I12" s="25">
        <v>1000</v>
      </c>
      <c r="J12" s="25">
        <v>1000</v>
      </c>
      <c r="K12" s="25">
        <v>1650</v>
      </c>
      <c r="L12" s="25">
        <v>350</v>
      </c>
      <c r="M12" s="25">
        <v>1150</v>
      </c>
      <c r="N12" s="25">
        <v>450</v>
      </c>
      <c r="O12" s="25">
        <f t="shared" si="0"/>
        <v>1736.9230769230769</v>
      </c>
      <c r="P12" s="9"/>
      <c r="Q12" s="9"/>
      <c r="R12" s="9"/>
      <c r="S12" s="9"/>
    </row>
    <row r="13" spans="1:19" ht="26.25" x14ac:dyDescent="0.4">
      <c r="A13" s="16" t="s">
        <v>85</v>
      </c>
      <c r="B13" s="19"/>
      <c r="C13" s="19"/>
      <c r="D13" s="19"/>
      <c r="E13" s="19"/>
      <c r="F13" s="19"/>
      <c r="G13" s="19">
        <v>2900</v>
      </c>
      <c r="H13" s="19">
        <v>2900</v>
      </c>
      <c r="I13" s="19">
        <v>2900</v>
      </c>
      <c r="J13" s="19">
        <v>2900</v>
      </c>
      <c r="K13" s="19">
        <v>2900</v>
      </c>
      <c r="L13" s="19">
        <v>2900</v>
      </c>
      <c r="M13" s="19">
        <v>2900</v>
      </c>
      <c r="N13" s="19">
        <v>2900</v>
      </c>
      <c r="O13" s="19"/>
      <c r="P13" s="9"/>
      <c r="Q13" s="9"/>
      <c r="R13" s="9"/>
      <c r="S13" s="9"/>
    </row>
    <row r="14" spans="1:19" ht="26.25" x14ac:dyDescent="0.4">
      <c r="A14" s="16" t="s">
        <v>33</v>
      </c>
      <c r="B14" s="19"/>
      <c r="C14" s="19"/>
      <c r="D14" s="19"/>
      <c r="E14" s="19"/>
      <c r="F14" s="19"/>
      <c r="G14" s="19">
        <v>400</v>
      </c>
      <c r="H14" s="19">
        <v>400</v>
      </c>
      <c r="I14" s="19">
        <v>400</v>
      </c>
      <c r="J14" s="19">
        <v>400</v>
      </c>
      <c r="K14" s="19">
        <v>400</v>
      </c>
      <c r="L14" s="19">
        <v>400</v>
      </c>
      <c r="M14" s="19">
        <v>400</v>
      </c>
      <c r="N14" s="19">
        <v>400</v>
      </c>
      <c r="O14" s="19"/>
      <c r="P14" s="9"/>
      <c r="Q14" s="9"/>
      <c r="R14" s="9"/>
      <c r="S14" s="9"/>
    </row>
    <row r="15" spans="1:19" ht="26.25" x14ac:dyDescent="0.4">
      <c r="A15" s="16" t="s">
        <v>1</v>
      </c>
      <c r="B15" s="19"/>
      <c r="C15" s="19"/>
      <c r="D15" s="19"/>
      <c r="E15" s="19"/>
      <c r="F15" s="19"/>
      <c r="G15" s="19">
        <v>250</v>
      </c>
      <c r="H15" s="19">
        <v>250</v>
      </c>
      <c r="I15" s="19">
        <v>250</v>
      </c>
      <c r="J15" s="19">
        <v>250</v>
      </c>
      <c r="K15" s="19">
        <v>250</v>
      </c>
      <c r="L15" s="19">
        <v>250</v>
      </c>
      <c r="M15" s="19">
        <v>250</v>
      </c>
      <c r="N15" s="19">
        <v>250</v>
      </c>
      <c r="O15" s="19"/>
      <c r="P15" s="9"/>
      <c r="Q15" s="9"/>
      <c r="R15" s="9"/>
      <c r="S15" s="9"/>
    </row>
    <row r="16" spans="1:19" ht="26.25" x14ac:dyDescent="0.4">
      <c r="A16" s="16" t="s">
        <v>55</v>
      </c>
      <c r="B16" s="19"/>
      <c r="C16" s="19">
        <v>509.3</v>
      </c>
      <c r="D16" s="19"/>
      <c r="E16" s="19">
        <v>1021.8</v>
      </c>
      <c r="F16" s="19">
        <v>719.7</v>
      </c>
      <c r="G16" s="19"/>
      <c r="H16" s="19">
        <v>168.9</v>
      </c>
      <c r="I16" s="19">
        <v>715</v>
      </c>
      <c r="J16" s="19">
        <v>317.8</v>
      </c>
      <c r="K16" s="19">
        <v>128.59</v>
      </c>
      <c r="L16" s="21">
        <v>820.52</v>
      </c>
      <c r="M16" s="19">
        <v>300</v>
      </c>
      <c r="N16" s="19">
        <v>60</v>
      </c>
      <c r="O16" s="19">
        <f t="shared" si="0"/>
        <v>476.16100000000006</v>
      </c>
      <c r="P16" s="9"/>
      <c r="Q16" s="9"/>
      <c r="R16" s="9"/>
      <c r="S16" s="9"/>
    </row>
    <row r="17" spans="1:19" ht="26.25" x14ac:dyDescent="0.4">
      <c r="A17" s="16" t="s">
        <v>17</v>
      </c>
      <c r="B17" s="19">
        <v>305.39999999999998</v>
      </c>
      <c r="C17" s="19">
        <v>642</v>
      </c>
      <c r="D17" s="19">
        <v>433</v>
      </c>
      <c r="E17" s="19">
        <v>376</v>
      </c>
      <c r="F17" s="19">
        <v>538.4</v>
      </c>
      <c r="G17" s="19">
        <v>318.60000000000002</v>
      </c>
      <c r="H17" s="19">
        <v>261.2</v>
      </c>
      <c r="I17" s="19">
        <v>467</v>
      </c>
      <c r="J17" s="19">
        <v>424.5</v>
      </c>
      <c r="K17" s="19">
        <v>613.4</v>
      </c>
      <c r="L17" s="19">
        <v>441.2</v>
      </c>
      <c r="M17" s="19">
        <v>456</v>
      </c>
      <c r="N17" s="19">
        <v>449</v>
      </c>
      <c r="O17" s="19">
        <f t="shared" si="0"/>
        <v>440.43846153846152</v>
      </c>
      <c r="P17" s="9"/>
      <c r="Q17" s="9"/>
      <c r="R17" s="9"/>
      <c r="S17" s="9"/>
    </row>
    <row r="18" spans="1:19" ht="26.25" x14ac:dyDescent="0.4">
      <c r="A18" s="16" t="s">
        <v>56</v>
      </c>
      <c r="B18" s="19">
        <v>2984.43</v>
      </c>
      <c r="C18" s="19">
        <v>564</v>
      </c>
      <c r="D18" s="19">
        <v>2524.81</v>
      </c>
      <c r="E18" s="19">
        <v>2037.81</v>
      </c>
      <c r="F18" s="19">
        <v>1787.8</v>
      </c>
      <c r="G18" s="19"/>
      <c r="H18" s="19">
        <v>3995.47</v>
      </c>
      <c r="I18" s="19"/>
      <c r="J18" s="19"/>
      <c r="K18" s="19"/>
      <c r="L18" s="19"/>
      <c r="M18" s="19"/>
      <c r="N18" s="19"/>
      <c r="O18" s="19">
        <f t="shared" si="0"/>
        <v>2315.7199999999998</v>
      </c>
      <c r="P18" s="9"/>
      <c r="Q18" s="9"/>
      <c r="R18" s="9"/>
      <c r="S18" s="9"/>
    </row>
    <row r="19" spans="1:19" ht="26.25" x14ac:dyDescent="0.4">
      <c r="A19" s="16" t="s">
        <v>94</v>
      </c>
      <c r="B19" s="19"/>
      <c r="C19" s="19"/>
      <c r="D19" s="19"/>
      <c r="E19" s="19"/>
      <c r="F19" s="19"/>
      <c r="G19" s="19"/>
      <c r="H19" s="19"/>
      <c r="I19" s="19">
        <v>401</v>
      </c>
      <c r="J19" s="19"/>
      <c r="K19" s="19"/>
      <c r="L19" s="19">
        <v>298</v>
      </c>
      <c r="M19" s="19">
        <v>266</v>
      </c>
      <c r="N19" s="19"/>
      <c r="O19" s="19"/>
      <c r="P19" s="9"/>
      <c r="Q19" s="9"/>
      <c r="R19" s="9"/>
      <c r="S19" s="9"/>
    </row>
    <row r="20" spans="1:19" ht="26.25" x14ac:dyDescent="0.4">
      <c r="A20" s="16" t="s">
        <v>91</v>
      </c>
      <c r="B20" s="19"/>
      <c r="C20" s="19"/>
      <c r="D20" s="19"/>
      <c r="E20" s="19"/>
      <c r="F20" s="19"/>
      <c r="G20" s="19"/>
      <c r="H20" s="19"/>
      <c r="I20" s="19"/>
      <c r="J20" s="19">
        <v>492</v>
      </c>
      <c r="K20" s="19"/>
      <c r="L20" s="19">
        <v>1360</v>
      </c>
      <c r="M20" s="19"/>
      <c r="N20" s="19">
        <v>1790</v>
      </c>
      <c r="O20" s="19"/>
      <c r="P20" s="9"/>
      <c r="Q20" s="9"/>
      <c r="R20" s="9"/>
      <c r="S20" s="9"/>
    </row>
    <row r="21" spans="1:19" ht="26.25" x14ac:dyDescent="0.4">
      <c r="A21" s="16" t="s">
        <v>20</v>
      </c>
      <c r="B21" s="19"/>
      <c r="C21" s="19"/>
      <c r="D21" s="19"/>
      <c r="E21" s="19"/>
      <c r="F21" s="19"/>
      <c r="G21" s="19"/>
      <c r="H21" s="19"/>
      <c r="I21" s="19"/>
      <c r="J21" s="19">
        <v>1452</v>
      </c>
      <c r="K21" s="19"/>
      <c r="L21" s="19"/>
      <c r="M21" s="19"/>
      <c r="N21" s="19">
        <v>1448</v>
      </c>
      <c r="O21" s="19"/>
      <c r="P21" s="9"/>
      <c r="Q21" s="9"/>
      <c r="R21" s="9"/>
      <c r="S21" s="9"/>
    </row>
    <row r="22" spans="1:19" ht="52.5" x14ac:dyDescent="0.4">
      <c r="A22" s="16" t="s">
        <v>93</v>
      </c>
      <c r="B22" s="19"/>
      <c r="C22" s="19"/>
      <c r="D22" s="19"/>
      <c r="E22" s="19"/>
      <c r="F22" s="19"/>
      <c r="G22" s="19"/>
      <c r="H22" s="19"/>
      <c r="I22" s="19">
        <v>155</v>
      </c>
      <c r="J22" s="19">
        <v>155</v>
      </c>
      <c r="K22" s="19">
        <v>155</v>
      </c>
      <c r="L22" s="19"/>
      <c r="M22" s="19"/>
      <c r="N22" s="19">
        <v>155</v>
      </c>
      <c r="O22" s="19"/>
      <c r="P22" s="9"/>
      <c r="Q22" s="9"/>
      <c r="R22" s="9"/>
      <c r="S22" s="9"/>
    </row>
    <row r="23" spans="1:19" ht="26.25" x14ac:dyDescent="0.4">
      <c r="A23" s="16" t="s">
        <v>57</v>
      </c>
      <c r="B23" s="19">
        <v>69.900000000000006</v>
      </c>
      <c r="C23" s="19">
        <v>69.900000000000006</v>
      </c>
      <c r="D23" s="19">
        <v>83.68</v>
      </c>
      <c r="E23" s="19">
        <v>69.900000000000006</v>
      </c>
      <c r="F23" s="19">
        <v>69.900000000000006</v>
      </c>
      <c r="G23" s="19">
        <v>69.900000000000006</v>
      </c>
      <c r="H23" s="19">
        <v>162.11000000000001</v>
      </c>
      <c r="I23" s="19">
        <v>111</v>
      </c>
      <c r="J23" s="19">
        <v>70</v>
      </c>
      <c r="K23" s="19">
        <v>88</v>
      </c>
      <c r="L23" s="19">
        <v>84</v>
      </c>
      <c r="M23" s="19">
        <v>84</v>
      </c>
      <c r="N23" s="19">
        <v>117</v>
      </c>
      <c r="O23" s="19">
        <f t="shared" si="0"/>
        <v>88.406923076923078</v>
      </c>
      <c r="P23" s="9"/>
      <c r="Q23" s="9"/>
      <c r="R23" s="9"/>
      <c r="S23" s="9"/>
    </row>
    <row r="24" spans="1:19" ht="26.25" x14ac:dyDescent="0.4">
      <c r="A24" s="16" t="s">
        <v>21</v>
      </c>
      <c r="B24" s="25"/>
      <c r="C24" s="25">
        <v>1200</v>
      </c>
      <c r="D24" s="25">
        <v>1550</v>
      </c>
      <c r="E24" s="25"/>
      <c r="F24" s="25">
        <v>800</v>
      </c>
      <c r="G24" s="25">
        <v>1182</v>
      </c>
      <c r="H24" s="25">
        <v>1482</v>
      </c>
      <c r="I24" s="25">
        <v>201.6</v>
      </c>
      <c r="J24" s="25">
        <v>395.4</v>
      </c>
      <c r="K24" s="25"/>
      <c r="L24" s="25">
        <v>1427.6</v>
      </c>
      <c r="M24" s="25">
        <v>1425</v>
      </c>
      <c r="N24" s="25">
        <v>1450</v>
      </c>
      <c r="O24" s="25">
        <f t="shared" si="0"/>
        <v>1111.3600000000001</v>
      </c>
      <c r="P24" s="9"/>
      <c r="Q24" s="9"/>
      <c r="R24" s="9"/>
      <c r="S24" s="9"/>
    </row>
    <row r="25" spans="1:19" ht="26.25" x14ac:dyDescent="0.4">
      <c r="A25" s="16" t="s">
        <v>48</v>
      </c>
      <c r="B25" s="19">
        <v>542</v>
      </c>
      <c r="C25" s="19">
        <v>147</v>
      </c>
      <c r="D25" s="19"/>
      <c r="E25" s="19"/>
      <c r="F25" s="19">
        <v>173</v>
      </c>
      <c r="G25" s="19">
        <v>173</v>
      </c>
      <c r="H25" s="19">
        <v>173</v>
      </c>
      <c r="I25" s="19">
        <v>173</v>
      </c>
      <c r="J25" s="19">
        <v>173</v>
      </c>
      <c r="K25" s="19">
        <v>173</v>
      </c>
      <c r="L25" s="19">
        <v>173</v>
      </c>
      <c r="M25" s="19">
        <v>173</v>
      </c>
      <c r="N25" s="19">
        <v>173</v>
      </c>
      <c r="O25" s="19">
        <f t="shared" si="0"/>
        <v>204.18181818181819</v>
      </c>
      <c r="P25" s="9"/>
      <c r="Q25" s="9"/>
      <c r="R25" s="9"/>
      <c r="S25" s="9"/>
    </row>
    <row r="26" spans="1:19" ht="26.25" x14ac:dyDescent="0.4">
      <c r="A26" s="16" t="s">
        <v>87</v>
      </c>
      <c r="B26" s="19">
        <v>202.26</v>
      </c>
      <c r="C26" s="19">
        <v>196.3</v>
      </c>
      <c r="D26" s="19"/>
      <c r="E26" s="19">
        <v>234.03</v>
      </c>
      <c r="F26" s="19">
        <v>275.68</v>
      </c>
      <c r="G26" s="19">
        <v>216.15</v>
      </c>
      <c r="H26" s="19">
        <v>249.44</v>
      </c>
      <c r="I26" s="19">
        <v>104</v>
      </c>
      <c r="J26" s="19">
        <v>120</v>
      </c>
      <c r="K26" s="19">
        <v>110</v>
      </c>
      <c r="L26" s="22">
        <v>110</v>
      </c>
      <c r="M26" s="19">
        <v>138</v>
      </c>
      <c r="N26" s="19">
        <v>121</v>
      </c>
      <c r="O26" s="19">
        <f t="shared" si="0"/>
        <v>173.07166666666669</v>
      </c>
      <c r="P26" s="9"/>
      <c r="Q26" s="9"/>
      <c r="R26" s="9"/>
      <c r="S26" s="9"/>
    </row>
    <row r="27" spans="1:19" ht="26.25" x14ac:dyDescent="0.4">
      <c r="A27" s="16" t="s">
        <v>58</v>
      </c>
      <c r="B27" s="19">
        <v>9</v>
      </c>
      <c r="C27" s="19"/>
      <c r="D27" s="19"/>
      <c r="E27" s="19">
        <v>37.76</v>
      </c>
      <c r="F27" s="19">
        <v>4.53</v>
      </c>
      <c r="G27" s="19">
        <v>7.23</v>
      </c>
      <c r="H27" s="19">
        <v>9.5</v>
      </c>
      <c r="I27" s="19">
        <v>5.28</v>
      </c>
      <c r="J27" s="19">
        <v>11.37</v>
      </c>
      <c r="K27" s="19">
        <v>8.4</v>
      </c>
      <c r="L27" s="19">
        <v>5.42</v>
      </c>
      <c r="M27" s="19">
        <v>9</v>
      </c>
      <c r="N27" s="19">
        <v>5</v>
      </c>
      <c r="O27" s="19">
        <f t="shared" si="0"/>
        <v>10.226363636363637</v>
      </c>
      <c r="P27" s="9"/>
      <c r="Q27" s="9"/>
      <c r="R27" s="9"/>
      <c r="S27" s="9"/>
    </row>
    <row r="28" spans="1:19" ht="26.25" x14ac:dyDescent="0.4">
      <c r="A28" s="16" t="s">
        <v>49</v>
      </c>
      <c r="B28" s="25">
        <v>468</v>
      </c>
      <c r="C28" s="25">
        <v>153</v>
      </c>
      <c r="D28" s="25">
        <v>392.63</v>
      </c>
      <c r="E28" s="25">
        <v>857.51</v>
      </c>
      <c r="F28" s="25">
        <v>396.38</v>
      </c>
      <c r="G28" s="25">
        <v>849.13</v>
      </c>
      <c r="H28" s="25">
        <v>2106.75</v>
      </c>
      <c r="I28" s="25">
        <v>415.41</v>
      </c>
      <c r="J28" s="25">
        <v>1042.83</v>
      </c>
      <c r="K28" s="25">
        <v>566.79999999999995</v>
      </c>
      <c r="L28" s="25">
        <v>1938</v>
      </c>
      <c r="M28" s="25">
        <v>1167</v>
      </c>
      <c r="N28" s="25">
        <v>588</v>
      </c>
      <c r="O28" s="25">
        <f t="shared" si="0"/>
        <v>841.64923076923071</v>
      </c>
      <c r="P28" s="9"/>
      <c r="Q28" s="9"/>
      <c r="R28" s="9"/>
      <c r="S28" s="9"/>
    </row>
    <row r="29" spans="1:19" ht="26.25" x14ac:dyDescent="0.4">
      <c r="A29" s="16" t="s">
        <v>27</v>
      </c>
      <c r="B29" s="19">
        <v>90</v>
      </c>
      <c r="C29" s="19">
        <v>110</v>
      </c>
      <c r="D29" s="19">
        <v>90</v>
      </c>
      <c r="E29" s="19">
        <v>200</v>
      </c>
      <c r="F29" s="19">
        <v>90</v>
      </c>
      <c r="G29" s="19">
        <v>140</v>
      </c>
      <c r="H29" s="19">
        <v>260</v>
      </c>
      <c r="I29" s="19">
        <v>140</v>
      </c>
      <c r="J29" s="19">
        <v>180</v>
      </c>
      <c r="K29" s="19">
        <v>190</v>
      </c>
      <c r="L29" s="19">
        <v>160</v>
      </c>
      <c r="M29" s="19">
        <v>50</v>
      </c>
      <c r="N29" s="19">
        <v>270</v>
      </c>
      <c r="O29" s="19">
        <f t="shared" si="0"/>
        <v>151.53846153846155</v>
      </c>
      <c r="P29" s="9"/>
      <c r="Q29" s="9"/>
      <c r="R29" s="9"/>
      <c r="S29" s="9"/>
    </row>
    <row r="30" spans="1:19" ht="26.25" x14ac:dyDescent="0.4">
      <c r="A30" s="16" t="s">
        <v>0</v>
      </c>
      <c r="B30" s="19">
        <v>768.6</v>
      </c>
      <c r="C30" s="19">
        <v>1284.33</v>
      </c>
      <c r="D30" s="19">
        <v>1672.12</v>
      </c>
      <c r="E30" s="19">
        <v>1072.0999999999999</v>
      </c>
      <c r="F30" s="19">
        <v>1044.6300000000001</v>
      </c>
      <c r="G30" s="19">
        <v>745</v>
      </c>
      <c r="H30" s="19">
        <v>526</v>
      </c>
      <c r="I30" s="19">
        <v>740.14</v>
      </c>
      <c r="J30" s="19">
        <v>1217.68</v>
      </c>
      <c r="K30" s="19">
        <v>700.68</v>
      </c>
      <c r="L30" s="19">
        <v>146</v>
      </c>
      <c r="M30" s="19">
        <v>418</v>
      </c>
      <c r="N30" s="19">
        <v>942</v>
      </c>
      <c r="O30" s="19">
        <f t="shared" si="0"/>
        <v>867.48307692307696</v>
      </c>
      <c r="P30" s="9"/>
      <c r="Q30" s="9"/>
      <c r="R30" s="9"/>
      <c r="S30" s="9"/>
    </row>
    <row r="31" spans="1:19" ht="26.25" x14ac:dyDescent="0.4">
      <c r="A31" s="16" t="s">
        <v>65</v>
      </c>
      <c r="B31" s="19">
        <v>4693.93</v>
      </c>
      <c r="C31" s="19">
        <v>6164.18</v>
      </c>
      <c r="D31" s="19">
        <v>4028.38</v>
      </c>
      <c r="E31" s="19">
        <v>3921.09</v>
      </c>
      <c r="F31" s="19">
        <v>6618.48</v>
      </c>
      <c r="G31" s="19">
        <v>4324.28</v>
      </c>
      <c r="H31" s="19">
        <v>4007.29</v>
      </c>
      <c r="I31" s="19">
        <v>4162.37</v>
      </c>
      <c r="J31" s="19">
        <v>3912.54</v>
      </c>
      <c r="K31" s="19">
        <v>4120.7</v>
      </c>
      <c r="L31" s="19">
        <v>3950</v>
      </c>
      <c r="M31" s="19">
        <v>4748</v>
      </c>
      <c r="N31" s="19">
        <v>3426</v>
      </c>
      <c r="O31" s="19">
        <f t="shared" si="0"/>
        <v>4467.4799999999996</v>
      </c>
      <c r="P31" s="9"/>
      <c r="Q31" s="9"/>
      <c r="R31" s="9"/>
      <c r="S31" s="9"/>
    </row>
    <row r="32" spans="1:19" ht="26.25" x14ac:dyDescent="0.4">
      <c r="A32" s="16" t="s">
        <v>59</v>
      </c>
      <c r="B32" s="19">
        <v>41.54</v>
      </c>
      <c r="C32" s="19">
        <v>41.54</v>
      </c>
      <c r="D32" s="19">
        <v>41.54</v>
      </c>
      <c r="E32" s="19">
        <v>41.54</v>
      </c>
      <c r="F32" s="19">
        <v>41.54</v>
      </c>
      <c r="G32" s="19">
        <v>41.54</v>
      </c>
      <c r="H32" s="19">
        <v>41.54</v>
      </c>
      <c r="I32" s="19">
        <v>41.54</v>
      </c>
      <c r="J32" s="19">
        <v>41.54</v>
      </c>
      <c r="K32" s="19">
        <v>41.54</v>
      </c>
      <c r="L32" s="19">
        <v>41.54</v>
      </c>
      <c r="M32" s="19">
        <v>41.54</v>
      </c>
      <c r="N32" s="19">
        <v>41.54</v>
      </c>
      <c r="O32" s="19">
        <f t="shared" si="0"/>
        <v>41.540000000000006</v>
      </c>
      <c r="P32" s="9"/>
      <c r="Q32" s="9"/>
      <c r="R32" s="9"/>
      <c r="S32" s="9"/>
    </row>
    <row r="33" spans="1:19" ht="26.25" x14ac:dyDescent="0.4">
      <c r="A33" s="16" t="s">
        <v>15</v>
      </c>
      <c r="B33" s="19">
        <v>2092.42</v>
      </c>
      <c r="C33" s="19">
        <v>2099.9499999999998</v>
      </c>
      <c r="D33" s="19">
        <v>2106.36</v>
      </c>
      <c r="E33" s="19">
        <v>2112.75</v>
      </c>
      <c r="F33" s="19">
        <v>2121.2800000000002</v>
      </c>
      <c r="G33" s="19">
        <v>2114.89</v>
      </c>
      <c r="H33" s="19">
        <v>2112.75</v>
      </c>
      <c r="I33" s="19">
        <v>2117.02</v>
      </c>
      <c r="J33" s="19">
        <v>2108.5</v>
      </c>
      <c r="K33" s="19">
        <v>2108.5</v>
      </c>
      <c r="L33" s="19">
        <v>2110.98</v>
      </c>
      <c r="M33" s="19">
        <v>2113</v>
      </c>
      <c r="N33" s="19">
        <v>2119</v>
      </c>
      <c r="O33" s="19">
        <f t="shared" si="0"/>
        <v>2110.5692307692307</v>
      </c>
      <c r="P33" s="9"/>
      <c r="Q33" s="9"/>
      <c r="R33" s="9"/>
      <c r="S33" s="9"/>
    </row>
    <row r="34" spans="1:19" ht="26.25" x14ac:dyDescent="0.4">
      <c r="A34" s="16" t="s">
        <v>22</v>
      </c>
      <c r="B34" s="19">
        <v>220</v>
      </c>
      <c r="C34" s="19">
        <v>360</v>
      </c>
      <c r="D34" s="19">
        <v>270</v>
      </c>
      <c r="E34" s="19">
        <v>270</v>
      </c>
      <c r="F34" s="19">
        <v>310</v>
      </c>
      <c r="G34" s="19"/>
      <c r="H34" s="19">
        <v>190</v>
      </c>
      <c r="I34" s="19">
        <v>270</v>
      </c>
      <c r="J34" s="19"/>
      <c r="K34" s="19">
        <v>270</v>
      </c>
      <c r="L34" s="19">
        <v>590</v>
      </c>
      <c r="M34" s="19"/>
      <c r="N34" s="19">
        <v>580</v>
      </c>
      <c r="O34" s="19">
        <f t="shared" si="0"/>
        <v>333</v>
      </c>
      <c r="P34" s="9"/>
      <c r="Q34" s="9"/>
      <c r="R34" s="9"/>
      <c r="S34" s="9"/>
    </row>
    <row r="35" spans="1:19" ht="26.25" x14ac:dyDescent="0.4">
      <c r="A35" s="16" t="s">
        <v>60</v>
      </c>
      <c r="B35" s="19"/>
      <c r="C35" s="19">
        <v>90</v>
      </c>
      <c r="D35" s="19"/>
      <c r="E35" s="19"/>
      <c r="F35" s="19">
        <v>90</v>
      </c>
      <c r="G35" s="19"/>
      <c r="H35" s="19">
        <v>90</v>
      </c>
      <c r="I35" s="19">
        <v>15</v>
      </c>
      <c r="J35" s="19">
        <v>60</v>
      </c>
      <c r="K35" s="19">
        <v>15</v>
      </c>
      <c r="L35" s="19">
        <v>20</v>
      </c>
      <c r="M35" s="19"/>
      <c r="N35" s="19"/>
      <c r="O35" s="19">
        <f t="shared" si="0"/>
        <v>54.285714285714285</v>
      </c>
      <c r="P35" s="9"/>
      <c r="Q35" s="9"/>
      <c r="R35" s="9"/>
      <c r="S35" s="9"/>
    </row>
    <row r="36" spans="1:19" ht="26.25" x14ac:dyDescent="0.4">
      <c r="A36" s="16" t="s">
        <v>63</v>
      </c>
      <c r="B36" s="19">
        <v>153.82</v>
      </c>
      <c r="C36" s="19">
        <v>153.82</v>
      </c>
      <c r="D36" s="19">
        <v>153.82</v>
      </c>
      <c r="E36" s="19">
        <v>153.82</v>
      </c>
      <c r="F36" s="19">
        <v>153.82</v>
      </c>
      <c r="G36" s="19">
        <v>153.82</v>
      </c>
      <c r="H36" s="19">
        <v>156.24</v>
      </c>
      <c r="I36" s="19">
        <v>178.82</v>
      </c>
      <c r="J36" s="19">
        <v>178.82</v>
      </c>
      <c r="K36" s="19">
        <v>178.82</v>
      </c>
      <c r="L36" s="19">
        <v>178.82</v>
      </c>
      <c r="M36" s="19">
        <v>178</v>
      </c>
      <c r="N36" s="19">
        <v>179</v>
      </c>
      <c r="O36" s="19">
        <f t="shared" si="0"/>
        <v>165.49538461538458</v>
      </c>
      <c r="P36" s="9"/>
      <c r="Q36" s="9"/>
      <c r="R36" s="9"/>
      <c r="S36" s="9"/>
    </row>
    <row r="37" spans="1:19" ht="26.25" x14ac:dyDescent="0.4">
      <c r="A37" s="16" t="s">
        <v>61</v>
      </c>
      <c r="B37" s="19">
        <v>245.35</v>
      </c>
      <c r="C37" s="19">
        <v>250.18</v>
      </c>
      <c r="D37" s="19">
        <v>250.35</v>
      </c>
      <c r="E37" s="19">
        <v>250.35</v>
      </c>
      <c r="F37" s="19">
        <v>273.25</v>
      </c>
      <c r="G37" s="19">
        <v>250.35</v>
      </c>
      <c r="H37" s="19">
        <v>193.83</v>
      </c>
      <c r="I37" s="19">
        <v>250.35</v>
      </c>
      <c r="J37" s="19">
        <v>250.35</v>
      </c>
      <c r="K37" s="19">
        <v>265.58999999999997</v>
      </c>
      <c r="L37" s="19">
        <v>265.58999999999997</v>
      </c>
      <c r="M37" s="19">
        <v>295</v>
      </c>
      <c r="N37" s="19">
        <v>295</v>
      </c>
      <c r="O37" s="19">
        <f t="shared" si="0"/>
        <v>256.58</v>
      </c>
      <c r="P37" s="9"/>
      <c r="Q37" s="9"/>
      <c r="R37" s="9"/>
      <c r="S37" s="9"/>
    </row>
    <row r="38" spans="1:19" ht="26.25" x14ac:dyDescent="0.4">
      <c r="A38" s="16" t="s">
        <v>39</v>
      </c>
      <c r="B38" s="19">
        <v>82.56</v>
      </c>
      <c r="C38" s="19">
        <v>153.52000000000001</v>
      </c>
      <c r="D38" s="19">
        <v>224.08</v>
      </c>
      <c r="E38" s="19"/>
      <c r="F38" s="19">
        <v>226.76</v>
      </c>
      <c r="G38" s="19">
        <v>106.46</v>
      </c>
      <c r="H38" s="19">
        <v>95.19</v>
      </c>
      <c r="I38" s="19">
        <v>95.19</v>
      </c>
      <c r="J38" s="19">
        <v>249.88</v>
      </c>
      <c r="K38" s="19">
        <v>162.08000000000001</v>
      </c>
      <c r="L38" s="19">
        <v>143</v>
      </c>
      <c r="M38" s="19">
        <v>84</v>
      </c>
      <c r="N38" s="19">
        <v>48</v>
      </c>
      <c r="O38" s="19">
        <f t="shared" si="0"/>
        <v>139.22666666666669</v>
      </c>
      <c r="P38" s="9"/>
      <c r="Q38" s="9"/>
      <c r="R38" s="9"/>
      <c r="S38" s="9"/>
    </row>
    <row r="39" spans="1:19" ht="25.5" x14ac:dyDescent="0.35">
      <c r="A39" s="22"/>
      <c r="B39" s="19"/>
      <c r="C39" s="19"/>
      <c r="D39" s="19"/>
      <c r="E39" s="19"/>
      <c r="F39" s="19"/>
      <c r="G39" s="19"/>
      <c r="H39" s="19"/>
      <c r="I39" s="19"/>
      <c r="J39" s="19"/>
      <c r="K39" s="19"/>
      <c r="L39" s="19"/>
      <c r="M39" s="19"/>
      <c r="N39" s="19"/>
      <c r="O39" s="19"/>
      <c r="P39" s="9"/>
      <c r="Q39" s="9"/>
      <c r="R39" s="9"/>
      <c r="S39" s="9"/>
    </row>
    <row r="40" spans="1:19" ht="26.25" x14ac:dyDescent="0.4">
      <c r="A40" s="15" t="s">
        <v>24</v>
      </c>
      <c r="B40" s="23">
        <f t="shared" ref="B40:N40" si="1">SUM(B2:B39)</f>
        <v>35224.579999999994</v>
      </c>
      <c r="C40" s="23">
        <f t="shared" si="1"/>
        <v>23657.010000000002</v>
      </c>
      <c r="D40" s="23">
        <f t="shared" si="1"/>
        <v>24494.58</v>
      </c>
      <c r="E40" s="23">
        <f t="shared" si="1"/>
        <v>42599.450000000004</v>
      </c>
      <c r="F40" s="23">
        <f t="shared" si="1"/>
        <v>31481.870000000003</v>
      </c>
      <c r="G40" s="23">
        <f t="shared" si="1"/>
        <v>25459.219999999998</v>
      </c>
      <c r="H40" s="23">
        <f t="shared" si="1"/>
        <v>40154.840000000004</v>
      </c>
      <c r="I40" s="23">
        <f t="shared" si="1"/>
        <v>33735.42</v>
      </c>
      <c r="J40" s="23">
        <f t="shared" si="1"/>
        <v>33821.54</v>
      </c>
      <c r="K40" s="23">
        <f t="shared" si="1"/>
        <v>30188.150000000005</v>
      </c>
      <c r="L40" s="24">
        <f t="shared" si="1"/>
        <v>38942.67</v>
      </c>
      <c r="M40" s="24">
        <f t="shared" si="1"/>
        <v>26914.54</v>
      </c>
      <c r="N40" s="24">
        <f t="shared" si="1"/>
        <v>25452.54</v>
      </c>
      <c r="O40" s="19">
        <f>AVERAGE(B40:N40)</f>
        <v>31702.031538461531</v>
      </c>
      <c r="P40" s="9"/>
      <c r="Q40" s="9"/>
      <c r="R40" s="9"/>
      <c r="S40" s="9"/>
    </row>
    <row r="41" spans="1:19" ht="52.5" x14ac:dyDescent="0.4">
      <c r="A41" s="15" t="s">
        <v>106</v>
      </c>
      <c r="B41" s="23"/>
      <c r="C41" s="23"/>
      <c r="D41" s="23"/>
      <c r="E41" s="23"/>
      <c r="F41" s="23"/>
      <c r="G41" s="23"/>
      <c r="H41" s="23"/>
      <c r="I41" s="23"/>
      <c r="J41" s="23"/>
      <c r="K41" s="23"/>
      <c r="L41" s="24"/>
      <c r="M41" s="24">
        <v>18007</v>
      </c>
      <c r="N41" s="24">
        <v>20807</v>
      </c>
      <c r="O41" s="19"/>
      <c r="P41" s="9"/>
      <c r="Q41" s="9"/>
      <c r="R41" s="9"/>
      <c r="S41" s="9"/>
    </row>
    <row r="42" spans="1:19" ht="52.5" x14ac:dyDescent="0.4">
      <c r="A42" s="15" t="s">
        <v>104</v>
      </c>
      <c r="B42" s="23"/>
      <c r="C42" s="23"/>
      <c r="D42" s="23"/>
      <c r="E42" s="23">
        <v>8794</v>
      </c>
      <c r="F42" s="23">
        <v>7914</v>
      </c>
      <c r="G42" s="23">
        <v>8716</v>
      </c>
      <c r="H42" s="23">
        <v>8258</v>
      </c>
      <c r="I42" s="23">
        <v>8643</v>
      </c>
      <c r="J42" s="23">
        <v>9980</v>
      </c>
      <c r="K42" s="23">
        <v>8823</v>
      </c>
      <c r="L42" s="24">
        <v>8368</v>
      </c>
      <c r="M42" s="15">
        <v>8404</v>
      </c>
      <c r="N42" s="22">
        <v>8404</v>
      </c>
      <c r="O42" s="19">
        <f>AVERAGE(B42:N42)</f>
        <v>8630.4</v>
      </c>
      <c r="P42" s="9"/>
      <c r="Q42" s="9"/>
      <c r="R42" s="9"/>
      <c r="S42" s="9"/>
    </row>
    <row r="43" spans="1:19" ht="26.25" x14ac:dyDescent="0.4">
      <c r="A43" s="15" t="s">
        <v>105</v>
      </c>
      <c r="B43" s="23">
        <v>16524</v>
      </c>
      <c r="C43" s="23">
        <v>16524</v>
      </c>
      <c r="D43" s="23">
        <v>16611</v>
      </c>
      <c r="E43" s="23">
        <v>16507</v>
      </c>
      <c r="F43" s="23">
        <v>17785</v>
      </c>
      <c r="G43" s="23">
        <v>18440</v>
      </c>
      <c r="H43" s="23">
        <v>16737</v>
      </c>
      <c r="I43" s="23">
        <v>16637</v>
      </c>
      <c r="J43" s="23">
        <v>16749</v>
      </c>
      <c r="K43" s="23">
        <v>16943</v>
      </c>
      <c r="L43" s="24">
        <v>16968</v>
      </c>
      <c r="M43" s="24">
        <v>16968</v>
      </c>
      <c r="N43" s="24">
        <v>16968</v>
      </c>
      <c r="O43" s="19">
        <f>AVERAGE(B43:N43)</f>
        <v>16950.846153846152</v>
      </c>
      <c r="P43" s="9"/>
      <c r="Q43" s="9"/>
      <c r="R43" s="9"/>
      <c r="S43" s="9"/>
    </row>
    <row r="44" spans="1:19" ht="26.25" x14ac:dyDescent="0.4">
      <c r="A44" s="15" t="s">
        <v>3</v>
      </c>
      <c r="B44" s="19">
        <f t="shared" ref="B44:N44" si="2">B42+B43</f>
        <v>16524</v>
      </c>
      <c r="C44" s="19">
        <f t="shared" si="2"/>
        <v>16524</v>
      </c>
      <c r="D44" s="19">
        <f t="shared" si="2"/>
        <v>16611</v>
      </c>
      <c r="E44" s="19">
        <f t="shared" si="2"/>
        <v>25301</v>
      </c>
      <c r="F44" s="19">
        <f t="shared" si="2"/>
        <v>25699</v>
      </c>
      <c r="G44" s="19">
        <f t="shared" si="2"/>
        <v>27156</v>
      </c>
      <c r="H44" s="19">
        <f t="shared" si="2"/>
        <v>24995</v>
      </c>
      <c r="I44" s="19">
        <f t="shared" si="2"/>
        <v>25280</v>
      </c>
      <c r="J44" s="19">
        <f t="shared" si="2"/>
        <v>26729</v>
      </c>
      <c r="K44" s="19">
        <f t="shared" si="2"/>
        <v>25766</v>
      </c>
      <c r="L44" s="19">
        <f t="shared" si="2"/>
        <v>25336</v>
      </c>
      <c r="M44" s="19">
        <f t="shared" si="2"/>
        <v>25372</v>
      </c>
      <c r="N44" s="19">
        <f t="shared" si="2"/>
        <v>25372</v>
      </c>
      <c r="O44" s="19">
        <v>25305</v>
      </c>
      <c r="P44" s="9"/>
      <c r="Q44" s="9"/>
      <c r="R44" s="9"/>
      <c r="S44" s="9"/>
    </row>
    <row r="45" spans="1:19" ht="25.5" x14ac:dyDescent="0.35">
      <c r="A45" s="22" t="s">
        <v>92</v>
      </c>
      <c r="B45" s="19">
        <f t="shared" ref="B45:N45" si="3">B44-B40</f>
        <v>-18700.579999999994</v>
      </c>
      <c r="C45" s="19">
        <f t="shared" si="3"/>
        <v>-7133.010000000002</v>
      </c>
      <c r="D45" s="19">
        <f t="shared" si="3"/>
        <v>-7883.5800000000017</v>
      </c>
      <c r="E45" s="19">
        <f t="shared" si="3"/>
        <v>-17298.450000000004</v>
      </c>
      <c r="F45" s="19">
        <f t="shared" si="3"/>
        <v>-5782.8700000000026</v>
      </c>
      <c r="G45" s="19">
        <f t="shared" si="3"/>
        <v>1696.7800000000025</v>
      </c>
      <c r="H45" s="19">
        <f t="shared" si="3"/>
        <v>-15159.840000000004</v>
      </c>
      <c r="I45" s="19">
        <f t="shared" si="3"/>
        <v>-8455.4199999999983</v>
      </c>
      <c r="J45" s="19">
        <f t="shared" si="3"/>
        <v>-7092.5400000000009</v>
      </c>
      <c r="K45" s="19">
        <f t="shared" si="3"/>
        <v>-4422.1500000000051</v>
      </c>
      <c r="L45" s="19">
        <f t="shared" si="3"/>
        <v>-13606.669999999998</v>
      </c>
      <c r="M45" s="19">
        <f t="shared" si="3"/>
        <v>-1542.5400000000009</v>
      </c>
      <c r="N45" s="19">
        <f t="shared" si="3"/>
        <v>-80.540000000000873</v>
      </c>
      <c r="O45" s="22"/>
    </row>
    <row r="46" spans="1:19" ht="51" x14ac:dyDescent="0.35">
      <c r="A46" s="22" t="s">
        <v>103</v>
      </c>
      <c r="B46" s="22"/>
      <c r="C46" s="22"/>
      <c r="D46" s="22"/>
      <c r="E46" s="22"/>
      <c r="F46" s="22"/>
      <c r="G46" s="22"/>
      <c r="H46" s="22"/>
      <c r="I46" s="22"/>
      <c r="J46" s="22"/>
      <c r="K46" s="22"/>
      <c r="L46" s="22">
        <v>-29190</v>
      </c>
      <c r="M46" s="22">
        <v>-30719</v>
      </c>
      <c r="N46" s="22">
        <v>-32774</v>
      </c>
      <c r="O46" s="22"/>
    </row>
    <row r="47" spans="1:19" ht="15" x14ac:dyDescent="0.2">
      <c r="A47" s="3"/>
      <c r="B47" s="10"/>
      <c r="C47" s="10"/>
      <c r="D47" s="10"/>
      <c r="E47" s="10"/>
      <c r="F47" s="10"/>
      <c r="G47" s="10"/>
      <c r="H47" s="10"/>
      <c r="I47" s="10"/>
      <c r="J47" s="10"/>
      <c r="K47" s="10"/>
      <c r="L47" s="10"/>
      <c r="M47" s="10"/>
    </row>
    <row r="48" spans="1:19" ht="15" x14ac:dyDescent="0.2">
      <c r="A48" s="3"/>
      <c r="B48" s="10"/>
      <c r="C48" s="10"/>
      <c r="D48" s="10"/>
      <c r="E48" s="10"/>
      <c r="F48" s="10"/>
      <c r="G48" s="10"/>
      <c r="H48" s="10"/>
      <c r="I48" s="10"/>
      <c r="J48" s="10"/>
      <c r="K48" s="10"/>
      <c r="L48" s="10"/>
      <c r="M48" s="10"/>
    </row>
    <row r="49" spans="1:25" ht="23.25" x14ac:dyDescent="0.35">
      <c r="A49" s="12"/>
      <c r="B49" s="10"/>
      <c r="C49" s="10"/>
      <c r="D49" s="10"/>
      <c r="E49" s="10"/>
      <c r="F49" s="10"/>
      <c r="G49" s="10"/>
      <c r="H49" s="10"/>
      <c r="I49" s="10"/>
      <c r="J49" s="10"/>
      <c r="K49" s="10"/>
      <c r="L49" s="10"/>
      <c r="M49" s="10"/>
    </row>
    <row r="50" spans="1:25" ht="15" x14ac:dyDescent="0.2">
      <c r="B50" s="3"/>
      <c r="C50" s="3"/>
      <c r="D50" s="3"/>
      <c r="E50" s="3"/>
      <c r="F50" s="3"/>
      <c r="G50" s="3"/>
      <c r="H50" s="3"/>
      <c r="I50" s="3"/>
      <c r="J50" s="3"/>
      <c r="K50" s="3"/>
      <c r="L50" s="3"/>
      <c r="M50" s="3"/>
    </row>
    <row r="51" spans="1:25" ht="23.25" x14ac:dyDescent="0.35">
      <c r="A51" s="12"/>
      <c r="B51" s="9"/>
      <c r="C51" s="9"/>
      <c r="D51" s="9"/>
      <c r="E51" s="9"/>
      <c r="F51" s="9"/>
      <c r="G51" s="9"/>
      <c r="H51" s="9"/>
      <c r="I51" s="9"/>
      <c r="J51" s="9"/>
      <c r="K51" s="9"/>
      <c r="L51" s="9"/>
      <c r="M51" s="9"/>
      <c r="N51" s="7"/>
      <c r="O51" s="2" t="s">
        <v>45</v>
      </c>
    </row>
    <row r="52" spans="1:25" ht="15" x14ac:dyDescent="0.2">
      <c r="A52" s="1" t="s">
        <v>98</v>
      </c>
      <c r="B52" s="3"/>
      <c r="C52" s="3"/>
      <c r="D52" s="3"/>
      <c r="E52" s="3"/>
      <c r="F52" s="3"/>
      <c r="G52" s="3"/>
      <c r="H52" s="3"/>
      <c r="I52" s="3"/>
      <c r="J52" s="3"/>
      <c r="K52" s="3"/>
      <c r="L52" s="3"/>
    </row>
    <row r="53" spans="1:25" x14ac:dyDescent="0.2">
      <c r="A53" t="s">
        <v>96</v>
      </c>
    </row>
    <row r="54" spans="1:25" x14ac:dyDescent="0.2">
      <c r="A54">
        <v>6112</v>
      </c>
    </row>
    <row r="55" spans="1:25" ht="25.5" x14ac:dyDescent="0.2">
      <c r="A55">
        <v>2703</v>
      </c>
      <c r="M55" s="2"/>
      <c r="N55" s="6" t="s">
        <v>19</v>
      </c>
      <c r="O55" s="6" t="s">
        <v>14</v>
      </c>
      <c r="P55" s="6" t="s">
        <v>38</v>
      </c>
      <c r="Q55" s="6" t="s">
        <v>34</v>
      </c>
      <c r="R55" s="6" t="s">
        <v>39</v>
      </c>
      <c r="S55" s="6" t="s">
        <v>18</v>
      </c>
      <c r="T55" s="6" t="s">
        <v>40</v>
      </c>
      <c r="U55" s="6" t="s">
        <v>44</v>
      </c>
      <c r="V55" s="6" t="s">
        <v>83</v>
      </c>
      <c r="W55" s="6" t="s">
        <v>41</v>
      </c>
      <c r="X55" s="6" t="s">
        <v>42</v>
      </c>
      <c r="Y55" s="2" t="s">
        <v>43</v>
      </c>
    </row>
    <row r="56" spans="1:25" x14ac:dyDescent="0.2">
      <c r="A56" t="s">
        <v>16</v>
      </c>
      <c r="M56" s="1">
        <v>6112</v>
      </c>
      <c r="N56" s="4">
        <v>1318</v>
      </c>
      <c r="O56" s="4"/>
      <c r="P56" s="4">
        <v>437</v>
      </c>
      <c r="Q56" s="4"/>
      <c r="R56" s="4"/>
      <c r="S56" s="4"/>
      <c r="T56" s="4"/>
      <c r="U56" s="4"/>
      <c r="V56" s="4"/>
      <c r="W56">
        <v>100</v>
      </c>
      <c r="X56">
        <v>12</v>
      </c>
      <c r="Y56">
        <f>SUM(N56:X56)</f>
        <v>1867</v>
      </c>
    </row>
    <row r="57" spans="1:25" x14ac:dyDescent="0.2">
      <c r="A57" s="2" t="s">
        <v>99</v>
      </c>
      <c r="M57" s="14">
        <v>2703</v>
      </c>
      <c r="O57" s="4"/>
      <c r="P57" s="4"/>
      <c r="Q57" s="4">
        <v>334</v>
      </c>
      <c r="R57" s="4"/>
      <c r="S57" s="4"/>
      <c r="T57" s="4"/>
      <c r="U57" s="4"/>
      <c r="V57" s="4"/>
      <c r="Y57">
        <f>SUM(N57:X57)</f>
        <v>334</v>
      </c>
    </row>
    <row r="58" spans="1:25" x14ac:dyDescent="0.2">
      <c r="A58" t="s">
        <v>15</v>
      </c>
    </row>
    <row r="59" spans="1:25" x14ac:dyDescent="0.2">
      <c r="A59" t="s">
        <v>95</v>
      </c>
    </row>
    <row r="60" spans="1:25" ht="25.5" x14ac:dyDescent="0.2">
      <c r="A60" s="2" t="s">
        <v>97</v>
      </c>
    </row>
    <row r="61" spans="1:25" x14ac:dyDescent="0.2">
      <c r="A61" s="2" t="s">
        <v>89</v>
      </c>
      <c r="C61" t="s">
        <v>102</v>
      </c>
    </row>
    <row r="62" spans="1:25" x14ac:dyDescent="0.2">
      <c r="A62" s="1" t="s">
        <v>13</v>
      </c>
      <c r="B62" s="8">
        <f>SUM(B53:B61)</f>
        <v>0</v>
      </c>
    </row>
    <row r="63" spans="1:25" x14ac:dyDescent="0.2">
      <c r="A63" s="1" t="s">
        <v>2</v>
      </c>
    </row>
    <row r="65" spans="1:19" x14ac:dyDescent="0.2">
      <c r="A65" s="2" t="s">
        <v>92</v>
      </c>
      <c r="B65">
        <f>B63-B62</f>
        <v>0</v>
      </c>
    </row>
    <row r="69" spans="1:19" x14ac:dyDescent="0.2">
      <c r="S69">
        <v>29869</v>
      </c>
    </row>
    <row r="75" spans="1:19" x14ac:dyDescent="0.2">
      <c r="O75" s="1" t="s">
        <v>84</v>
      </c>
    </row>
    <row r="76" spans="1:19" x14ac:dyDescent="0.2">
      <c r="O76" t="s">
        <v>68</v>
      </c>
    </row>
    <row r="77" spans="1:19" x14ac:dyDescent="0.2">
      <c r="O77" t="s">
        <v>72</v>
      </c>
    </row>
    <row r="78" spans="1:19" x14ac:dyDescent="0.2">
      <c r="O78" t="s">
        <v>69</v>
      </c>
    </row>
    <row r="79" spans="1:19" x14ac:dyDescent="0.2">
      <c r="O79" t="s">
        <v>77</v>
      </c>
    </row>
    <row r="80" spans="1:19" x14ac:dyDescent="0.2">
      <c r="O80" t="s">
        <v>70</v>
      </c>
    </row>
    <row r="81" spans="9:15" ht="25.5" x14ac:dyDescent="0.2">
      <c r="O81" s="2" t="s">
        <v>79</v>
      </c>
    </row>
    <row r="82" spans="9:15" x14ac:dyDescent="0.2">
      <c r="O82" t="s">
        <v>71</v>
      </c>
    </row>
    <row r="83" spans="9:15" x14ac:dyDescent="0.2">
      <c r="O83" t="s">
        <v>73</v>
      </c>
    </row>
    <row r="84" spans="9:15" ht="25.5" x14ac:dyDescent="0.2">
      <c r="O84" t="s">
        <v>74</v>
      </c>
    </row>
    <row r="85" spans="9:15" x14ac:dyDescent="0.2">
      <c r="O85" t="s">
        <v>75</v>
      </c>
    </row>
    <row r="86" spans="9:15" ht="25.5" x14ac:dyDescent="0.2">
      <c r="O86" s="2" t="s">
        <v>76</v>
      </c>
    </row>
    <row r="87" spans="9:15" x14ac:dyDescent="0.2">
      <c r="I87">
        <v>8404</v>
      </c>
      <c r="O87" s="2" t="s">
        <v>78</v>
      </c>
    </row>
    <row r="88" spans="9:15" ht="25.5" x14ac:dyDescent="0.2">
      <c r="I88">
        <v>8404</v>
      </c>
      <c r="O88" s="2" t="s">
        <v>80</v>
      </c>
    </row>
    <row r="89" spans="9:15" ht="38.25" x14ac:dyDescent="0.2">
      <c r="I89">
        <v>8368</v>
      </c>
      <c r="O89" s="2" t="s">
        <v>81</v>
      </c>
    </row>
    <row r="90" spans="9:15" x14ac:dyDescent="0.2">
      <c r="O90" t="s">
        <v>86</v>
      </c>
    </row>
    <row r="91" spans="9:15" x14ac:dyDescent="0.2">
      <c r="O91" s="2" t="s">
        <v>88</v>
      </c>
    </row>
    <row r="92" spans="9:15" x14ac:dyDescent="0.2">
      <c r="O92" t="s">
        <v>89</v>
      </c>
    </row>
    <row r="93" spans="9:15" ht="25.5" x14ac:dyDescent="0.2">
      <c r="O93" t="s">
        <v>90</v>
      </c>
    </row>
    <row r="94" spans="9:15" x14ac:dyDescent="0.2">
      <c r="O94" s="2" t="s">
        <v>100</v>
      </c>
    </row>
    <row r="95" spans="9:15" x14ac:dyDescent="0.2">
      <c r="O95" s="2" t="s">
        <v>101</v>
      </c>
    </row>
  </sheetData>
  <pageMargins left="0.7" right="0.7" top="0.75" bottom="0.75" header="0.3" footer="0.3"/>
  <pageSetup paperSize="9" scale="32" fitToHeight="0"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75"/>
  <sheetViews>
    <sheetView rightToLeft="1" zoomScaleNormal="100" workbookViewId="0"/>
  </sheetViews>
  <sheetFormatPr defaultRowHeight="12.75" x14ac:dyDescent="0.2"/>
  <cols>
    <col min="1" max="1" width="29.7109375" customWidth="1"/>
    <col min="2" max="2" width="31.85546875" customWidth="1"/>
    <col min="3" max="3" width="19.42578125" customWidth="1"/>
    <col min="4" max="4" width="16.5703125" customWidth="1"/>
    <col min="5" max="5" width="19" customWidth="1"/>
    <col min="6" max="6" width="18.42578125" customWidth="1"/>
    <col min="7" max="7" width="16.7109375" customWidth="1"/>
    <col min="8" max="8" width="18.85546875" customWidth="1"/>
    <col min="9" max="9" width="18.140625" style="26" customWidth="1"/>
    <col min="10" max="10" width="16.7109375" customWidth="1"/>
    <col min="11" max="11" width="8.140625" customWidth="1"/>
    <col min="12" max="12" width="8.5703125" customWidth="1"/>
    <col min="13" max="13" width="7.85546875" customWidth="1"/>
    <col min="14" max="14" width="22.7109375" customWidth="1"/>
    <col min="15" max="15" width="24.42578125" customWidth="1"/>
  </cols>
  <sheetData>
    <row r="1" spans="1:17" ht="40.5" x14ac:dyDescent="0.3">
      <c r="A1" s="29"/>
      <c r="B1" s="30" t="s">
        <v>36</v>
      </c>
      <c r="C1" s="30" t="s">
        <v>37</v>
      </c>
      <c r="D1" s="30" t="s">
        <v>23</v>
      </c>
      <c r="E1" s="30" t="s">
        <v>26</v>
      </c>
      <c r="F1" s="30" t="s">
        <v>28</v>
      </c>
      <c r="G1" s="30" t="s">
        <v>32</v>
      </c>
      <c r="H1" s="30" t="s">
        <v>29</v>
      </c>
      <c r="I1" s="30" t="s">
        <v>30</v>
      </c>
      <c r="J1" s="30" t="s">
        <v>31</v>
      </c>
      <c r="K1" s="30" t="s">
        <v>82</v>
      </c>
      <c r="L1" s="30" t="s">
        <v>62</v>
      </c>
      <c r="M1" s="30" t="s">
        <v>35</v>
      </c>
      <c r="N1" s="60" t="s">
        <v>36</v>
      </c>
      <c r="O1" s="54"/>
    </row>
    <row r="2" spans="1:17" ht="20.25" x14ac:dyDescent="0.3">
      <c r="A2" s="62" t="s">
        <v>65</v>
      </c>
      <c r="B2" s="33">
        <v>2643</v>
      </c>
      <c r="C2" s="33">
        <v>2415</v>
      </c>
      <c r="D2" s="33">
        <v>2800</v>
      </c>
      <c r="E2" s="33">
        <v>3587</v>
      </c>
      <c r="F2" s="54">
        <v>2005</v>
      </c>
      <c r="G2" s="33"/>
      <c r="H2" s="33"/>
      <c r="I2" s="33"/>
      <c r="J2" s="28"/>
      <c r="K2" s="28"/>
      <c r="L2" s="28"/>
      <c r="M2" s="28"/>
      <c r="N2" s="28">
        <v>1665</v>
      </c>
      <c r="O2" s="9"/>
      <c r="P2" s="9"/>
      <c r="Q2" s="9"/>
    </row>
    <row r="3" spans="1:17" ht="20.25" x14ac:dyDescent="0.3">
      <c r="A3" s="62" t="s">
        <v>146</v>
      </c>
      <c r="B3" s="33">
        <v>1923</v>
      </c>
      <c r="C3" s="33">
        <v>2833</v>
      </c>
      <c r="D3" s="34">
        <v>4318</v>
      </c>
      <c r="E3" s="33">
        <v>4533</v>
      </c>
      <c r="F3" s="33">
        <v>2569</v>
      </c>
      <c r="G3" s="33"/>
      <c r="H3" s="33"/>
      <c r="I3" s="33"/>
      <c r="J3" s="28"/>
      <c r="K3" s="28"/>
      <c r="L3" s="28"/>
      <c r="M3" s="28"/>
      <c r="N3" s="28">
        <v>2605</v>
      </c>
      <c r="O3" s="9"/>
      <c r="P3" s="9"/>
      <c r="Q3" s="9"/>
    </row>
    <row r="4" spans="1:17" ht="20.25" x14ac:dyDescent="0.3">
      <c r="A4" s="62" t="s">
        <v>149</v>
      </c>
      <c r="B4" s="33"/>
      <c r="C4" s="33"/>
      <c r="D4" s="34"/>
      <c r="E4" s="33"/>
      <c r="F4" s="33"/>
      <c r="G4" s="33"/>
      <c r="H4" s="33"/>
      <c r="I4" s="33"/>
      <c r="J4" s="28"/>
      <c r="K4" s="28"/>
      <c r="L4" s="28"/>
      <c r="M4" s="28"/>
      <c r="N4" s="28">
        <v>487</v>
      </c>
      <c r="O4" s="9"/>
      <c r="P4" s="9"/>
      <c r="Q4" s="9"/>
    </row>
    <row r="5" spans="1:17" ht="20.25" x14ac:dyDescent="0.3">
      <c r="A5" s="62" t="s">
        <v>150</v>
      </c>
      <c r="B5" s="33"/>
      <c r="C5" s="33"/>
      <c r="D5" s="34"/>
      <c r="E5" s="33"/>
      <c r="F5" s="33"/>
      <c r="G5" s="33"/>
      <c r="H5" s="33"/>
      <c r="I5" s="33"/>
      <c r="J5" s="28"/>
      <c r="K5" s="28"/>
      <c r="L5" s="28"/>
      <c r="M5" s="28"/>
      <c r="N5" s="28">
        <v>581</v>
      </c>
      <c r="O5" s="9"/>
      <c r="P5" s="9"/>
      <c r="Q5" s="9"/>
    </row>
    <row r="6" spans="1:17" ht="20.25" x14ac:dyDescent="0.3">
      <c r="A6" s="62" t="s">
        <v>8</v>
      </c>
      <c r="B6" s="33"/>
      <c r="C6" s="33"/>
      <c r="D6" s="34"/>
      <c r="E6" s="33"/>
      <c r="F6" s="33"/>
      <c r="G6" s="33"/>
      <c r="H6" s="33"/>
      <c r="I6" s="33"/>
      <c r="J6" s="28"/>
      <c r="K6" s="28"/>
      <c r="L6" s="28"/>
      <c r="M6" s="28"/>
      <c r="N6" s="28">
        <v>1123</v>
      </c>
      <c r="O6" s="9"/>
      <c r="P6" s="9"/>
      <c r="Q6" s="9"/>
    </row>
    <row r="7" spans="1:17" ht="20.25" x14ac:dyDescent="0.3">
      <c r="A7" s="62" t="s">
        <v>151</v>
      </c>
      <c r="B7" s="33"/>
      <c r="C7" s="33"/>
      <c r="D7" s="34"/>
      <c r="E7" s="33"/>
      <c r="F7" s="33"/>
      <c r="G7" s="33"/>
      <c r="H7" s="33"/>
      <c r="I7" s="33"/>
      <c r="J7" s="28"/>
      <c r="K7" s="28"/>
      <c r="L7" s="28"/>
      <c r="M7" s="28"/>
      <c r="N7" s="28">
        <v>412</v>
      </c>
      <c r="O7" s="9"/>
      <c r="P7" s="9"/>
      <c r="Q7" s="9"/>
    </row>
    <row r="8" spans="1:17" ht="20.25" x14ac:dyDescent="0.3">
      <c r="A8" s="62" t="s">
        <v>145</v>
      </c>
      <c r="B8" s="33"/>
      <c r="C8" s="33"/>
      <c r="D8" s="34"/>
      <c r="E8" s="33"/>
      <c r="F8" s="33"/>
      <c r="G8" s="33"/>
      <c r="H8" s="33"/>
      <c r="I8" s="33"/>
      <c r="J8" s="28"/>
      <c r="K8" s="28"/>
      <c r="L8" s="28"/>
      <c r="M8" s="28"/>
      <c r="N8" s="28">
        <v>174</v>
      </c>
      <c r="O8" s="9"/>
      <c r="P8" s="9"/>
      <c r="Q8" s="9"/>
    </row>
    <row r="9" spans="1:17" ht="20.25" x14ac:dyDescent="0.3">
      <c r="A9" s="62" t="s">
        <v>186</v>
      </c>
      <c r="B9" s="33">
        <v>1923</v>
      </c>
      <c r="C9" s="33">
        <v>2833</v>
      </c>
      <c r="D9" s="34">
        <v>4318</v>
      </c>
      <c r="E9" s="33">
        <v>4533</v>
      </c>
      <c r="F9" s="33">
        <v>2569</v>
      </c>
      <c r="G9" s="33"/>
      <c r="H9" s="33"/>
      <c r="I9" s="33"/>
      <c r="J9" s="28"/>
      <c r="K9" s="28"/>
      <c r="L9" s="28"/>
      <c r="M9" s="28"/>
      <c r="N9" s="63">
        <f>SUM(N3:N8)</f>
        <v>5382</v>
      </c>
      <c r="O9" s="9"/>
      <c r="P9" s="9"/>
      <c r="Q9" s="9"/>
    </row>
    <row r="10" spans="1:17" ht="20.25" x14ac:dyDescent="0.3">
      <c r="A10" s="62" t="s">
        <v>15</v>
      </c>
      <c r="B10" s="40">
        <v>2140</v>
      </c>
      <c r="C10" s="40">
        <v>2142</v>
      </c>
      <c r="D10" s="40">
        <v>2143</v>
      </c>
      <c r="E10" s="40">
        <v>2145</v>
      </c>
      <c r="F10" s="40">
        <v>2146</v>
      </c>
      <c r="G10" s="40"/>
      <c r="H10" s="40"/>
      <c r="I10" s="40"/>
      <c r="J10" s="39"/>
      <c r="K10" s="39"/>
      <c r="L10" s="39"/>
      <c r="M10" s="39"/>
      <c r="N10" s="39">
        <v>2168</v>
      </c>
      <c r="O10" s="9"/>
      <c r="P10" s="9"/>
      <c r="Q10" s="9"/>
    </row>
    <row r="11" spans="1:17" ht="20.25" x14ac:dyDescent="0.3">
      <c r="A11" s="62" t="s">
        <v>20</v>
      </c>
      <c r="B11" s="33">
        <v>1490</v>
      </c>
      <c r="C11" s="33"/>
      <c r="D11" s="33">
        <v>1490</v>
      </c>
      <c r="E11" s="33"/>
      <c r="F11" s="33">
        <v>1492</v>
      </c>
      <c r="G11" s="33"/>
      <c r="H11" s="33"/>
      <c r="I11" s="33"/>
      <c r="J11" s="28"/>
      <c r="K11" s="28"/>
      <c r="L11" s="28"/>
      <c r="M11" s="28"/>
      <c r="N11" s="28">
        <v>1498</v>
      </c>
      <c r="O11" s="9"/>
      <c r="P11" s="9"/>
      <c r="Q11" s="9"/>
    </row>
    <row r="12" spans="1:17" ht="20.25" x14ac:dyDescent="0.3">
      <c r="A12" s="62" t="s">
        <v>91</v>
      </c>
      <c r="B12" s="33">
        <v>1000</v>
      </c>
      <c r="C12" s="33">
        <v>504</v>
      </c>
      <c r="D12" s="33">
        <v>1405</v>
      </c>
      <c r="E12" s="33">
        <v>823</v>
      </c>
      <c r="F12" s="33">
        <v>969</v>
      </c>
      <c r="G12" s="33"/>
      <c r="H12" s="33"/>
      <c r="I12" s="33"/>
      <c r="J12" s="28"/>
      <c r="K12" s="28"/>
      <c r="L12" s="28"/>
      <c r="M12" s="28"/>
      <c r="N12" s="28">
        <v>1379</v>
      </c>
      <c r="O12" s="9"/>
      <c r="P12" s="9"/>
      <c r="Q12" s="9"/>
    </row>
    <row r="13" spans="1:17" ht="20.25" x14ac:dyDescent="0.3">
      <c r="A13" s="62" t="s">
        <v>94</v>
      </c>
      <c r="B13" s="33"/>
      <c r="C13" s="33">
        <v>636</v>
      </c>
      <c r="D13" s="33"/>
      <c r="E13" s="33">
        <v>520</v>
      </c>
      <c r="F13" s="33"/>
      <c r="G13" s="33"/>
      <c r="H13" s="33"/>
      <c r="I13" s="34"/>
      <c r="J13" s="28"/>
      <c r="K13" s="28"/>
      <c r="L13" s="28"/>
      <c r="M13" s="28"/>
      <c r="N13" s="28"/>
      <c r="O13" s="9"/>
      <c r="P13" s="9"/>
      <c r="Q13" s="9"/>
    </row>
    <row r="14" spans="1:17" ht="20.25" x14ac:dyDescent="0.3">
      <c r="A14" s="62" t="s">
        <v>52</v>
      </c>
      <c r="B14" s="33">
        <v>144</v>
      </c>
      <c r="C14" s="55">
        <v>348</v>
      </c>
      <c r="D14" s="33">
        <v>798</v>
      </c>
      <c r="E14" s="33">
        <v>349</v>
      </c>
      <c r="F14" s="33">
        <v>349</v>
      </c>
      <c r="G14" s="33"/>
      <c r="H14" s="33"/>
      <c r="I14" s="33"/>
      <c r="J14" s="28"/>
      <c r="K14" s="28"/>
      <c r="L14" s="28"/>
      <c r="M14" s="28"/>
      <c r="N14" s="28">
        <v>312</v>
      </c>
      <c r="O14" s="9"/>
      <c r="P14" s="9"/>
      <c r="Q14" s="9"/>
    </row>
    <row r="15" spans="1:17" ht="20.25" x14ac:dyDescent="0.3">
      <c r="A15" s="62" t="s">
        <v>21</v>
      </c>
      <c r="B15" s="33"/>
      <c r="C15" s="33">
        <v>46</v>
      </c>
      <c r="D15" s="33"/>
      <c r="E15" s="33"/>
      <c r="F15" s="33">
        <v>300</v>
      </c>
      <c r="G15" s="33"/>
      <c r="H15" s="33"/>
      <c r="I15" s="33"/>
      <c r="J15" s="28"/>
      <c r="K15" s="28"/>
      <c r="L15" s="28"/>
      <c r="M15" s="28"/>
      <c r="N15" s="28">
        <v>562</v>
      </c>
      <c r="O15" s="9"/>
      <c r="P15" s="9"/>
      <c r="Q15" s="9"/>
    </row>
    <row r="16" spans="1:17" ht="20.25" x14ac:dyDescent="0.3">
      <c r="A16" s="62" t="s">
        <v>111</v>
      </c>
      <c r="B16" s="33">
        <v>415</v>
      </c>
      <c r="C16" s="33"/>
      <c r="D16" s="33"/>
      <c r="E16" s="33">
        <v>74</v>
      </c>
      <c r="F16" s="33"/>
      <c r="G16" s="33"/>
      <c r="H16" s="33"/>
      <c r="I16" s="33"/>
      <c r="J16" s="28"/>
      <c r="K16" s="28"/>
      <c r="L16" s="28"/>
      <c r="M16" s="28"/>
      <c r="N16" s="28">
        <v>404</v>
      </c>
      <c r="O16" s="9"/>
      <c r="P16" s="9"/>
      <c r="Q16" s="9"/>
    </row>
    <row r="17" spans="1:17" ht="20.25" x14ac:dyDescent="0.3">
      <c r="A17" s="62" t="s">
        <v>61</v>
      </c>
      <c r="B17" s="33">
        <v>370</v>
      </c>
      <c r="C17" s="33">
        <v>336</v>
      </c>
      <c r="D17" s="33">
        <v>87</v>
      </c>
      <c r="E17" s="33">
        <v>294</v>
      </c>
      <c r="F17" s="33">
        <v>270</v>
      </c>
      <c r="G17" s="33"/>
      <c r="H17" s="33"/>
      <c r="I17" s="33"/>
      <c r="J17" s="28"/>
      <c r="K17" s="28"/>
      <c r="L17" s="28"/>
      <c r="M17" s="28"/>
      <c r="N17" s="28">
        <v>275</v>
      </c>
      <c r="O17" s="9"/>
      <c r="P17" s="9"/>
      <c r="Q17" s="9"/>
    </row>
    <row r="18" spans="1:17" ht="20.25" x14ac:dyDescent="0.3">
      <c r="A18" s="62" t="s">
        <v>114</v>
      </c>
      <c r="B18" s="33">
        <v>164</v>
      </c>
      <c r="C18" s="33">
        <v>372</v>
      </c>
      <c r="D18" s="33">
        <v>175</v>
      </c>
      <c r="E18" s="33">
        <v>173</v>
      </c>
      <c r="F18" s="33">
        <v>266</v>
      </c>
      <c r="G18" s="33"/>
      <c r="H18" s="33"/>
      <c r="I18" s="33"/>
      <c r="J18" s="28"/>
      <c r="K18" s="38"/>
      <c r="L18" s="28"/>
      <c r="M18" s="28"/>
      <c r="N18" s="28">
        <v>105</v>
      </c>
      <c r="O18" s="9"/>
      <c r="P18" s="9"/>
      <c r="Q18" s="9"/>
    </row>
    <row r="19" spans="1:17" ht="20.25" x14ac:dyDescent="0.3">
      <c r="A19" s="62" t="s">
        <v>110</v>
      </c>
      <c r="B19" s="33">
        <v>67</v>
      </c>
      <c r="C19" s="33">
        <v>67</v>
      </c>
      <c r="D19" s="33">
        <v>67</v>
      </c>
      <c r="E19" s="33">
        <v>67</v>
      </c>
      <c r="F19" s="33">
        <v>67</v>
      </c>
      <c r="G19" s="33"/>
      <c r="H19" s="33"/>
      <c r="I19" s="33"/>
      <c r="J19" s="28"/>
      <c r="K19" s="28"/>
      <c r="L19" s="28"/>
      <c r="M19" s="28"/>
      <c r="N19" s="28"/>
      <c r="O19" s="9"/>
      <c r="P19" s="9"/>
      <c r="Q19" s="9"/>
    </row>
    <row r="20" spans="1:17" ht="20.25" x14ac:dyDescent="0.3">
      <c r="A20" s="62" t="s">
        <v>135</v>
      </c>
      <c r="B20" s="33">
        <v>13</v>
      </c>
      <c r="C20" s="33">
        <v>20</v>
      </c>
      <c r="D20" s="33">
        <v>20</v>
      </c>
      <c r="E20" s="33">
        <v>20</v>
      </c>
      <c r="F20" s="33">
        <v>20</v>
      </c>
      <c r="G20" s="33"/>
      <c r="H20" s="33"/>
      <c r="I20" s="33"/>
      <c r="J20" s="28"/>
      <c r="K20" s="28"/>
      <c r="L20" s="28"/>
      <c r="M20" s="28"/>
      <c r="N20" s="28">
        <v>25</v>
      </c>
      <c r="O20" s="9"/>
      <c r="P20" s="9"/>
      <c r="Q20" s="9"/>
    </row>
    <row r="21" spans="1:17" ht="20.25" x14ac:dyDescent="0.3">
      <c r="A21" s="62" t="s">
        <v>27</v>
      </c>
      <c r="B21" s="33">
        <v>50</v>
      </c>
      <c r="C21" s="33">
        <v>50</v>
      </c>
      <c r="D21" s="33"/>
      <c r="E21" s="33">
        <v>50</v>
      </c>
      <c r="F21" s="33">
        <v>50</v>
      </c>
      <c r="G21" s="33"/>
      <c r="H21" s="33"/>
      <c r="I21" s="33"/>
      <c r="J21" s="28"/>
      <c r="K21" s="28"/>
      <c r="L21" s="28"/>
      <c r="M21" s="28"/>
      <c r="N21" s="28">
        <v>50</v>
      </c>
      <c r="O21" s="9"/>
      <c r="P21" s="9"/>
      <c r="Q21" s="9"/>
    </row>
    <row r="22" spans="1:17" ht="20.25" x14ac:dyDescent="0.3">
      <c r="A22" s="62" t="s">
        <v>53</v>
      </c>
      <c r="B22" s="33">
        <v>30</v>
      </c>
      <c r="C22" s="33">
        <v>30</v>
      </c>
      <c r="D22" s="33">
        <v>30</v>
      </c>
      <c r="E22" s="33">
        <v>30</v>
      </c>
      <c r="F22" s="33">
        <v>21</v>
      </c>
      <c r="G22" s="33"/>
      <c r="H22" s="33"/>
      <c r="I22" s="33"/>
      <c r="J22" s="28"/>
      <c r="K22" s="28"/>
      <c r="L22" s="28"/>
      <c r="M22" s="28"/>
      <c r="N22" s="28">
        <v>18</v>
      </c>
      <c r="O22" s="9"/>
      <c r="P22" s="9"/>
      <c r="Q22" s="9"/>
    </row>
    <row r="23" spans="1:17" ht="20.25" x14ac:dyDescent="0.3">
      <c r="A23" s="62" t="s">
        <v>0</v>
      </c>
      <c r="B23" s="33">
        <v>327</v>
      </c>
      <c r="C23" s="33">
        <v>641</v>
      </c>
      <c r="D23" s="33">
        <v>150</v>
      </c>
      <c r="E23" s="33"/>
      <c r="F23" s="33">
        <v>380</v>
      </c>
      <c r="G23" s="33"/>
      <c r="H23" s="33"/>
      <c r="I23" s="33"/>
      <c r="J23" s="28"/>
      <c r="K23" s="28"/>
      <c r="L23" s="28"/>
      <c r="M23" s="28"/>
      <c r="N23" s="28">
        <v>173</v>
      </c>
      <c r="O23" s="9"/>
      <c r="P23" s="9"/>
      <c r="Q23" s="9"/>
    </row>
    <row r="24" spans="1:17" ht="20.25" x14ac:dyDescent="0.3">
      <c r="A24" s="62" t="s">
        <v>136</v>
      </c>
      <c r="B24" s="33"/>
      <c r="C24" s="33"/>
      <c r="D24" s="33"/>
      <c r="E24" s="33">
        <v>30</v>
      </c>
      <c r="F24" s="33">
        <v>40</v>
      </c>
      <c r="G24" s="33"/>
      <c r="H24" s="33"/>
      <c r="I24" s="33"/>
      <c r="J24" s="28"/>
      <c r="K24" s="28"/>
      <c r="L24" s="28"/>
      <c r="M24" s="28"/>
      <c r="N24" s="28"/>
      <c r="O24" s="9"/>
      <c r="P24" s="9"/>
      <c r="Q24" s="9"/>
    </row>
    <row r="25" spans="1:17" ht="20.25" x14ac:dyDescent="0.3">
      <c r="A25" s="62" t="s">
        <v>113</v>
      </c>
      <c r="B25" s="33">
        <v>2600</v>
      </c>
      <c r="C25" s="33">
        <v>2600</v>
      </c>
      <c r="D25" s="33">
        <v>2150</v>
      </c>
      <c r="E25" s="33">
        <v>2650</v>
      </c>
      <c r="F25" s="33">
        <v>2650</v>
      </c>
      <c r="G25" s="33"/>
      <c r="H25" s="33"/>
      <c r="I25" s="33"/>
      <c r="J25" s="28"/>
      <c r="K25" s="28"/>
      <c r="L25" s="28"/>
      <c r="M25" s="28"/>
      <c r="N25" s="28">
        <v>2650</v>
      </c>
      <c r="O25" s="9"/>
      <c r="P25" s="9"/>
      <c r="Q25" s="9"/>
    </row>
    <row r="26" spans="1:17" ht="20.25" x14ac:dyDescent="0.3">
      <c r="A26" s="62" t="s">
        <v>51</v>
      </c>
      <c r="B26" s="33">
        <v>730</v>
      </c>
      <c r="C26" s="33">
        <v>737</v>
      </c>
      <c r="D26" s="33">
        <v>213</v>
      </c>
      <c r="E26" s="33">
        <v>636</v>
      </c>
      <c r="F26" s="33">
        <v>335</v>
      </c>
      <c r="G26" s="33"/>
      <c r="H26" s="33"/>
      <c r="I26" s="33"/>
      <c r="J26" s="28"/>
      <c r="K26" s="37"/>
      <c r="L26" s="28"/>
      <c r="M26" s="28"/>
      <c r="N26" s="28">
        <v>734</v>
      </c>
      <c r="O26" s="9"/>
      <c r="P26" s="9"/>
      <c r="Q26" s="9"/>
    </row>
    <row r="27" spans="1:17" ht="20.25" x14ac:dyDescent="0.3">
      <c r="A27" s="62" t="s">
        <v>58</v>
      </c>
      <c r="B27" s="33">
        <v>11</v>
      </c>
      <c r="C27" s="33">
        <v>24</v>
      </c>
      <c r="D27" s="33">
        <v>30</v>
      </c>
      <c r="E27" s="33">
        <v>17</v>
      </c>
      <c r="F27" s="33">
        <v>50</v>
      </c>
      <c r="G27" s="33"/>
      <c r="H27" s="33"/>
      <c r="I27" s="35"/>
      <c r="J27" s="28"/>
      <c r="K27" s="28"/>
      <c r="L27" s="28"/>
      <c r="M27" s="28"/>
      <c r="N27" s="28">
        <v>23</v>
      </c>
      <c r="O27" s="9"/>
      <c r="P27" s="9"/>
      <c r="Q27" s="9"/>
    </row>
    <row r="28" spans="1:17" ht="20.25" x14ac:dyDescent="0.3">
      <c r="A28" s="62" t="s">
        <v>39</v>
      </c>
      <c r="B28" s="33">
        <v>158</v>
      </c>
      <c r="C28" s="33">
        <v>190</v>
      </c>
      <c r="D28" s="33">
        <v>112</v>
      </c>
      <c r="E28" s="33">
        <v>49</v>
      </c>
      <c r="F28" s="33">
        <v>62</v>
      </c>
      <c r="G28" s="33"/>
      <c r="H28" s="33"/>
      <c r="I28" s="33"/>
      <c r="J28" s="28"/>
      <c r="K28" s="28"/>
      <c r="L28" s="28"/>
      <c r="M28" s="28"/>
      <c r="N28" s="28">
        <v>138</v>
      </c>
      <c r="O28" s="9"/>
      <c r="P28" s="9"/>
      <c r="Q28" s="9"/>
    </row>
    <row r="29" spans="1:17" ht="20.25" x14ac:dyDescent="0.3">
      <c r="A29" s="62" t="s">
        <v>148</v>
      </c>
      <c r="B29" s="33"/>
      <c r="C29" s="33"/>
      <c r="D29" s="33"/>
      <c r="E29" s="33"/>
      <c r="F29" s="33"/>
      <c r="G29" s="33"/>
      <c r="H29" s="33"/>
      <c r="I29" s="33"/>
      <c r="J29" s="28"/>
      <c r="K29" s="28"/>
      <c r="L29" s="28"/>
      <c r="M29" s="28"/>
      <c r="N29" s="28">
        <v>243</v>
      </c>
      <c r="O29" s="9"/>
      <c r="P29" s="9"/>
      <c r="Q29" s="9"/>
    </row>
    <row r="30" spans="1:17" ht="20.25" x14ac:dyDescent="0.3">
      <c r="A30" s="62" t="s">
        <v>17</v>
      </c>
      <c r="B30" s="33">
        <v>460</v>
      </c>
      <c r="C30" s="33">
        <v>575</v>
      </c>
      <c r="D30" s="33">
        <v>190</v>
      </c>
      <c r="E30" s="33">
        <v>422</v>
      </c>
      <c r="F30" s="33">
        <v>37</v>
      </c>
      <c r="G30" s="33"/>
      <c r="H30" s="33"/>
      <c r="I30" s="33"/>
      <c r="J30" s="28"/>
      <c r="K30" s="28"/>
      <c r="L30" s="28"/>
      <c r="M30" s="28"/>
      <c r="N30" s="28">
        <v>26</v>
      </c>
      <c r="O30" s="9"/>
      <c r="P30" s="9"/>
      <c r="Q30" s="9"/>
    </row>
    <row r="31" spans="1:17" ht="20.25" x14ac:dyDescent="0.3">
      <c r="A31" s="62" t="s">
        <v>48</v>
      </c>
      <c r="B31" s="33">
        <v>1160</v>
      </c>
      <c r="C31" s="33"/>
      <c r="D31" s="33">
        <v>214</v>
      </c>
      <c r="E31" s="33">
        <v>575</v>
      </c>
      <c r="F31" s="33">
        <v>435</v>
      </c>
      <c r="G31" s="33"/>
      <c r="H31" s="33"/>
      <c r="I31" s="33"/>
      <c r="J31" s="28"/>
      <c r="K31" s="28"/>
      <c r="L31" s="28"/>
      <c r="M31" s="28"/>
      <c r="N31" s="28"/>
      <c r="O31" s="9"/>
      <c r="P31" s="9"/>
      <c r="Q31" s="9"/>
    </row>
    <row r="32" spans="1:17" ht="20.25" x14ac:dyDescent="0.3">
      <c r="A32" s="62" t="s">
        <v>212</v>
      </c>
      <c r="B32" s="33"/>
      <c r="C32" s="33"/>
      <c r="D32" s="33"/>
      <c r="E32" s="33"/>
      <c r="F32" s="33"/>
      <c r="G32" s="33"/>
      <c r="H32" s="33"/>
      <c r="I32" s="33"/>
      <c r="J32" s="28"/>
      <c r="K32" s="28"/>
      <c r="L32" s="28"/>
      <c r="M32" s="28"/>
      <c r="N32" s="28"/>
      <c r="O32" s="9"/>
      <c r="P32" s="9"/>
      <c r="Q32" s="9"/>
    </row>
    <row r="33" spans="1:17" ht="40.5" x14ac:dyDescent="0.3">
      <c r="A33" s="62" t="s">
        <v>225</v>
      </c>
      <c r="B33" s="35">
        <v>110</v>
      </c>
      <c r="C33" s="33">
        <v>110</v>
      </c>
      <c r="D33" s="33">
        <v>110</v>
      </c>
      <c r="E33" s="33">
        <v>110</v>
      </c>
      <c r="F33" s="33">
        <v>110</v>
      </c>
      <c r="G33" s="33"/>
      <c r="H33" s="33"/>
      <c r="I33" s="33"/>
      <c r="J33" s="33"/>
      <c r="K33" s="33"/>
      <c r="L33" s="33"/>
      <c r="M33" s="33"/>
      <c r="N33" s="33">
        <v>110</v>
      </c>
      <c r="O33" s="9"/>
      <c r="P33" s="9"/>
      <c r="Q33" s="9"/>
    </row>
    <row r="34" spans="1:17" ht="20.25" x14ac:dyDescent="0.3">
      <c r="A34" s="62" t="s">
        <v>224</v>
      </c>
      <c r="B34" s="33"/>
      <c r="C34" s="33"/>
      <c r="D34" s="33"/>
      <c r="E34" s="33"/>
      <c r="F34" s="33">
        <v>183</v>
      </c>
      <c r="G34" s="33"/>
      <c r="H34" s="33"/>
      <c r="I34" s="33"/>
      <c r="J34" s="33"/>
      <c r="K34" s="33"/>
      <c r="L34" s="33"/>
      <c r="M34" s="33"/>
      <c r="N34" s="33">
        <v>183</v>
      </c>
      <c r="O34" s="9"/>
      <c r="P34" s="9"/>
      <c r="Q34" s="9"/>
    </row>
    <row r="35" spans="1:17" ht="40.5" x14ac:dyDescent="0.3">
      <c r="A35" s="62" t="s">
        <v>223</v>
      </c>
      <c r="B35" s="33"/>
      <c r="C35" s="33"/>
      <c r="D35" s="33"/>
      <c r="E35" s="33"/>
      <c r="F35" s="33"/>
      <c r="G35" s="33"/>
      <c r="H35" s="33"/>
      <c r="I35" s="33"/>
      <c r="J35" s="33"/>
      <c r="K35" s="33"/>
      <c r="L35" s="33"/>
      <c r="M35" s="33"/>
      <c r="N35" s="33">
        <v>352</v>
      </c>
      <c r="O35" s="9"/>
      <c r="P35" s="9"/>
      <c r="Q35" s="9"/>
    </row>
    <row r="36" spans="1:17" ht="40.5" x14ac:dyDescent="0.3">
      <c r="A36" s="62" t="s">
        <v>219</v>
      </c>
      <c r="B36" s="33"/>
      <c r="C36" s="33"/>
      <c r="D36" s="33"/>
      <c r="E36" s="33"/>
      <c r="F36" s="33"/>
      <c r="G36" s="33"/>
      <c r="H36" s="33"/>
      <c r="I36" s="33"/>
      <c r="J36" s="33"/>
      <c r="K36" s="33"/>
      <c r="L36" s="33"/>
      <c r="M36" s="33"/>
      <c r="N36" s="33">
        <v>580</v>
      </c>
      <c r="O36" s="9"/>
      <c r="P36" s="9"/>
      <c r="Q36" s="9"/>
    </row>
    <row r="37" spans="1:17" ht="40.5" x14ac:dyDescent="0.3">
      <c r="A37" s="62" t="s">
        <v>221</v>
      </c>
      <c r="B37" s="33"/>
      <c r="C37" s="33"/>
      <c r="D37" s="33"/>
      <c r="E37" s="33"/>
      <c r="F37" s="33"/>
      <c r="G37" s="33"/>
      <c r="H37" s="33"/>
      <c r="I37" s="33"/>
      <c r="J37" s="33"/>
      <c r="K37" s="33"/>
      <c r="L37" s="33"/>
      <c r="M37" s="33"/>
      <c r="N37" s="33">
        <v>501</v>
      </c>
      <c r="O37" s="9"/>
      <c r="P37" s="9"/>
      <c r="Q37" s="9"/>
    </row>
    <row r="38" spans="1:17" ht="20.25" x14ac:dyDescent="0.3">
      <c r="A38" s="62" t="s">
        <v>220</v>
      </c>
      <c r="B38" s="33"/>
      <c r="C38" s="33"/>
      <c r="D38" s="33"/>
      <c r="E38" s="33"/>
      <c r="F38" s="33"/>
      <c r="G38" s="33"/>
      <c r="H38" s="33"/>
      <c r="I38" s="33"/>
      <c r="J38" s="33"/>
      <c r="K38" s="33"/>
      <c r="L38" s="33"/>
      <c r="M38" s="33"/>
      <c r="N38" s="33">
        <v>390</v>
      </c>
      <c r="O38" s="9"/>
      <c r="P38" s="9"/>
      <c r="Q38" s="9"/>
    </row>
    <row r="39" spans="1:17" ht="40.5" x14ac:dyDescent="0.3">
      <c r="A39" s="62" t="s">
        <v>222</v>
      </c>
      <c r="B39" s="33"/>
      <c r="C39" s="33"/>
      <c r="D39" s="33"/>
      <c r="E39" s="33"/>
      <c r="F39" s="33"/>
      <c r="G39" s="33"/>
      <c r="H39" s="33"/>
      <c r="I39" s="33"/>
      <c r="J39" s="33"/>
      <c r="K39" s="33"/>
      <c r="L39" s="33"/>
      <c r="M39" s="33"/>
      <c r="N39" s="33">
        <v>556</v>
      </c>
      <c r="O39" s="9"/>
      <c r="P39" s="9"/>
      <c r="Q39" s="9"/>
    </row>
    <row r="40" spans="1:17" ht="40.5" x14ac:dyDescent="0.3">
      <c r="A40" s="65" t="s">
        <v>217</v>
      </c>
      <c r="B40" s="66"/>
      <c r="C40" s="66"/>
      <c r="D40" s="66"/>
      <c r="E40" s="66"/>
      <c r="F40" s="66"/>
      <c r="G40" s="66"/>
      <c r="H40" s="66"/>
      <c r="I40" s="66"/>
      <c r="J40" s="66"/>
      <c r="K40" s="66"/>
      <c r="L40" s="66"/>
      <c r="M40" s="66"/>
      <c r="N40" s="66">
        <v>97</v>
      </c>
      <c r="O40" s="9"/>
      <c r="P40" s="9"/>
      <c r="Q40" s="9"/>
    </row>
    <row r="41" spans="1:17" ht="18" customHeight="1" x14ac:dyDescent="0.3">
      <c r="A41" s="65" t="s">
        <v>216</v>
      </c>
      <c r="B41" s="66"/>
      <c r="C41" s="66"/>
      <c r="D41" s="66"/>
      <c r="E41" s="66"/>
      <c r="F41" s="66"/>
      <c r="G41" s="66"/>
      <c r="H41" s="66"/>
      <c r="I41" s="66"/>
      <c r="J41" s="66"/>
      <c r="K41" s="66"/>
      <c r="L41" s="66"/>
      <c r="M41" s="66"/>
      <c r="N41" s="66">
        <v>2745</v>
      </c>
      <c r="O41" s="9"/>
      <c r="P41" s="9"/>
      <c r="Q41" s="9"/>
    </row>
    <row r="42" spans="1:17" ht="18" customHeight="1" x14ac:dyDescent="0.3">
      <c r="A42" s="65" t="s">
        <v>218</v>
      </c>
      <c r="B42" s="66"/>
      <c r="C42" s="66"/>
      <c r="D42" s="66"/>
      <c r="E42" s="66"/>
      <c r="F42" s="66"/>
      <c r="G42" s="66"/>
      <c r="H42" s="66"/>
      <c r="I42" s="66"/>
      <c r="J42" s="66"/>
      <c r="K42" s="66"/>
      <c r="L42" s="66"/>
      <c r="M42" s="66"/>
      <c r="N42" s="66">
        <v>488</v>
      </c>
      <c r="O42" s="9"/>
      <c r="P42" s="9"/>
      <c r="Q42" s="9"/>
    </row>
    <row r="43" spans="1:17" ht="20.25" x14ac:dyDescent="0.3">
      <c r="A43" s="62" t="s">
        <v>138</v>
      </c>
      <c r="B43" s="35">
        <v>1270</v>
      </c>
      <c r="C43" s="33">
        <v>1266</v>
      </c>
      <c r="D43" s="33">
        <v>1266</v>
      </c>
      <c r="E43" s="33">
        <v>1266</v>
      </c>
      <c r="F43" s="33">
        <v>1266</v>
      </c>
      <c r="G43" s="33"/>
      <c r="H43" s="33"/>
      <c r="I43" s="33"/>
      <c r="J43" s="33"/>
      <c r="K43" s="33"/>
      <c r="L43" s="33"/>
      <c r="M43" s="33"/>
      <c r="N43" s="33"/>
      <c r="O43" s="9"/>
      <c r="P43" s="9"/>
      <c r="Q43" s="9"/>
    </row>
    <row r="44" spans="1:17" ht="20.25" x14ac:dyDescent="0.3">
      <c r="A44" s="62" t="s">
        <v>66</v>
      </c>
      <c r="B44" s="33">
        <v>13064</v>
      </c>
      <c r="C44" s="33">
        <v>1990</v>
      </c>
      <c r="D44" s="35">
        <v>3404</v>
      </c>
      <c r="E44" s="33">
        <v>6178</v>
      </c>
      <c r="F44" s="33">
        <v>2215</v>
      </c>
      <c r="G44" s="33"/>
      <c r="H44" s="33"/>
      <c r="I44" s="33"/>
      <c r="J44" s="28"/>
      <c r="K44" s="28"/>
      <c r="L44" s="28"/>
      <c r="M44" s="28"/>
      <c r="N44" s="28">
        <v>2001</v>
      </c>
      <c r="O44" s="9"/>
      <c r="P44" s="9"/>
      <c r="Q44" s="9"/>
    </row>
    <row r="45" spans="1:17" ht="20.25" x14ac:dyDescent="0.3">
      <c r="A45" s="62" t="s">
        <v>25</v>
      </c>
      <c r="B45" s="33">
        <v>3800</v>
      </c>
      <c r="C45" s="33">
        <v>3600</v>
      </c>
      <c r="D45" s="33">
        <v>3100</v>
      </c>
      <c r="E45" s="33">
        <v>1500</v>
      </c>
      <c r="F45" s="33"/>
      <c r="G45" s="33"/>
      <c r="H45" s="33"/>
      <c r="I45" s="33"/>
      <c r="J45" s="28"/>
      <c r="K45" s="28"/>
      <c r="L45" s="28"/>
      <c r="M45" s="28"/>
      <c r="N45" s="28">
        <v>1500</v>
      </c>
      <c r="O45" s="9"/>
      <c r="P45" s="9"/>
      <c r="Q45" s="9"/>
    </row>
    <row r="46" spans="1:17" ht="20.25" x14ac:dyDescent="0.3">
      <c r="A46" s="62" t="s">
        <v>41</v>
      </c>
      <c r="B46" s="33">
        <v>650</v>
      </c>
      <c r="C46" s="33">
        <v>891</v>
      </c>
      <c r="D46" s="33">
        <v>1881</v>
      </c>
      <c r="E46" s="33">
        <v>907</v>
      </c>
      <c r="F46" s="33">
        <v>1073</v>
      </c>
      <c r="G46" s="33"/>
      <c r="H46" s="33"/>
      <c r="I46" s="33"/>
      <c r="J46" s="28"/>
      <c r="K46" s="28"/>
      <c r="L46" s="28"/>
      <c r="M46" s="28"/>
      <c r="N46" s="28">
        <v>1970</v>
      </c>
      <c r="O46" s="9"/>
      <c r="P46" s="9"/>
      <c r="Q46" s="9"/>
    </row>
    <row r="47" spans="1:17" ht="40.5" x14ac:dyDescent="0.3">
      <c r="A47" s="62" t="s">
        <v>137</v>
      </c>
      <c r="B47" s="33">
        <v>1098</v>
      </c>
      <c r="C47" s="33">
        <v>2382</v>
      </c>
      <c r="D47" s="33">
        <v>2598</v>
      </c>
      <c r="E47" s="33">
        <v>1550</v>
      </c>
      <c r="F47" s="33">
        <v>1073</v>
      </c>
      <c r="G47" s="33"/>
      <c r="H47" s="33"/>
      <c r="I47" s="33"/>
      <c r="J47" s="28"/>
      <c r="K47" s="28"/>
      <c r="L47" s="28"/>
      <c r="M47" s="28"/>
      <c r="N47" s="28">
        <v>744</v>
      </c>
      <c r="O47" s="9"/>
      <c r="P47" s="9"/>
      <c r="Q47" s="9"/>
    </row>
    <row r="48" spans="1:17" ht="20.25" x14ac:dyDescent="0.3">
      <c r="A48" s="62" t="s">
        <v>47</v>
      </c>
      <c r="B48" s="33">
        <v>984</v>
      </c>
      <c r="C48" s="33">
        <v>1630</v>
      </c>
      <c r="D48" s="33">
        <v>1040</v>
      </c>
      <c r="E48" s="33">
        <v>865</v>
      </c>
      <c r="F48" s="33">
        <v>2229</v>
      </c>
      <c r="G48" s="33"/>
      <c r="H48" s="33"/>
      <c r="I48" s="33"/>
      <c r="J48" s="28"/>
      <c r="K48" s="28"/>
      <c r="L48" s="28"/>
      <c r="M48" s="28"/>
      <c r="N48" s="28">
        <v>1154</v>
      </c>
      <c r="O48" s="9"/>
      <c r="P48" s="9"/>
      <c r="Q48" s="9"/>
    </row>
    <row r="49" spans="1:17" ht="20.25" x14ac:dyDescent="0.3">
      <c r="A49" s="62" t="s">
        <v>55</v>
      </c>
      <c r="B49" s="33">
        <v>776</v>
      </c>
      <c r="C49" s="33">
        <v>420</v>
      </c>
      <c r="D49" s="33">
        <v>100</v>
      </c>
      <c r="E49" s="33"/>
      <c r="F49" s="33">
        <v>800</v>
      </c>
      <c r="G49" s="33"/>
      <c r="H49" s="33"/>
      <c r="I49" s="33"/>
      <c r="J49" s="28"/>
      <c r="K49" s="36"/>
      <c r="L49" s="28"/>
      <c r="M49" s="28"/>
      <c r="N49" s="28">
        <v>2020</v>
      </c>
      <c r="O49" s="9"/>
      <c r="P49" s="9"/>
      <c r="Q49" s="9"/>
    </row>
    <row r="50" spans="1:17" ht="20.25" x14ac:dyDescent="0.3">
      <c r="A50" s="62" t="s">
        <v>49</v>
      </c>
      <c r="B50" s="33">
        <v>743</v>
      </c>
      <c r="C50" s="33">
        <v>1150</v>
      </c>
      <c r="D50" s="33">
        <v>315</v>
      </c>
      <c r="E50" s="33">
        <v>908</v>
      </c>
      <c r="F50" s="33">
        <v>1027</v>
      </c>
      <c r="G50" s="33"/>
      <c r="H50" s="33"/>
      <c r="I50" s="33"/>
      <c r="J50" s="28"/>
      <c r="K50" s="28"/>
      <c r="L50" s="28"/>
      <c r="M50" s="28"/>
      <c r="N50" s="28">
        <v>1811</v>
      </c>
      <c r="O50" s="9"/>
      <c r="P50" s="9"/>
      <c r="Q50" s="9"/>
    </row>
    <row r="51" spans="1:17" ht="20.25" x14ac:dyDescent="0.3">
      <c r="A51" s="62" t="s">
        <v>54</v>
      </c>
      <c r="B51" s="33">
        <v>1530</v>
      </c>
      <c r="C51" s="33">
        <v>800</v>
      </c>
      <c r="D51" s="33"/>
      <c r="E51" s="33"/>
      <c r="F51" s="33"/>
      <c r="G51" s="33"/>
      <c r="H51" s="33"/>
      <c r="I51" s="33"/>
      <c r="J51" s="28"/>
      <c r="K51" s="28"/>
      <c r="L51" s="28"/>
      <c r="M51" s="28"/>
      <c r="N51" s="28">
        <v>946</v>
      </c>
      <c r="O51" s="9"/>
      <c r="P51" s="9"/>
      <c r="Q51" s="9"/>
    </row>
    <row r="52" spans="1:17" ht="20.25" x14ac:dyDescent="0.3">
      <c r="A52" s="62" t="s">
        <v>184</v>
      </c>
      <c r="B52" s="33">
        <v>460</v>
      </c>
      <c r="C52" s="33">
        <v>305</v>
      </c>
      <c r="D52" s="33">
        <v>770</v>
      </c>
      <c r="E52" s="33"/>
      <c r="F52" s="33">
        <v>45</v>
      </c>
      <c r="G52" s="33"/>
      <c r="H52" s="33"/>
      <c r="I52" s="33"/>
      <c r="J52" s="28"/>
      <c r="K52" s="28"/>
      <c r="L52" s="28"/>
      <c r="M52" s="28"/>
      <c r="N52" s="28">
        <v>36</v>
      </c>
      <c r="O52" s="9"/>
      <c r="P52" s="9"/>
      <c r="Q52" s="9"/>
    </row>
    <row r="53" spans="1:17" ht="20.25" x14ac:dyDescent="0.3">
      <c r="A53" s="62" t="s">
        <v>93</v>
      </c>
      <c r="B53" s="33"/>
      <c r="C53" s="33"/>
      <c r="D53" s="33"/>
      <c r="E53" s="33"/>
      <c r="F53" s="33"/>
      <c r="G53" s="33"/>
      <c r="H53" s="33"/>
      <c r="I53" s="33"/>
      <c r="J53" s="28"/>
      <c r="K53" s="28"/>
      <c r="L53" s="28"/>
      <c r="M53" s="28"/>
      <c r="N53" s="28"/>
      <c r="O53" s="9"/>
      <c r="P53" s="9"/>
      <c r="Q53" s="9"/>
    </row>
    <row r="54" spans="1:17" ht="20.25" x14ac:dyDescent="0.3">
      <c r="A54" s="62" t="s">
        <v>140</v>
      </c>
      <c r="C54" s="33"/>
      <c r="D54" s="33"/>
      <c r="E54" s="33">
        <v>569</v>
      </c>
      <c r="F54" s="33">
        <v>570</v>
      </c>
      <c r="G54" s="33"/>
      <c r="H54" s="33"/>
      <c r="I54" s="33"/>
      <c r="J54" s="28"/>
      <c r="K54" s="28"/>
      <c r="L54" s="28"/>
      <c r="M54" s="28"/>
      <c r="N54" s="28"/>
      <c r="O54" s="9"/>
      <c r="P54" s="9"/>
      <c r="Q54" s="9"/>
    </row>
    <row r="55" spans="1:17" ht="20.25" x14ac:dyDescent="0.3">
      <c r="A55" s="62" t="s">
        <v>129</v>
      </c>
      <c r="B55" s="33"/>
      <c r="C55" s="33"/>
      <c r="D55" s="33">
        <v>675</v>
      </c>
      <c r="E55" s="33"/>
      <c r="F55" s="33">
        <v>1068</v>
      </c>
      <c r="G55" s="33"/>
      <c r="H55" s="33"/>
      <c r="I55" s="33"/>
      <c r="J55" s="28"/>
      <c r="K55" s="28"/>
      <c r="L55" s="28"/>
      <c r="M55" s="28"/>
      <c r="N55" s="28">
        <v>994</v>
      </c>
      <c r="O55" s="9"/>
      <c r="P55" s="9"/>
      <c r="Q55" s="9"/>
    </row>
    <row r="56" spans="1:17" ht="20.25" x14ac:dyDescent="0.3">
      <c r="A56" s="62" t="s">
        <v>139</v>
      </c>
      <c r="B56" s="33"/>
      <c r="C56" s="33"/>
      <c r="D56" s="33"/>
      <c r="E56" s="33"/>
      <c r="F56" s="33"/>
      <c r="G56" s="33"/>
      <c r="H56" s="33"/>
      <c r="I56" s="33"/>
      <c r="J56" s="28"/>
      <c r="K56" s="28"/>
      <c r="L56" s="28"/>
      <c r="M56" s="28"/>
      <c r="N56" s="28"/>
      <c r="O56" s="9"/>
      <c r="P56" s="9"/>
      <c r="Q56" s="9"/>
    </row>
    <row r="57" spans="1:17" ht="20.25" x14ac:dyDescent="0.3">
      <c r="A57" s="29" t="s">
        <v>141</v>
      </c>
      <c r="B57" s="40">
        <f>SUM(B2:B55)</f>
        <v>42303</v>
      </c>
      <c r="C57" s="40">
        <f>SUM(C2:C55)</f>
        <v>31943</v>
      </c>
      <c r="D57" s="57">
        <f>SUM(D2:D55)</f>
        <v>35969</v>
      </c>
      <c r="E57" s="57">
        <f>SUM(E2:E55)</f>
        <v>35430</v>
      </c>
      <c r="F57" s="58">
        <f>SUM(F2:F55)</f>
        <v>28741</v>
      </c>
      <c r="G57" s="40"/>
      <c r="H57" s="40"/>
      <c r="I57" s="40"/>
      <c r="J57" s="39"/>
      <c r="K57" s="40"/>
      <c r="L57" s="40"/>
      <c r="M57" s="40"/>
      <c r="N57" s="58">
        <f>SUM(N2:N56)-SUM(N3:N8)</f>
        <v>37008</v>
      </c>
      <c r="O57" s="9"/>
      <c r="P57" s="9"/>
      <c r="Q57" s="9"/>
    </row>
    <row r="58" spans="1:17" ht="20.25" x14ac:dyDescent="0.3">
      <c r="A58" s="54" t="s">
        <v>187</v>
      </c>
      <c r="B58" s="11"/>
      <c r="C58" s="11"/>
      <c r="D58" s="11"/>
      <c r="E58" s="11"/>
      <c r="F58" s="11"/>
      <c r="G58" s="11"/>
      <c r="H58" s="11"/>
      <c r="I58" s="56"/>
      <c r="J58" s="11"/>
      <c r="K58" s="11"/>
      <c r="L58" s="11"/>
      <c r="M58" s="11"/>
      <c r="N58" s="64">
        <f>SUM(N2:N43)-SUM(N3:N8)</f>
        <v>23832</v>
      </c>
    </row>
    <row r="59" spans="1:17" x14ac:dyDescent="0.2">
      <c r="A59" s="2"/>
      <c r="B59" s="9"/>
      <c r="C59" s="9"/>
      <c r="D59" s="9"/>
      <c r="E59" s="9"/>
      <c r="F59" s="9"/>
      <c r="G59" s="9"/>
      <c r="H59" s="9"/>
      <c r="I59" s="50"/>
      <c r="J59" s="9"/>
      <c r="K59" s="9"/>
      <c r="L59" s="9"/>
    </row>
    <row r="60" spans="1:17" x14ac:dyDescent="0.2">
      <c r="A60" s="2"/>
      <c r="B60" s="9"/>
      <c r="C60" s="9"/>
      <c r="D60" s="9"/>
      <c r="E60" s="9"/>
      <c r="F60" s="9"/>
      <c r="G60" s="9"/>
      <c r="H60" s="9"/>
      <c r="I60" s="50"/>
      <c r="J60" s="9"/>
      <c r="K60" s="9"/>
      <c r="L60" s="9"/>
    </row>
    <row r="61" spans="1:17" x14ac:dyDescent="0.2">
      <c r="A61" s="2"/>
      <c r="B61" s="9"/>
      <c r="C61" s="9"/>
      <c r="D61" s="9"/>
      <c r="E61" s="9"/>
      <c r="F61" s="9"/>
      <c r="G61" s="9"/>
      <c r="H61" s="9"/>
      <c r="I61" s="50"/>
      <c r="J61" s="9"/>
      <c r="K61" s="9"/>
      <c r="L61" s="9"/>
    </row>
    <row r="62" spans="1:17" x14ac:dyDescent="0.2">
      <c r="B62" s="9"/>
      <c r="C62" s="9"/>
      <c r="D62" s="9"/>
      <c r="E62" s="9"/>
      <c r="F62" s="9"/>
      <c r="G62" s="9"/>
      <c r="H62" s="9"/>
      <c r="I62" s="50"/>
      <c r="J62" s="9"/>
      <c r="K62" s="9"/>
      <c r="L62" s="9"/>
    </row>
    <row r="63" spans="1:17" x14ac:dyDescent="0.2">
      <c r="A63" s="2" t="s">
        <v>147</v>
      </c>
      <c r="B63" s="9"/>
      <c r="C63" s="9"/>
      <c r="D63" s="9"/>
      <c r="E63" s="9"/>
      <c r="F63" s="9"/>
      <c r="G63" s="9"/>
      <c r="H63" s="9"/>
      <c r="I63" s="50"/>
      <c r="J63" s="9"/>
      <c r="K63" s="9"/>
      <c r="L63" s="9"/>
      <c r="N63" s="2" t="s">
        <v>213</v>
      </c>
    </row>
    <row r="64" spans="1:17" x14ac:dyDescent="0.2">
      <c r="A64" s="2"/>
      <c r="B64" s="9"/>
      <c r="C64" s="9"/>
      <c r="D64" s="9"/>
      <c r="E64" s="9"/>
      <c r="F64" s="9"/>
      <c r="G64" s="9"/>
      <c r="H64" s="9"/>
      <c r="I64" s="50"/>
      <c r="J64" s="9"/>
      <c r="K64" s="9"/>
      <c r="L64" s="9"/>
      <c r="N64" s="2" t="s">
        <v>215</v>
      </c>
    </row>
    <row r="65" spans="1:21" x14ac:dyDescent="0.2">
      <c r="A65" s="2"/>
      <c r="B65" s="9"/>
      <c r="C65" s="9"/>
      <c r="D65" s="9"/>
      <c r="E65" s="9"/>
      <c r="F65" s="9"/>
      <c r="G65" s="9"/>
      <c r="H65" s="9"/>
      <c r="I65" s="50"/>
      <c r="J65" s="9"/>
      <c r="K65" s="9"/>
      <c r="L65" s="9"/>
    </row>
    <row r="66" spans="1:21" ht="15" x14ac:dyDescent="0.2">
      <c r="A66" s="2"/>
      <c r="C66" s="3"/>
      <c r="D66" s="3"/>
      <c r="E66" s="3"/>
      <c r="F66" s="3"/>
      <c r="G66" s="3"/>
      <c r="H66" s="3"/>
      <c r="I66" s="49"/>
      <c r="J66" s="3"/>
      <c r="K66" s="3"/>
    </row>
    <row r="67" spans="1:21" ht="20.25" x14ac:dyDescent="0.3">
      <c r="D67" s="34"/>
      <c r="I67" s="4"/>
    </row>
    <row r="68" spans="1:21" ht="20.25" x14ac:dyDescent="0.3">
      <c r="A68" s="2"/>
      <c r="D68" s="34"/>
      <c r="I68" s="4"/>
    </row>
    <row r="69" spans="1:21" ht="20.25" x14ac:dyDescent="0.3">
      <c r="A69" s="2"/>
      <c r="D69" s="34"/>
      <c r="H69" s="2"/>
      <c r="I69" s="14"/>
      <c r="Q69" s="14"/>
      <c r="R69" s="14"/>
      <c r="S69" s="14"/>
      <c r="T69" s="14"/>
      <c r="U69" s="2"/>
    </row>
    <row r="70" spans="1:21" ht="20.25" x14ac:dyDescent="0.3">
      <c r="D70" s="34"/>
      <c r="H70" s="1"/>
      <c r="I70" s="4"/>
      <c r="Q70" s="4"/>
      <c r="R70" s="4"/>
      <c r="S70" s="4">
        <f>SUM(K70:R70)</f>
        <v>0</v>
      </c>
      <c r="T70" s="4"/>
    </row>
    <row r="71" spans="1:21" ht="20.25" x14ac:dyDescent="0.3">
      <c r="D71" s="34"/>
      <c r="H71" s="1"/>
      <c r="I71" s="4"/>
    </row>
    <row r="72" spans="1:21" ht="20.25" x14ac:dyDescent="0.3">
      <c r="D72" s="34"/>
      <c r="I72" s="4"/>
      <c r="M72" s="3"/>
      <c r="N72" s="61" t="s">
        <v>142</v>
      </c>
    </row>
    <row r="73" spans="1:21" ht="39.75" x14ac:dyDescent="0.3">
      <c r="D73" s="34"/>
      <c r="I73" s="4"/>
      <c r="M73" s="9" t="s">
        <v>182</v>
      </c>
      <c r="N73" s="53" t="s">
        <v>143</v>
      </c>
    </row>
    <row r="74" spans="1:21" x14ac:dyDescent="0.2">
      <c r="D74" s="47"/>
      <c r="I74" s="4"/>
      <c r="M74" s="9"/>
      <c r="N74" s="53" t="s">
        <v>144</v>
      </c>
    </row>
    <row r="75" spans="1:21" ht="27" x14ac:dyDescent="0.3">
      <c r="D75" s="34"/>
      <c r="I75" s="4"/>
      <c r="M75" s="9"/>
      <c r="N75" s="53" t="s">
        <v>227</v>
      </c>
    </row>
    <row r="76" spans="1:21" ht="20.25" x14ac:dyDescent="0.3">
      <c r="D76" s="34"/>
      <c r="I76" s="4"/>
      <c r="M76" s="9"/>
      <c r="N76" s="53" t="s">
        <v>228</v>
      </c>
    </row>
    <row r="77" spans="1:21" ht="20.25" x14ac:dyDescent="0.3">
      <c r="D77" s="34"/>
      <c r="I77" s="4"/>
      <c r="J77" s="14"/>
      <c r="K77" s="14"/>
      <c r="L77" s="14"/>
      <c r="M77" s="9"/>
      <c r="N77" s="53" t="s">
        <v>211</v>
      </c>
      <c r="O77" s="14"/>
      <c r="P77" s="14"/>
    </row>
    <row r="78" spans="1:21" ht="20.25" x14ac:dyDescent="0.3">
      <c r="A78" s="1"/>
      <c r="B78" s="3"/>
      <c r="D78" s="34"/>
      <c r="I78" s="4"/>
      <c r="J78" s="4"/>
      <c r="K78" s="4"/>
      <c r="L78" s="4"/>
      <c r="M78" s="9"/>
      <c r="N78" s="2" t="s">
        <v>134</v>
      </c>
      <c r="O78" s="4"/>
      <c r="P78" s="4"/>
    </row>
    <row r="79" spans="1:21" ht="20.25" x14ac:dyDescent="0.3">
      <c r="A79" s="51"/>
      <c r="B79" s="44"/>
      <c r="D79" s="34"/>
      <c r="I79" s="4"/>
      <c r="J79" s="4"/>
      <c r="K79" s="4"/>
      <c r="L79" s="4"/>
      <c r="M79" s="9"/>
      <c r="N79" s="2" t="s">
        <v>185</v>
      </c>
      <c r="O79" s="4"/>
      <c r="P79" s="4"/>
    </row>
    <row r="80" spans="1:21" ht="20.25" x14ac:dyDescent="0.3">
      <c r="A80" s="45"/>
      <c r="B80" s="45"/>
      <c r="D80" s="34"/>
      <c r="I80" s="4"/>
      <c r="N80" t="s">
        <v>183</v>
      </c>
    </row>
    <row r="81" spans="1:19" ht="20.25" x14ac:dyDescent="0.3">
      <c r="A81" s="45"/>
      <c r="B81" s="45"/>
      <c r="D81" s="34"/>
      <c r="I81" s="4"/>
      <c r="N81" s="2" t="s">
        <v>226</v>
      </c>
    </row>
    <row r="82" spans="1:19" ht="20.25" x14ac:dyDescent="0.3">
      <c r="A82" s="45"/>
      <c r="B82" s="45"/>
      <c r="D82" s="34"/>
      <c r="I82" s="4"/>
      <c r="N82" s="2" t="s">
        <v>209</v>
      </c>
    </row>
    <row r="83" spans="1:19" ht="20.25" x14ac:dyDescent="0.3">
      <c r="A83" s="45"/>
      <c r="B83" s="45"/>
      <c r="D83" s="34"/>
      <c r="I83" s="4"/>
      <c r="N83" s="1" t="s">
        <v>210</v>
      </c>
    </row>
    <row r="84" spans="1:19" ht="20.25" x14ac:dyDescent="0.3">
      <c r="A84" s="52"/>
      <c r="B84" s="45"/>
      <c r="D84" s="34"/>
      <c r="I84" s="4"/>
      <c r="N84" s="1" t="s">
        <v>214</v>
      </c>
    </row>
    <row r="85" spans="1:19" ht="20.25" x14ac:dyDescent="0.3">
      <c r="A85" s="45"/>
      <c r="B85" s="45"/>
      <c r="C85" s="2"/>
      <c r="D85" s="34"/>
      <c r="I85" s="4"/>
      <c r="R85" s="4"/>
      <c r="S85" s="4"/>
    </row>
    <row r="86" spans="1:19" ht="20.25" x14ac:dyDescent="0.3">
      <c r="A86" s="45"/>
      <c r="B86" s="45"/>
      <c r="D86" s="34"/>
      <c r="I86" s="4"/>
    </row>
    <row r="87" spans="1:19" ht="20.25" x14ac:dyDescent="0.3">
      <c r="A87" s="45"/>
      <c r="B87" s="45"/>
      <c r="D87" s="34"/>
      <c r="I87" s="4"/>
      <c r="Q87" s="1"/>
    </row>
    <row r="88" spans="1:19" ht="20.25" x14ac:dyDescent="0.3">
      <c r="A88" s="45"/>
      <c r="B88" s="45"/>
      <c r="D88" s="34"/>
      <c r="I88" s="4"/>
      <c r="Q88" s="1"/>
    </row>
    <row r="89" spans="1:19" ht="20.25" x14ac:dyDescent="0.3">
      <c r="A89" s="52"/>
      <c r="B89" s="45"/>
      <c r="D89" s="59"/>
      <c r="I89" s="4"/>
      <c r="Q89" s="1"/>
    </row>
    <row r="90" spans="1:19" ht="20.25" x14ac:dyDescent="0.3">
      <c r="A90" s="45"/>
      <c r="B90" s="45"/>
      <c r="D90" s="59"/>
      <c r="I90" s="4"/>
      <c r="N90" s="1"/>
      <c r="Q90" s="1"/>
    </row>
    <row r="91" spans="1:19" x14ac:dyDescent="0.2">
      <c r="A91" s="51"/>
      <c r="B91" s="45"/>
      <c r="D91" s="9"/>
      <c r="I91" s="4"/>
      <c r="N91" s="2"/>
      <c r="Q91" s="1"/>
    </row>
    <row r="92" spans="1:19" x14ac:dyDescent="0.2">
      <c r="A92" s="51"/>
      <c r="B92" s="45"/>
      <c r="I92" s="4"/>
      <c r="N92" s="2"/>
    </row>
    <row r="93" spans="1:19" x14ac:dyDescent="0.2">
      <c r="A93" s="51"/>
      <c r="B93" s="45"/>
      <c r="I93" s="4"/>
      <c r="N93" s="2"/>
    </row>
    <row r="94" spans="1:19" x14ac:dyDescent="0.2">
      <c r="A94" s="45"/>
      <c r="B94" s="45"/>
      <c r="I94" s="4"/>
      <c r="R94" s="2"/>
    </row>
    <row r="95" spans="1:19" x14ac:dyDescent="0.2">
      <c r="A95" s="51"/>
      <c r="B95" s="45"/>
      <c r="I95" s="4"/>
    </row>
    <row r="96" spans="1:19" x14ac:dyDescent="0.2">
      <c r="A96" s="47"/>
      <c r="B96" s="47"/>
      <c r="I96" s="4"/>
    </row>
    <row r="97" spans="1:9" x14ac:dyDescent="0.2">
      <c r="I97" s="4"/>
    </row>
    <row r="98" spans="1:9" x14ac:dyDescent="0.2">
      <c r="A98" s="2"/>
      <c r="I98" s="4"/>
    </row>
    <row r="99" spans="1:9" x14ac:dyDescent="0.2">
      <c r="I99" s="4"/>
    </row>
    <row r="100" spans="1:9" x14ac:dyDescent="0.2">
      <c r="I100" s="4"/>
    </row>
    <row r="101" spans="1:9" x14ac:dyDescent="0.2">
      <c r="I101" s="4"/>
    </row>
    <row r="102" spans="1:9" x14ac:dyDescent="0.2">
      <c r="I102" s="4"/>
    </row>
    <row r="103" spans="1:9" x14ac:dyDescent="0.2">
      <c r="I103" s="4"/>
    </row>
    <row r="104" spans="1:9" x14ac:dyDescent="0.2">
      <c r="I104" s="4"/>
    </row>
    <row r="105" spans="1:9" x14ac:dyDescent="0.2">
      <c r="I105" s="4"/>
    </row>
    <row r="106" spans="1:9" x14ac:dyDescent="0.2">
      <c r="I106" s="4"/>
    </row>
    <row r="107" spans="1:9" x14ac:dyDescent="0.2">
      <c r="I107" s="4"/>
    </row>
    <row r="108" spans="1:9" x14ac:dyDescent="0.2">
      <c r="I108" s="4"/>
    </row>
    <row r="109" spans="1:9" x14ac:dyDescent="0.2">
      <c r="I109" s="4"/>
    </row>
    <row r="110" spans="1:9" x14ac:dyDescent="0.2">
      <c r="I110" s="4"/>
    </row>
    <row r="111" spans="1:9" x14ac:dyDescent="0.2">
      <c r="I111" s="4"/>
    </row>
    <row r="112" spans="1:9" x14ac:dyDescent="0.2">
      <c r="I112" s="4"/>
    </row>
    <row r="113" spans="9:9" x14ac:dyDescent="0.2">
      <c r="I113" s="4"/>
    </row>
    <row r="114" spans="9:9" x14ac:dyDescent="0.2">
      <c r="I114" s="4"/>
    </row>
    <row r="115" spans="9:9" x14ac:dyDescent="0.2">
      <c r="I115" s="4"/>
    </row>
    <row r="116" spans="9:9" x14ac:dyDescent="0.2">
      <c r="I116" s="4"/>
    </row>
    <row r="117" spans="9:9" x14ac:dyDescent="0.2">
      <c r="I117" s="4"/>
    </row>
    <row r="118" spans="9:9" x14ac:dyDescent="0.2">
      <c r="I118" s="4"/>
    </row>
    <row r="119" spans="9:9" x14ac:dyDescent="0.2">
      <c r="I119" s="4"/>
    </row>
    <row r="120" spans="9:9" x14ac:dyDescent="0.2">
      <c r="I120" s="4"/>
    </row>
    <row r="121" spans="9:9" x14ac:dyDescent="0.2">
      <c r="I121" s="4"/>
    </row>
    <row r="122" spans="9:9" x14ac:dyDescent="0.2">
      <c r="I122" s="4"/>
    </row>
    <row r="123" spans="9:9" x14ac:dyDescent="0.2">
      <c r="I123" s="4"/>
    </row>
    <row r="124" spans="9:9" x14ac:dyDescent="0.2">
      <c r="I124" s="4"/>
    </row>
    <row r="125" spans="9:9" x14ac:dyDescent="0.2">
      <c r="I125" s="4"/>
    </row>
    <row r="126" spans="9:9" x14ac:dyDescent="0.2">
      <c r="I126" s="4"/>
    </row>
    <row r="127" spans="9:9" x14ac:dyDescent="0.2">
      <c r="I127" s="4"/>
    </row>
    <row r="128" spans="9:9" x14ac:dyDescent="0.2">
      <c r="I128" s="4"/>
    </row>
    <row r="129" spans="9:9" x14ac:dyDescent="0.2">
      <c r="I129" s="4"/>
    </row>
    <row r="130" spans="9:9" x14ac:dyDescent="0.2">
      <c r="I130" s="4"/>
    </row>
    <row r="131" spans="9:9" x14ac:dyDescent="0.2">
      <c r="I131" s="4"/>
    </row>
    <row r="132" spans="9:9" x14ac:dyDescent="0.2">
      <c r="I132" s="4"/>
    </row>
    <row r="133" spans="9:9" x14ac:dyDescent="0.2">
      <c r="I133" s="4"/>
    </row>
    <row r="134" spans="9:9" x14ac:dyDescent="0.2">
      <c r="I134" s="4"/>
    </row>
    <row r="135" spans="9:9" x14ac:dyDescent="0.2">
      <c r="I135" s="4"/>
    </row>
    <row r="136" spans="9:9" x14ac:dyDescent="0.2">
      <c r="I136" s="4"/>
    </row>
    <row r="137" spans="9:9" x14ac:dyDescent="0.2">
      <c r="I137" s="4"/>
    </row>
    <row r="138" spans="9:9" x14ac:dyDescent="0.2">
      <c r="I138" s="4"/>
    </row>
    <row r="139" spans="9:9" x14ac:dyDescent="0.2">
      <c r="I139" s="4"/>
    </row>
    <row r="140" spans="9:9" x14ac:dyDescent="0.2">
      <c r="I140" s="4"/>
    </row>
    <row r="141" spans="9:9" x14ac:dyDescent="0.2">
      <c r="I141" s="4"/>
    </row>
    <row r="142" spans="9:9" x14ac:dyDescent="0.2">
      <c r="I142" s="4"/>
    </row>
    <row r="143" spans="9:9" x14ac:dyDescent="0.2">
      <c r="I143" s="4"/>
    </row>
    <row r="144" spans="9:9" x14ac:dyDescent="0.2">
      <c r="I144" s="4"/>
    </row>
    <row r="145" spans="9:9" x14ac:dyDescent="0.2">
      <c r="I145" s="4"/>
    </row>
    <row r="146" spans="9:9" x14ac:dyDescent="0.2">
      <c r="I146" s="4"/>
    </row>
    <row r="147" spans="9:9" x14ac:dyDescent="0.2">
      <c r="I147" s="4"/>
    </row>
    <row r="148" spans="9:9" x14ac:dyDescent="0.2">
      <c r="I148" s="4"/>
    </row>
    <row r="149" spans="9:9" x14ac:dyDescent="0.2">
      <c r="I149" s="4"/>
    </row>
    <row r="150" spans="9:9" x14ac:dyDescent="0.2">
      <c r="I150" s="4"/>
    </row>
    <row r="151" spans="9:9" x14ac:dyDescent="0.2">
      <c r="I151" s="4"/>
    </row>
    <row r="152" spans="9:9" x14ac:dyDescent="0.2">
      <c r="I152" s="4"/>
    </row>
    <row r="153" spans="9:9" x14ac:dyDescent="0.2">
      <c r="I153" s="4"/>
    </row>
    <row r="154" spans="9:9" x14ac:dyDescent="0.2">
      <c r="I154" s="4"/>
    </row>
    <row r="155" spans="9:9" x14ac:dyDescent="0.2">
      <c r="I155" s="4"/>
    </row>
    <row r="156" spans="9:9" x14ac:dyDescent="0.2">
      <c r="I156" s="4"/>
    </row>
    <row r="157" spans="9:9" x14ac:dyDescent="0.2">
      <c r="I157" s="4"/>
    </row>
    <row r="158" spans="9:9" x14ac:dyDescent="0.2">
      <c r="I158" s="4"/>
    </row>
    <row r="159" spans="9:9" x14ac:dyDescent="0.2">
      <c r="I159" s="4"/>
    </row>
    <row r="160" spans="9:9" x14ac:dyDescent="0.2">
      <c r="I160" s="4"/>
    </row>
    <row r="161" spans="9:9" x14ac:dyDescent="0.2">
      <c r="I161" s="4"/>
    </row>
    <row r="162" spans="9:9" x14ac:dyDescent="0.2">
      <c r="I162" s="4"/>
    </row>
    <row r="163" spans="9:9" x14ac:dyDescent="0.2">
      <c r="I163" s="4"/>
    </row>
    <row r="164" spans="9:9" x14ac:dyDescent="0.2">
      <c r="I164" s="4"/>
    </row>
    <row r="165" spans="9:9" x14ac:dyDescent="0.2">
      <c r="I165" s="4"/>
    </row>
    <row r="166" spans="9:9" x14ac:dyDescent="0.2">
      <c r="I166" s="4"/>
    </row>
    <row r="167" spans="9:9" x14ac:dyDescent="0.2">
      <c r="I167" s="4"/>
    </row>
    <row r="168" spans="9:9" x14ac:dyDescent="0.2">
      <c r="I168" s="4"/>
    </row>
    <row r="169" spans="9:9" x14ac:dyDescent="0.2">
      <c r="I169" s="4"/>
    </row>
    <row r="170" spans="9:9" x14ac:dyDescent="0.2">
      <c r="I170" s="4"/>
    </row>
    <row r="171" spans="9:9" x14ac:dyDescent="0.2">
      <c r="I171" s="4"/>
    </row>
    <row r="172" spans="9:9" x14ac:dyDescent="0.2">
      <c r="I172" s="4"/>
    </row>
    <row r="173" spans="9:9" x14ac:dyDescent="0.2">
      <c r="I173" s="4"/>
    </row>
    <row r="174" spans="9:9" x14ac:dyDescent="0.2">
      <c r="I174" s="4"/>
    </row>
    <row r="175" spans="9:9" x14ac:dyDescent="0.2">
      <c r="I175" s="4"/>
    </row>
    <row r="176" spans="9:9" x14ac:dyDescent="0.2">
      <c r="I176" s="4"/>
    </row>
    <row r="177" spans="9:9" x14ac:dyDescent="0.2">
      <c r="I177" s="4"/>
    </row>
    <row r="178" spans="9:9" x14ac:dyDescent="0.2">
      <c r="I178" s="4"/>
    </row>
    <row r="179" spans="9:9" x14ac:dyDescent="0.2">
      <c r="I179" s="4"/>
    </row>
    <row r="180" spans="9:9" x14ac:dyDescent="0.2">
      <c r="I180" s="4"/>
    </row>
    <row r="181" spans="9:9" x14ac:dyDescent="0.2">
      <c r="I181" s="4"/>
    </row>
    <row r="182" spans="9:9" x14ac:dyDescent="0.2">
      <c r="I182" s="4"/>
    </row>
    <row r="183" spans="9:9" x14ac:dyDescent="0.2">
      <c r="I183" s="4"/>
    </row>
    <row r="184" spans="9:9" x14ac:dyDescent="0.2">
      <c r="I184" s="4"/>
    </row>
    <row r="185" spans="9:9" x14ac:dyDescent="0.2">
      <c r="I185" s="4"/>
    </row>
    <row r="186" spans="9:9" x14ac:dyDescent="0.2">
      <c r="I186" s="4"/>
    </row>
    <row r="187" spans="9:9" x14ac:dyDescent="0.2">
      <c r="I187" s="4"/>
    </row>
    <row r="188" spans="9:9" x14ac:dyDescent="0.2">
      <c r="I188" s="4"/>
    </row>
    <row r="189" spans="9:9" x14ac:dyDescent="0.2">
      <c r="I189" s="4"/>
    </row>
    <row r="190" spans="9:9" x14ac:dyDescent="0.2">
      <c r="I190" s="4"/>
    </row>
    <row r="191" spans="9:9" x14ac:dyDescent="0.2">
      <c r="I191" s="4"/>
    </row>
    <row r="192" spans="9:9" x14ac:dyDescent="0.2">
      <c r="I192" s="4"/>
    </row>
    <row r="193" spans="9:9" x14ac:dyDescent="0.2">
      <c r="I193" s="4"/>
    </row>
    <row r="194" spans="9:9" x14ac:dyDescent="0.2">
      <c r="I194" s="4"/>
    </row>
    <row r="195" spans="9:9" x14ac:dyDescent="0.2">
      <c r="I195" s="4"/>
    </row>
    <row r="196" spans="9:9" x14ac:dyDescent="0.2">
      <c r="I196" s="4"/>
    </row>
    <row r="197" spans="9:9" x14ac:dyDescent="0.2">
      <c r="I197" s="4"/>
    </row>
    <row r="198" spans="9:9" x14ac:dyDescent="0.2">
      <c r="I198" s="4"/>
    </row>
    <row r="199" spans="9:9" x14ac:dyDescent="0.2">
      <c r="I199" s="4"/>
    </row>
    <row r="200" spans="9:9" x14ac:dyDescent="0.2">
      <c r="I200" s="4"/>
    </row>
    <row r="201" spans="9:9" x14ac:dyDescent="0.2">
      <c r="I201" s="4"/>
    </row>
    <row r="202" spans="9:9" x14ac:dyDescent="0.2">
      <c r="I202" s="4"/>
    </row>
    <row r="203" spans="9:9" x14ac:dyDescent="0.2">
      <c r="I203" s="4"/>
    </row>
    <row r="204" spans="9:9" x14ac:dyDescent="0.2">
      <c r="I204" s="4"/>
    </row>
    <row r="205" spans="9:9" x14ac:dyDescent="0.2">
      <c r="I205" s="4"/>
    </row>
    <row r="206" spans="9:9" x14ac:dyDescent="0.2">
      <c r="I206" s="4"/>
    </row>
    <row r="207" spans="9:9" x14ac:dyDescent="0.2">
      <c r="I207" s="4"/>
    </row>
    <row r="208" spans="9:9" x14ac:dyDescent="0.2">
      <c r="I208" s="4"/>
    </row>
    <row r="209" spans="9:9" x14ac:dyDescent="0.2">
      <c r="I209" s="4"/>
    </row>
    <row r="210" spans="9:9" x14ac:dyDescent="0.2">
      <c r="I210" s="4"/>
    </row>
    <row r="211" spans="9:9" x14ac:dyDescent="0.2">
      <c r="I211" s="4"/>
    </row>
    <row r="212" spans="9:9" x14ac:dyDescent="0.2">
      <c r="I212" s="4"/>
    </row>
    <row r="213" spans="9:9" x14ac:dyDescent="0.2">
      <c r="I213" s="4"/>
    </row>
    <row r="214" spans="9:9" x14ac:dyDescent="0.2">
      <c r="I214" s="4"/>
    </row>
    <row r="215" spans="9:9" x14ac:dyDescent="0.2">
      <c r="I215" s="4"/>
    </row>
    <row r="216" spans="9:9" x14ac:dyDescent="0.2">
      <c r="I216" s="4"/>
    </row>
    <row r="217" spans="9:9" x14ac:dyDescent="0.2">
      <c r="I217" s="4"/>
    </row>
    <row r="218" spans="9:9" x14ac:dyDescent="0.2">
      <c r="I218" s="4"/>
    </row>
    <row r="219" spans="9:9" x14ac:dyDescent="0.2">
      <c r="I219" s="4"/>
    </row>
    <row r="220" spans="9:9" x14ac:dyDescent="0.2">
      <c r="I220" s="4"/>
    </row>
    <row r="221" spans="9:9" x14ac:dyDescent="0.2">
      <c r="I221" s="4"/>
    </row>
    <row r="222" spans="9:9" x14ac:dyDescent="0.2">
      <c r="I222" s="4"/>
    </row>
    <row r="223" spans="9:9" x14ac:dyDescent="0.2">
      <c r="I223" s="4"/>
    </row>
    <row r="224" spans="9:9" x14ac:dyDescent="0.2">
      <c r="I224" s="4"/>
    </row>
    <row r="225" spans="9:9" x14ac:dyDescent="0.2">
      <c r="I225" s="4"/>
    </row>
    <row r="226" spans="9:9" x14ac:dyDescent="0.2">
      <c r="I226" s="4"/>
    </row>
    <row r="227" spans="9:9" x14ac:dyDescent="0.2">
      <c r="I227" s="4"/>
    </row>
    <row r="228" spans="9:9" x14ac:dyDescent="0.2">
      <c r="I228" s="4"/>
    </row>
    <row r="229" spans="9:9" x14ac:dyDescent="0.2">
      <c r="I229" s="4"/>
    </row>
    <row r="230" spans="9:9" x14ac:dyDescent="0.2">
      <c r="I230" s="4"/>
    </row>
    <row r="231" spans="9:9" x14ac:dyDescent="0.2">
      <c r="I231" s="4"/>
    </row>
    <row r="232" spans="9:9" x14ac:dyDescent="0.2">
      <c r="I232" s="4"/>
    </row>
    <row r="233" spans="9:9" x14ac:dyDescent="0.2">
      <c r="I233" s="4"/>
    </row>
    <row r="234" spans="9:9" x14ac:dyDescent="0.2">
      <c r="I234" s="4"/>
    </row>
    <row r="235" spans="9:9" x14ac:dyDescent="0.2">
      <c r="I235" s="4"/>
    </row>
    <row r="236" spans="9:9" x14ac:dyDescent="0.2">
      <c r="I236" s="4"/>
    </row>
    <row r="237" spans="9:9" x14ac:dyDescent="0.2">
      <c r="I237" s="4"/>
    </row>
    <row r="238" spans="9:9" x14ac:dyDescent="0.2">
      <c r="I238" s="4"/>
    </row>
    <row r="239" spans="9:9" x14ac:dyDescent="0.2">
      <c r="I239" s="4"/>
    </row>
    <row r="240" spans="9:9" x14ac:dyDescent="0.2">
      <c r="I240" s="4"/>
    </row>
    <row r="241" spans="9:9" x14ac:dyDescent="0.2">
      <c r="I241" s="4"/>
    </row>
    <row r="242" spans="9:9" x14ac:dyDescent="0.2">
      <c r="I242" s="4"/>
    </row>
    <row r="243" spans="9:9" x14ac:dyDescent="0.2">
      <c r="I243" s="4"/>
    </row>
    <row r="244" spans="9:9" x14ac:dyDescent="0.2">
      <c r="I244" s="4"/>
    </row>
    <row r="245" spans="9:9" x14ac:dyDescent="0.2">
      <c r="I245" s="4"/>
    </row>
    <row r="246" spans="9:9" x14ac:dyDescent="0.2">
      <c r="I246" s="4"/>
    </row>
    <row r="247" spans="9:9" x14ac:dyDescent="0.2">
      <c r="I247" s="4"/>
    </row>
    <row r="248" spans="9:9" x14ac:dyDescent="0.2">
      <c r="I248" s="4"/>
    </row>
    <row r="249" spans="9:9" x14ac:dyDescent="0.2">
      <c r="I249" s="4"/>
    </row>
    <row r="250" spans="9:9" x14ac:dyDescent="0.2">
      <c r="I250" s="4"/>
    </row>
    <row r="251" spans="9:9" x14ac:dyDescent="0.2">
      <c r="I251" s="4"/>
    </row>
    <row r="252" spans="9:9" x14ac:dyDescent="0.2">
      <c r="I252" s="4"/>
    </row>
    <row r="253" spans="9:9" x14ac:dyDescent="0.2">
      <c r="I253" s="4"/>
    </row>
    <row r="254" spans="9:9" x14ac:dyDescent="0.2">
      <c r="I254" s="4"/>
    </row>
    <row r="255" spans="9:9" x14ac:dyDescent="0.2">
      <c r="I255" s="4"/>
    </row>
    <row r="256" spans="9:9" x14ac:dyDescent="0.2">
      <c r="I256" s="4"/>
    </row>
    <row r="257" spans="9:9" x14ac:dyDescent="0.2">
      <c r="I257" s="4"/>
    </row>
    <row r="258" spans="9:9" x14ac:dyDescent="0.2">
      <c r="I258" s="4"/>
    </row>
    <row r="259" spans="9:9" x14ac:dyDescent="0.2">
      <c r="I259" s="4"/>
    </row>
    <row r="260" spans="9:9" x14ac:dyDescent="0.2">
      <c r="I260" s="4"/>
    </row>
    <row r="261" spans="9:9" x14ac:dyDescent="0.2">
      <c r="I261" s="4"/>
    </row>
    <row r="262" spans="9:9" x14ac:dyDescent="0.2">
      <c r="I262" s="4"/>
    </row>
    <row r="263" spans="9:9" x14ac:dyDescent="0.2">
      <c r="I263" s="4"/>
    </row>
    <row r="264" spans="9:9" x14ac:dyDescent="0.2">
      <c r="I264" s="4"/>
    </row>
    <row r="265" spans="9:9" x14ac:dyDescent="0.2">
      <c r="I265" s="4"/>
    </row>
    <row r="266" spans="9:9" x14ac:dyDescent="0.2">
      <c r="I266" s="4"/>
    </row>
    <row r="267" spans="9:9" x14ac:dyDescent="0.2">
      <c r="I267" s="4"/>
    </row>
    <row r="268" spans="9:9" x14ac:dyDescent="0.2">
      <c r="I268" s="4"/>
    </row>
    <row r="269" spans="9:9" x14ac:dyDescent="0.2">
      <c r="I269" s="4"/>
    </row>
    <row r="270" spans="9:9" x14ac:dyDescent="0.2">
      <c r="I270" s="4"/>
    </row>
    <row r="271" spans="9:9" x14ac:dyDescent="0.2">
      <c r="I271" s="4"/>
    </row>
    <row r="272" spans="9:9" x14ac:dyDescent="0.2">
      <c r="I272" s="4"/>
    </row>
    <row r="273" spans="9:9" x14ac:dyDescent="0.2">
      <c r="I273" s="4"/>
    </row>
    <row r="274" spans="9:9" x14ac:dyDescent="0.2">
      <c r="I274" s="4"/>
    </row>
    <row r="275" spans="9:9" x14ac:dyDescent="0.2">
      <c r="I275" s="4"/>
    </row>
    <row r="276" spans="9:9" x14ac:dyDescent="0.2">
      <c r="I276" s="4"/>
    </row>
    <row r="277" spans="9:9" x14ac:dyDescent="0.2">
      <c r="I277" s="4"/>
    </row>
    <row r="278" spans="9:9" x14ac:dyDescent="0.2">
      <c r="I278" s="4"/>
    </row>
    <row r="279" spans="9:9" x14ac:dyDescent="0.2">
      <c r="I279" s="4"/>
    </row>
    <row r="280" spans="9:9" x14ac:dyDescent="0.2">
      <c r="I280" s="4"/>
    </row>
    <row r="281" spans="9:9" x14ac:dyDescent="0.2">
      <c r="I281" s="4"/>
    </row>
    <row r="282" spans="9:9" x14ac:dyDescent="0.2">
      <c r="I282" s="4"/>
    </row>
    <row r="283" spans="9:9" x14ac:dyDescent="0.2">
      <c r="I283" s="4"/>
    </row>
    <row r="284" spans="9:9" x14ac:dyDescent="0.2">
      <c r="I284" s="4"/>
    </row>
    <row r="285" spans="9:9" x14ac:dyDescent="0.2">
      <c r="I285" s="4"/>
    </row>
    <row r="286" spans="9:9" x14ac:dyDescent="0.2">
      <c r="I286" s="4"/>
    </row>
    <row r="287" spans="9:9" x14ac:dyDescent="0.2">
      <c r="I287" s="4"/>
    </row>
    <row r="288" spans="9:9" x14ac:dyDescent="0.2">
      <c r="I288" s="4"/>
    </row>
    <row r="289" spans="9:9" x14ac:dyDescent="0.2">
      <c r="I289" s="4"/>
    </row>
    <row r="290" spans="9:9" x14ac:dyDescent="0.2">
      <c r="I290" s="4"/>
    </row>
    <row r="291" spans="9:9" x14ac:dyDescent="0.2">
      <c r="I291" s="4"/>
    </row>
    <row r="292" spans="9:9" x14ac:dyDescent="0.2">
      <c r="I292" s="4"/>
    </row>
    <row r="293" spans="9:9" x14ac:dyDescent="0.2">
      <c r="I293" s="4"/>
    </row>
    <row r="294" spans="9:9" x14ac:dyDescent="0.2">
      <c r="I294" s="4"/>
    </row>
    <row r="295" spans="9:9" x14ac:dyDescent="0.2">
      <c r="I295" s="4"/>
    </row>
    <row r="296" spans="9:9" x14ac:dyDescent="0.2">
      <c r="I296" s="4"/>
    </row>
    <row r="297" spans="9:9" x14ac:dyDescent="0.2">
      <c r="I297" s="4"/>
    </row>
    <row r="298" spans="9:9" x14ac:dyDescent="0.2">
      <c r="I298" s="4"/>
    </row>
    <row r="299" spans="9:9" x14ac:dyDescent="0.2">
      <c r="I299" s="4"/>
    </row>
    <row r="300" spans="9:9" x14ac:dyDescent="0.2">
      <c r="I300" s="4"/>
    </row>
    <row r="301" spans="9:9" x14ac:dyDescent="0.2">
      <c r="I301" s="4"/>
    </row>
    <row r="302" spans="9:9" x14ac:dyDescent="0.2">
      <c r="I302" s="4"/>
    </row>
    <row r="303" spans="9:9" x14ac:dyDescent="0.2">
      <c r="I303" s="4"/>
    </row>
    <row r="304" spans="9:9" x14ac:dyDescent="0.2">
      <c r="I304" s="4"/>
    </row>
    <row r="305" spans="9:9" x14ac:dyDescent="0.2">
      <c r="I305" s="4"/>
    </row>
    <row r="306" spans="9:9" x14ac:dyDescent="0.2">
      <c r="I306" s="4"/>
    </row>
    <row r="307" spans="9:9" x14ac:dyDescent="0.2">
      <c r="I307" s="4"/>
    </row>
    <row r="308" spans="9:9" x14ac:dyDescent="0.2">
      <c r="I308" s="4"/>
    </row>
    <row r="309" spans="9:9" x14ac:dyDescent="0.2">
      <c r="I309" s="4"/>
    </row>
    <row r="310" spans="9:9" x14ac:dyDescent="0.2">
      <c r="I310" s="4"/>
    </row>
    <row r="311" spans="9:9" x14ac:dyDescent="0.2">
      <c r="I311" s="4"/>
    </row>
    <row r="312" spans="9:9" x14ac:dyDescent="0.2">
      <c r="I312" s="4"/>
    </row>
    <row r="313" spans="9:9" x14ac:dyDescent="0.2">
      <c r="I313" s="4"/>
    </row>
    <row r="314" spans="9:9" x14ac:dyDescent="0.2">
      <c r="I314" s="4"/>
    </row>
    <row r="315" spans="9:9" x14ac:dyDescent="0.2">
      <c r="I315" s="4"/>
    </row>
    <row r="316" spans="9:9" x14ac:dyDescent="0.2">
      <c r="I316" s="4"/>
    </row>
    <row r="317" spans="9:9" x14ac:dyDescent="0.2">
      <c r="I317" s="4"/>
    </row>
    <row r="318" spans="9:9" x14ac:dyDescent="0.2">
      <c r="I318" s="4"/>
    </row>
    <row r="319" spans="9:9" x14ac:dyDescent="0.2">
      <c r="I319" s="4"/>
    </row>
    <row r="320" spans="9:9" x14ac:dyDescent="0.2">
      <c r="I320" s="4"/>
    </row>
    <row r="321" spans="9:9" x14ac:dyDescent="0.2">
      <c r="I321" s="4"/>
    </row>
    <row r="322" spans="9:9" x14ac:dyDescent="0.2">
      <c r="I322" s="4"/>
    </row>
    <row r="323" spans="9:9" x14ac:dyDescent="0.2">
      <c r="I323" s="4"/>
    </row>
    <row r="324" spans="9:9" x14ac:dyDescent="0.2">
      <c r="I324" s="4"/>
    </row>
    <row r="325" spans="9:9" x14ac:dyDescent="0.2">
      <c r="I325" s="4"/>
    </row>
    <row r="326" spans="9:9" x14ac:dyDescent="0.2">
      <c r="I326" s="4"/>
    </row>
    <row r="327" spans="9:9" x14ac:dyDescent="0.2">
      <c r="I327" s="4"/>
    </row>
    <row r="328" spans="9:9" x14ac:dyDescent="0.2">
      <c r="I328" s="4"/>
    </row>
    <row r="329" spans="9:9" x14ac:dyDescent="0.2">
      <c r="I329" s="4"/>
    </row>
    <row r="330" spans="9:9" x14ac:dyDescent="0.2">
      <c r="I330" s="4"/>
    </row>
    <row r="331" spans="9:9" x14ac:dyDescent="0.2">
      <c r="I331" s="4"/>
    </row>
    <row r="332" spans="9:9" x14ac:dyDescent="0.2">
      <c r="I332" s="4"/>
    </row>
    <row r="333" spans="9:9" x14ac:dyDescent="0.2">
      <c r="I333" s="4"/>
    </row>
    <row r="334" spans="9:9" x14ac:dyDescent="0.2">
      <c r="I334" s="4"/>
    </row>
    <row r="335" spans="9:9" x14ac:dyDescent="0.2">
      <c r="I335" s="4"/>
    </row>
    <row r="336" spans="9:9" x14ac:dyDescent="0.2">
      <c r="I336" s="4"/>
    </row>
    <row r="337" spans="9:9" x14ac:dyDescent="0.2">
      <c r="I337" s="4"/>
    </row>
    <row r="338" spans="9:9" x14ac:dyDescent="0.2">
      <c r="I338" s="4"/>
    </row>
    <row r="339" spans="9:9" x14ac:dyDescent="0.2">
      <c r="I339" s="4"/>
    </row>
    <row r="340" spans="9:9" x14ac:dyDescent="0.2">
      <c r="I340" s="4"/>
    </row>
    <row r="341" spans="9:9" x14ac:dyDescent="0.2">
      <c r="I341" s="4"/>
    </row>
    <row r="342" spans="9:9" x14ac:dyDescent="0.2">
      <c r="I342" s="4"/>
    </row>
    <row r="343" spans="9:9" x14ac:dyDescent="0.2">
      <c r="I343" s="4"/>
    </row>
    <row r="344" spans="9:9" x14ac:dyDescent="0.2">
      <c r="I344" s="4"/>
    </row>
    <row r="345" spans="9:9" x14ac:dyDescent="0.2">
      <c r="I345" s="4"/>
    </row>
    <row r="346" spans="9:9" x14ac:dyDescent="0.2">
      <c r="I346" s="4"/>
    </row>
    <row r="347" spans="9:9" x14ac:dyDescent="0.2">
      <c r="I347" s="4"/>
    </row>
    <row r="348" spans="9:9" x14ac:dyDescent="0.2">
      <c r="I348" s="4"/>
    </row>
    <row r="349" spans="9:9" x14ac:dyDescent="0.2">
      <c r="I349" s="4"/>
    </row>
    <row r="350" spans="9:9" x14ac:dyDescent="0.2">
      <c r="I350" s="4"/>
    </row>
    <row r="351" spans="9:9" x14ac:dyDescent="0.2">
      <c r="I351" s="4"/>
    </row>
    <row r="352" spans="9:9" x14ac:dyDescent="0.2">
      <c r="I352" s="4"/>
    </row>
    <row r="353" spans="9:9" x14ac:dyDescent="0.2">
      <c r="I353" s="4"/>
    </row>
    <row r="354" spans="9:9" x14ac:dyDescent="0.2">
      <c r="I354" s="4"/>
    </row>
    <row r="355" spans="9:9" x14ac:dyDescent="0.2">
      <c r="I355" s="4"/>
    </row>
    <row r="356" spans="9:9" x14ac:dyDescent="0.2">
      <c r="I356" s="4"/>
    </row>
    <row r="357" spans="9:9" x14ac:dyDescent="0.2">
      <c r="I357" s="4"/>
    </row>
    <row r="358" spans="9:9" x14ac:dyDescent="0.2">
      <c r="I358" s="4"/>
    </row>
    <row r="359" spans="9:9" x14ac:dyDescent="0.2">
      <c r="I359" s="4"/>
    </row>
    <row r="360" spans="9:9" x14ac:dyDescent="0.2">
      <c r="I360" s="4"/>
    </row>
    <row r="361" spans="9:9" x14ac:dyDescent="0.2">
      <c r="I361" s="4"/>
    </row>
    <row r="362" spans="9:9" x14ac:dyDescent="0.2">
      <c r="I362" s="4"/>
    </row>
    <row r="363" spans="9:9" x14ac:dyDescent="0.2">
      <c r="I363" s="4"/>
    </row>
    <row r="364" spans="9:9" x14ac:dyDescent="0.2">
      <c r="I364" s="4"/>
    </row>
    <row r="365" spans="9:9" x14ac:dyDescent="0.2">
      <c r="I365" s="4"/>
    </row>
    <row r="366" spans="9:9" x14ac:dyDescent="0.2">
      <c r="I366" s="4"/>
    </row>
    <row r="367" spans="9:9" x14ac:dyDescent="0.2">
      <c r="I367" s="4"/>
    </row>
    <row r="368" spans="9:9" x14ac:dyDescent="0.2">
      <c r="I368" s="4"/>
    </row>
    <row r="369" spans="9:9" x14ac:dyDescent="0.2">
      <c r="I369" s="4"/>
    </row>
    <row r="370" spans="9:9" x14ac:dyDescent="0.2">
      <c r="I370" s="4"/>
    </row>
    <row r="371" spans="9:9" x14ac:dyDescent="0.2">
      <c r="I371" s="4"/>
    </row>
    <row r="372" spans="9:9" x14ac:dyDescent="0.2">
      <c r="I372" s="4"/>
    </row>
    <row r="373" spans="9:9" x14ac:dyDescent="0.2">
      <c r="I373" s="4"/>
    </row>
    <row r="374" spans="9:9" x14ac:dyDescent="0.2">
      <c r="I374" s="4"/>
    </row>
    <row r="375" spans="9:9" x14ac:dyDescent="0.2">
      <c r="I375" s="4"/>
    </row>
    <row r="376" spans="9:9" x14ac:dyDescent="0.2">
      <c r="I376" s="4"/>
    </row>
    <row r="377" spans="9:9" x14ac:dyDescent="0.2">
      <c r="I377" s="4"/>
    </row>
    <row r="378" spans="9:9" x14ac:dyDescent="0.2">
      <c r="I378" s="4"/>
    </row>
    <row r="379" spans="9:9" x14ac:dyDescent="0.2">
      <c r="I379" s="4"/>
    </row>
    <row r="380" spans="9:9" x14ac:dyDescent="0.2">
      <c r="I380" s="4"/>
    </row>
    <row r="381" spans="9:9" x14ac:dyDescent="0.2">
      <c r="I381" s="4"/>
    </row>
    <row r="382" spans="9:9" x14ac:dyDescent="0.2">
      <c r="I382" s="4"/>
    </row>
    <row r="383" spans="9:9" x14ac:dyDescent="0.2">
      <c r="I383" s="4"/>
    </row>
    <row r="384" spans="9:9" x14ac:dyDescent="0.2">
      <c r="I384" s="4"/>
    </row>
    <row r="385" spans="9:9" x14ac:dyDescent="0.2">
      <c r="I385" s="4"/>
    </row>
    <row r="386" spans="9:9" x14ac:dyDescent="0.2">
      <c r="I386" s="4"/>
    </row>
    <row r="387" spans="9:9" x14ac:dyDescent="0.2">
      <c r="I387" s="4"/>
    </row>
    <row r="388" spans="9:9" x14ac:dyDescent="0.2">
      <c r="I388" s="4"/>
    </row>
    <row r="389" spans="9:9" x14ac:dyDescent="0.2">
      <c r="I389" s="4"/>
    </row>
    <row r="390" spans="9:9" x14ac:dyDescent="0.2">
      <c r="I390" s="4"/>
    </row>
    <row r="391" spans="9:9" x14ac:dyDescent="0.2">
      <c r="I391" s="4"/>
    </row>
    <row r="392" spans="9:9" x14ac:dyDescent="0.2">
      <c r="I392" s="4"/>
    </row>
    <row r="393" spans="9:9" x14ac:dyDescent="0.2">
      <c r="I393" s="4"/>
    </row>
    <row r="394" spans="9:9" x14ac:dyDescent="0.2">
      <c r="I394" s="4"/>
    </row>
    <row r="395" spans="9:9" x14ac:dyDescent="0.2">
      <c r="I395" s="4"/>
    </row>
    <row r="396" spans="9:9" x14ac:dyDescent="0.2">
      <c r="I396" s="4"/>
    </row>
    <row r="397" spans="9:9" x14ac:dyDescent="0.2">
      <c r="I397" s="4"/>
    </row>
    <row r="398" spans="9:9" x14ac:dyDescent="0.2">
      <c r="I398" s="4"/>
    </row>
    <row r="399" spans="9:9" x14ac:dyDescent="0.2">
      <c r="I399" s="4"/>
    </row>
    <row r="400" spans="9:9" x14ac:dyDescent="0.2">
      <c r="I400" s="4"/>
    </row>
    <row r="401" spans="9:9" x14ac:dyDescent="0.2">
      <c r="I401" s="4"/>
    </row>
    <row r="402" spans="9:9" x14ac:dyDescent="0.2">
      <c r="I402" s="4"/>
    </row>
    <row r="403" spans="9:9" x14ac:dyDescent="0.2">
      <c r="I403" s="4"/>
    </row>
    <row r="404" spans="9:9" x14ac:dyDescent="0.2">
      <c r="I404" s="4"/>
    </row>
    <row r="405" spans="9:9" x14ac:dyDescent="0.2">
      <c r="I405" s="4"/>
    </row>
    <row r="406" spans="9:9" x14ac:dyDescent="0.2">
      <c r="I406" s="4"/>
    </row>
    <row r="407" spans="9:9" x14ac:dyDescent="0.2">
      <c r="I407" s="4"/>
    </row>
    <row r="408" spans="9:9" x14ac:dyDescent="0.2">
      <c r="I408" s="4"/>
    </row>
    <row r="409" spans="9:9" x14ac:dyDescent="0.2">
      <c r="I409" s="4"/>
    </row>
    <row r="410" spans="9:9" x14ac:dyDescent="0.2">
      <c r="I410" s="4"/>
    </row>
    <row r="411" spans="9:9" x14ac:dyDescent="0.2">
      <c r="I411" s="4"/>
    </row>
    <row r="412" spans="9:9" x14ac:dyDescent="0.2">
      <c r="I412" s="4"/>
    </row>
    <row r="413" spans="9:9" x14ac:dyDescent="0.2">
      <c r="I413" s="4"/>
    </row>
    <row r="414" spans="9:9" x14ac:dyDescent="0.2">
      <c r="I414" s="4"/>
    </row>
    <row r="415" spans="9:9" x14ac:dyDescent="0.2">
      <c r="I415" s="4"/>
    </row>
    <row r="416" spans="9:9" x14ac:dyDescent="0.2">
      <c r="I416" s="4"/>
    </row>
    <row r="417" spans="9:9" x14ac:dyDescent="0.2">
      <c r="I417" s="4"/>
    </row>
    <row r="418" spans="9:9" x14ac:dyDescent="0.2">
      <c r="I418" s="4"/>
    </row>
    <row r="419" spans="9:9" x14ac:dyDescent="0.2">
      <c r="I419" s="4"/>
    </row>
    <row r="420" spans="9:9" x14ac:dyDescent="0.2">
      <c r="I420" s="4"/>
    </row>
    <row r="421" spans="9:9" x14ac:dyDescent="0.2">
      <c r="I421" s="4"/>
    </row>
    <row r="422" spans="9:9" x14ac:dyDescent="0.2">
      <c r="I422" s="4"/>
    </row>
    <row r="423" spans="9:9" x14ac:dyDescent="0.2">
      <c r="I423" s="4"/>
    </row>
    <row r="424" spans="9:9" x14ac:dyDescent="0.2">
      <c r="I424" s="4"/>
    </row>
    <row r="425" spans="9:9" x14ac:dyDescent="0.2">
      <c r="I425" s="4"/>
    </row>
    <row r="426" spans="9:9" x14ac:dyDescent="0.2">
      <c r="I426" s="4"/>
    </row>
    <row r="427" spans="9:9" x14ac:dyDescent="0.2">
      <c r="I427" s="4"/>
    </row>
    <row r="428" spans="9:9" x14ac:dyDescent="0.2">
      <c r="I428" s="4"/>
    </row>
    <row r="429" spans="9:9" x14ac:dyDescent="0.2">
      <c r="I429" s="4"/>
    </row>
    <row r="430" spans="9:9" x14ac:dyDescent="0.2">
      <c r="I430" s="4"/>
    </row>
    <row r="431" spans="9:9" x14ac:dyDescent="0.2">
      <c r="I431" s="4"/>
    </row>
    <row r="432" spans="9:9" x14ac:dyDescent="0.2">
      <c r="I432" s="4"/>
    </row>
    <row r="433" spans="9:9" x14ac:dyDescent="0.2">
      <c r="I433" s="4"/>
    </row>
    <row r="434" spans="9:9" x14ac:dyDescent="0.2">
      <c r="I434" s="4"/>
    </row>
    <row r="435" spans="9:9" x14ac:dyDescent="0.2">
      <c r="I435" s="4"/>
    </row>
    <row r="436" spans="9:9" x14ac:dyDescent="0.2">
      <c r="I436" s="4"/>
    </row>
    <row r="437" spans="9:9" x14ac:dyDescent="0.2">
      <c r="I437" s="4"/>
    </row>
    <row r="438" spans="9:9" x14ac:dyDescent="0.2">
      <c r="I438" s="4"/>
    </row>
    <row r="439" spans="9:9" x14ac:dyDescent="0.2">
      <c r="I439" s="4"/>
    </row>
    <row r="440" spans="9:9" x14ac:dyDescent="0.2">
      <c r="I440" s="4"/>
    </row>
    <row r="441" spans="9:9" x14ac:dyDescent="0.2">
      <c r="I441" s="4"/>
    </row>
    <row r="442" spans="9:9" x14ac:dyDescent="0.2">
      <c r="I442" s="4"/>
    </row>
    <row r="443" spans="9:9" x14ac:dyDescent="0.2">
      <c r="I443" s="4"/>
    </row>
    <row r="444" spans="9:9" x14ac:dyDescent="0.2">
      <c r="I444" s="4"/>
    </row>
    <row r="445" spans="9:9" x14ac:dyDescent="0.2">
      <c r="I445" s="4"/>
    </row>
    <row r="446" spans="9:9" x14ac:dyDescent="0.2">
      <c r="I446" s="4"/>
    </row>
    <row r="447" spans="9:9" x14ac:dyDescent="0.2">
      <c r="I447" s="4"/>
    </row>
    <row r="448" spans="9:9" x14ac:dyDescent="0.2">
      <c r="I448" s="4"/>
    </row>
    <row r="449" spans="9:9" x14ac:dyDescent="0.2">
      <c r="I449" s="4"/>
    </row>
    <row r="450" spans="9:9" x14ac:dyDescent="0.2">
      <c r="I450" s="4"/>
    </row>
    <row r="451" spans="9:9" x14ac:dyDescent="0.2">
      <c r="I451" s="4"/>
    </row>
    <row r="452" spans="9:9" x14ac:dyDescent="0.2">
      <c r="I452" s="4"/>
    </row>
    <row r="453" spans="9:9" x14ac:dyDescent="0.2">
      <c r="I453" s="4"/>
    </row>
    <row r="454" spans="9:9" x14ac:dyDescent="0.2">
      <c r="I454" s="4"/>
    </row>
    <row r="455" spans="9:9" x14ac:dyDescent="0.2">
      <c r="I455" s="4"/>
    </row>
    <row r="456" spans="9:9" x14ac:dyDescent="0.2">
      <c r="I456" s="4"/>
    </row>
    <row r="457" spans="9:9" x14ac:dyDescent="0.2">
      <c r="I457" s="4"/>
    </row>
    <row r="458" spans="9:9" x14ac:dyDescent="0.2">
      <c r="I458" s="4"/>
    </row>
    <row r="459" spans="9:9" x14ac:dyDescent="0.2">
      <c r="I459" s="4"/>
    </row>
    <row r="460" spans="9:9" x14ac:dyDescent="0.2">
      <c r="I460" s="4"/>
    </row>
    <row r="461" spans="9:9" x14ac:dyDescent="0.2">
      <c r="I461" s="4"/>
    </row>
    <row r="462" spans="9:9" x14ac:dyDescent="0.2">
      <c r="I462" s="4"/>
    </row>
    <row r="463" spans="9:9" x14ac:dyDescent="0.2">
      <c r="I463" s="4"/>
    </row>
    <row r="464" spans="9:9" x14ac:dyDescent="0.2">
      <c r="I464" s="4"/>
    </row>
    <row r="465" spans="9:9" x14ac:dyDescent="0.2">
      <c r="I465" s="4"/>
    </row>
    <row r="466" spans="9:9" x14ac:dyDescent="0.2">
      <c r="I466" s="4"/>
    </row>
    <row r="467" spans="9:9" x14ac:dyDescent="0.2">
      <c r="I467" s="4"/>
    </row>
    <row r="468" spans="9:9" x14ac:dyDescent="0.2">
      <c r="I468" s="4"/>
    </row>
    <row r="469" spans="9:9" x14ac:dyDescent="0.2">
      <c r="I469" s="4"/>
    </row>
    <row r="470" spans="9:9" x14ac:dyDescent="0.2">
      <c r="I470" s="4"/>
    </row>
    <row r="471" spans="9:9" x14ac:dyDescent="0.2">
      <c r="I471" s="4"/>
    </row>
    <row r="472" spans="9:9" x14ac:dyDescent="0.2">
      <c r="I472" s="4"/>
    </row>
    <row r="473" spans="9:9" x14ac:dyDescent="0.2">
      <c r="I473" s="4"/>
    </row>
    <row r="474" spans="9:9" x14ac:dyDescent="0.2">
      <c r="I474" s="4"/>
    </row>
    <row r="475" spans="9:9" x14ac:dyDescent="0.2">
      <c r="I475" s="4"/>
    </row>
    <row r="476" spans="9:9" x14ac:dyDescent="0.2">
      <c r="I476" s="4"/>
    </row>
    <row r="477" spans="9:9" x14ac:dyDescent="0.2">
      <c r="I477" s="4"/>
    </row>
    <row r="478" spans="9:9" x14ac:dyDescent="0.2">
      <c r="I478" s="4"/>
    </row>
    <row r="479" spans="9:9" x14ac:dyDescent="0.2">
      <c r="I479" s="4"/>
    </row>
    <row r="480" spans="9:9" x14ac:dyDescent="0.2">
      <c r="I480" s="4"/>
    </row>
    <row r="481" spans="9:9" x14ac:dyDescent="0.2">
      <c r="I481" s="4"/>
    </row>
    <row r="482" spans="9:9" x14ac:dyDescent="0.2">
      <c r="I482" s="4"/>
    </row>
    <row r="483" spans="9:9" x14ac:dyDescent="0.2">
      <c r="I483" s="4"/>
    </row>
    <row r="484" spans="9:9" x14ac:dyDescent="0.2">
      <c r="I484" s="4"/>
    </row>
    <row r="485" spans="9:9" x14ac:dyDescent="0.2">
      <c r="I485" s="4"/>
    </row>
    <row r="486" spans="9:9" x14ac:dyDescent="0.2">
      <c r="I486" s="4"/>
    </row>
    <row r="487" spans="9:9" x14ac:dyDescent="0.2">
      <c r="I487" s="4"/>
    </row>
    <row r="488" spans="9:9" x14ac:dyDescent="0.2">
      <c r="I488" s="4"/>
    </row>
    <row r="489" spans="9:9" x14ac:dyDescent="0.2">
      <c r="I489" s="4"/>
    </row>
    <row r="490" spans="9:9" x14ac:dyDescent="0.2">
      <c r="I490" s="4"/>
    </row>
    <row r="491" spans="9:9" x14ac:dyDescent="0.2">
      <c r="I491" s="4"/>
    </row>
    <row r="492" spans="9:9" x14ac:dyDescent="0.2">
      <c r="I492" s="4"/>
    </row>
    <row r="493" spans="9:9" x14ac:dyDescent="0.2">
      <c r="I493" s="4"/>
    </row>
    <row r="494" spans="9:9" x14ac:dyDescent="0.2">
      <c r="I494" s="4"/>
    </row>
    <row r="495" spans="9:9" x14ac:dyDescent="0.2">
      <c r="I495" s="4"/>
    </row>
    <row r="496" spans="9:9" x14ac:dyDescent="0.2">
      <c r="I496" s="4"/>
    </row>
    <row r="497" spans="9:9" x14ac:dyDescent="0.2">
      <c r="I497" s="4"/>
    </row>
    <row r="498" spans="9:9" x14ac:dyDescent="0.2">
      <c r="I498" s="4"/>
    </row>
    <row r="499" spans="9:9" x14ac:dyDescent="0.2">
      <c r="I499" s="4"/>
    </row>
    <row r="500" spans="9:9" x14ac:dyDescent="0.2">
      <c r="I500" s="4"/>
    </row>
    <row r="501" spans="9:9" x14ac:dyDescent="0.2">
      <c r="I501" s="4"/>
    </row>
    <row r="502" spans="9:9" x14ac:dyDescent="0.2">
      <c r="I502" s="4"/>
    </row>
    <row r="503" spans="9:9" x14ac:dyDescent="0.2">
      <c r="I503" s="4"/>
    </row>
    <row r="504" spans="9:9" x14ac:dyDescent="0.2">
      <c r="I504" s="4"/>
    </row>
    <row r="505" spans="9:9" x14ac:dyDescent="0.2">
      <c r="I505" s="4"/>
    </row>
    <row r="506" spans="9:9" x14ac:dyDescent="0.2">
      <c r="I506" s="4"/>
    </row>
    <row r="507" spans="9:9" x14ac:dyDescent="0.2">
      <c r="I507" s="4"/>
    </row>
    <row r="508" spans="9:9" x14ac:dyDescent="0.2">
      <c r="I508" s="4"/>
    </row>
    <row r="509" spans="9:9" x14ac:dyDescent="0.2">
      <c r="I509" s="4"/>
    </row>
    <row r="510" spans="9:9" x14ac:dyDescent="0.2">
      <c r="I510" s="4"/>
    </row>
    <row r="511" spans="9:9" x14ac:dyDescent="0.2">
      <c r="I511" s="4"/>
    </row>
    <row r="512" spans="9:9" x14ac:dyDescent="0.2">
      <c r="I512" s="4"/>
    </row>
    <row r="513" spans="9:9" x14ac:dyDescent="0.2">
      <c r="I513" s="4"/>
    </row>
    <row r="514" spans="9:9" x14ac:dyDescent="0.2">
      <c r="I514" s="4"/>
    </row>
    <row r="515" spans="9:9" x14ac:dyDescent="0.2">
      <c r="I515" s="4"/>
    </row>
    <row r="516" spans="9:9" x14ac:dyDescent="0.2">
      <c r="I516" s="4"/>
    </row>
    <row r="517" spans="9:9" x14ac:dyDescent="0.2">
      <c r="I517" s="4"/>
    </row>
    <row r="518" spans="9:9" x14ac:dyDescent="0.2">
      <c r="I518" s="4"/>
    </row>
    <row r="519" spans="9:9" x14ac:dyDescent="0.2">
      <c r="I519" s="4"/>
    </row>
    <row r="520" spans="9:9" x14ac:dyDescent="0.2">
      <c r="I520" s="4"/>
    </row>
    <row r="521" spans="9:9" x14ac:dyDescent="0.2">
      <c r="I521" s="4"/>
    </row>
    <row r="522" spans="9:9" x14ac:dyDescent="0.2">
      <c r="I522" s="4"/>
    </row>
    <row r="523" spans="9:9" x14ac:dyDescent="0.2">
      <c r="I523" s="4"/>
    </row>
    <row r="524" spans="9:9" x14ac:dyDescent="0.2">
      <c r="I524" s="4"/>
    </row>
    <row r="525" spans="9:9" x14ac:dyDescent="0.2">
      <c r="I525" s="4"/>
    </row>
    <row r="526" spans="9:9" x14ac:dyDescent="0.2">
      <c r="I526" s="4"/>
    </row>
    <row r="527" spans="9:9" x14ac:dyDescent="0.2">
      <c r="I527" s="4"/>
    </row>
    <row r="528" spans="9:9" x14ac:dyDescent="0.2">
      <c r="I528" s="4"/>
    </row>
    <row r="529" spans="9:9" x14ac:dyDescent="0.2">
      <c r="I529" s="4"/>
    </row>
    <row r="530" spans="9:9" x14ac:dyDescent="0.2">
      <c r="I530" s="4"/>
    </row>
    <row r="531" spans="9:9" x14ac:dyDescent="0.2">
      <c r="I531" s="4"/>
    </row>
    <row r="532" spans="9:9" x14ac:dyDescent="0.2">
      <c r="I532" s="4"/>
    </row>
    <row r="533" spans="9:9" x14ac:dyDescent="0.2">
      <c r="I533" s="4"/>
    </row>
    <row r="534" spans="9:9" x14ac:dyDescent="0.2">
      <c r="I534" s="4"/>
    </row>
    <row r="535" spans="9:9" x14ac:dyDescent="0.2">
      <c r="I535" s="4"/>
    </row>
    <row r="536" spans="9:9" x14ac:dyDescent="0.2">
      <c r="I536" s="4"/>
    </row>
    <row r="537" spans="9:9" x14ac:dyDescent="0.2">
      <c r="I537" s="4"/>
    </row>
    <row r="538" spans="9:9" x14ac:dyDescent="0.2">
      <c r="I538" s="4"/>
    </row>
    <row r="539" spans="9:9" x14ac:dyDescent="0.2">
      <c r="I539" s="4"/>
    </row>
    <row r="540" spans="9:9" x14ac:dyDescent="0.2">
      <c r="I540" s="4"/>
    </row>
    <row r="541" spans="9:9" x14ac:dyDescent="0.2">
      <c r="I541" s="4"/>
    </row>
    <row r="542" spans="9:9" x14ac:dyDescent="0.2">
      <c r="I542" s="4"/>
    </row>
    <row r="543" spans="9:9" x14ac:dyDescent="0.2">
      <c r="I543" s="4"/>
    </row>
    <row r="544" spans="9:9" x14ac:dyDescent="0.2">
      <c r="I544" s="4"/>
    </row>
    <row r="545" spans="9:9" x14ac:dyDescent="0.2">
      <c r="I545" s="4"/>
    </row>
    <row r="546" spans="9:9" x14ac:dyDescent="0.2">
      <c r="I546" s="4"/>
    </row>
    <row r="547" spans="9:9" x14ac:dyDescent="0.2">
      <c r="I547" s="4"/>
    </row>
    <row r="548" spans="9:9" x14ac:dyDescent="0.2">
      <c r="I548" s="4"/>
    </row>
    <row r="549" spans="9:9" x14ac:dyDescent="0.2">
      <c r="I549" s="4"/>
    </row>
    <row r="550" spans="9:9" x14ac:dyDescent="0.2">
      <c r="I550" s="4"/>
    </row>
    <row r="551" spans="9:9" x14ac:dyDescent="0.2">
      <c r="I551" s="4"/>
    </row>
    <row r="552" spans="9:9" x14ac:dyDescent="0.2">
      <c r="I552" s="4"/>
    </row>
    <row r="553" spans="9:9" x14ac:dyDescent="0.2">
      <c r="I553" s="4"/>
    </row>
    <row r="554" spans="9:9" x14ac:dyDescent="0.2">
      <c r="I554" s="4"/>
    </row>
    <row r="555" spans="9:9" x14ac:dyDescent="0.2">
      <c r="I555" s="4"/>
    </row>
    <row r="556" spans="9:9" x14ac:dyDescent="0.2">
      <c r="I556" s="4"/>
    </row>
    <row r="557" spans="9:9" x14ac:dyDescent="0.2">
      <c r="I557" s="4"/>
    </row>
    <row r="558" spans="9:9" x14ac:dyDescent="0.2">
      <c r="I558" s="4"/>
    </row>
    <row r="559" spans="9:9" x14ac:dyDescent="0.2">
      <c r="I559" s="4"/>
    </row>
    <row r="560" spans="9:9" x14ac:dyDescent="0.2">
      <c r="I560" s="4"/>
    </row>
    <row r="561" spans="9:9" x14ac:dyDescent="0.2">
      <c r="I561" s="4"/>
    </row>
    <row r="562" spans="9:9" x14ac:dyDescent="0.2">
      <c r="I562" s="4"/>
    </row>
    <row r="563" spans="9:9" x14ac:dyDescent="0.2">
      <c r="I563" s="4"/>
    </row>
    <row r="564" spans="9:9" x14ac:dyDescent="0.2">
      <c r="I564" s="4"/>
    </row>
    <row r="565" spans="9:9" x14ac:dyDescent="0.2">
      <c r="I565" s="4"/>
    </row>
    <row r="566" spans="9:9" x14ac:dyDescent="0.2">
      <c r="I566" s="4"/>
    </row>
    <row r="567" spans="9:9" x14ac:dyDescent="0.2">
      <c r="I567" s="4"/>
    </row>
    <row r="568" spans="9:9" x14ac:dyDescent="0.2">
      <c r="I568" s="4"/>
    </row>
    <row r="569" spans="9:9" x14ac:dyDescent="0.2">
      <c r="I569" s="4"/>
    </row>
    <row r="570" spans="9:9" x14ac:dyDescent="0.2">
      <c r="I570" s="4"/>
    </row>
    <row r="571" spans="9:9" x14ac:dyDescent="0.2">
      <c r="I571" s="4"/>
    </row>
    <row r="572" spans="9:9" x14ac:dyDescent="0.2">
      <c r="I572" s="4"/>
    </row>
    <row r="573" spans="9:9" x14ac:dyDescent="0.2">
      <c r="I573" s="4"/>
    </row>
    <row r="574" spans="9:9" x14ac:dyDescent="0.2">
      <c r="I574" s="4"/>
    </row>
    <row r="575" spans="9:9" x14ac:dyDescent="0.2">
      <c r="I575" s="4"/>
    </row>
    <row r="576" spans="9:9" x14ac:dyDescent="0.2">
      <c r="I576" s="4"/>
    </row>
    <row r="577" spans="9:9" x14ac:dyDescent="0.2">
      <c r="I577" s="4"/>
    </row>
    <row r="578" spans="9:9" x14ac:dyDescent="0.2">
      <c r="I578" s="4"/>
    </row>
    <row r="579" spans="9:9" x14ac:dyDescent="0.2">
      <c r="I579" s="4"/>
    </row>
    <row r="580" spans="9:9" x14ac:dyDescent="0.2">
      <c r="I580" s="4"/>
    </row>
    <row r="581" spans="9:9" x14ac:dyDescent="0.2">
      <c r="I581" s="4"/>
    </row>
    <row r="582" spans="9:9" x14ac:dyDescent="0.2">
      <c r="I582" s="4"/>
    </row>
    <row r="583" spans="9:9" x14ac:dyDescent="0.2">
      <c r="I583" s="4"/>
    </row>
    <row r="584" spans="9:9" x14ac:dyDescent="0.2">
      <c r="I584" s="4"/>
    </row>
    <row r="585" spans="9:9" x14ac:dyDescent="0.2">
      <c r="I585" s="4"/>
    </row>
    <row r="586" spans="9:9" x14ac:dyDescent="0.2">
      <c r="I586" s="4"/>
    </row>
    <row r="587" spans="9:9" x14ac:dyDescent="0.2">
      <c r="I587" s="4"/>
    </row>
    <row r="588" spans="9:9" x14ac:dyDescent="0.2">
      <c r="I588" s="4"/>
    </row>
    <row r="589" spans="9:9" x14ac:dyDescent="0.2">
      <c r="I589" s="4"/>
    </row>
    <row r="590" spans="9:9" x14ac:dyDescent="0.2">
      <c r="I590" s="4"/>
    </row>
    <row r="591" spans="9:9" x14ac:dyDescent="0.2">
      <c r="I591" s="4"/>
    </row>
    <row r="592" spans="9:9" x14ac:dyDescent="0.2">
      <c r="I592" s="4"/>
    </row>
    <row r="593" spans="9:9" x14ac:dyDescent="0.2">
      <c r="I593" s="4"/>
    </row>
    <row r="594" spans="9:9" x14ac:dyDescent="0.2">
      <c r="I594" s="4"/>
    </row>
    <row r="595" spans="9:9" x14ac:dyDescent="0.2">
      <c r="I595" s="4"/>
    </row>
    <row r="596" spans="9:9" x14ac:dyDescent="0.2">
      <c r="I596" s="4"/>
    </row>
    <row r="597" spans="9:9" x14ac:dyDescent="0.2">
      <c r="I597" s="4"/>
    </row>
    <row r="598" spans="9:9" x14ac:dyDescent="0.2">
      <c r="I598" s="4"/>
    </row>
    <row r="599" spans="9:9" x14ac:dyDescent="0.2">
      <c r="I599" s="4"/>
    </row>
    <row r="600" spans="9:9" x14ac:dyDescent="0.2">
      <c r="I600" s="4"/>
    </row>
    <row r="601" spans="9:9" x14ac:dyDescent="0.2">
      <c r="I601" s="4"/>
    </row>
    <row r="602" spans="9:9" x14ac:dyDescent="0.2">
      <c r="I602" s="4"/>
    </row>
    <row r="603" spans="9:9" x14ac:dyDescent="0.2">
      <c r="I603" s="4"/>
    </row>
    <row r="604" spans="9:9" x14ac:dyDescent="0.2">
      <c r="I604" s="4"/>
    </row>
    <row r="605" spans="9:9" x14ac:dyDescent="0.2">
      <c r="I605" s="4"/>
    </row>
    <row r="606" spans="9:9" x14ac:dyDescent="0.2">
      <c r="I606" s="4"/>
    </row>
    <row r="607" spans="9:9" x14ac:dyDescent="0.2">
      <c r="I607" s="4"/>
    </row>
    <row r="608" spans="9:9" x14ac:dyDescent="0.2">
      <c r="I608" s="4"/>
    </row>
    <row r="609" spans="9:9" x14ac:dyDescent="0.2">
      <c r="I609" s="4"/>
    </row>
    <row r="610" spans="9:9" x14ac:dyDescent="0.2">
      <c r="I610" s="4"/>
    </row>
    <row r="611" spans="9:9" x14ac:dyDescent="0.2">
      <c r="I611" s="4"/>
    </row>
    <row r="612" spans="9:9" x14ac:dyDescent="0.2">
      <c r="I612" s="4"/>
    </row>
    <row r="613" spans="9:9" x14ac:dyDescent="0.2">
      <c r="I613" s="4"/>
    </row>
    <row r="614" spans="9:9" x14ac:dyDescent="0.2">
      <c r="I614" s="4"/>
    </row>
    <row r="615" spans="9:9" x14ac:dyDescent="0.2">
      <c r="I615" s="4"/>
    </row>
    <row r="616" spans="9:9" x14ac:dyDescent="0.2">
      <c r="I616" s="4"/>
    </row>
    <row r="617" spans="9:9" x14ac:dyDescent="0.2">
      <c r="I617" s="4"/>
    </row>
    <row r="618" spans="9:9" x14ac:dyDescent="0.2">
      <c r="I618" s="4"/>
    </row>
    <row r="619" spans="9:9" x14ac:dyDescent="0.2">
      <c r="I619" s="4"/>
    </row>
    <row r="620" spans="9:9" x14ac:dyDescent="0.2">
      <c r="I620" s="4"/>
    </row>
    <row r="621" spans="9:9" x14ac:dyDescent="0.2">
      <c r="I621" s="4"/>
    </row>
    <row r="622" spans="9:9" x14ac:dyDescent="0.2">
      <c r="I622" s="4"/>
    </row>
    <row r="623" spans="9:9" x14ac:dyDescent="0.2">
      <c r="I623" s="4"/>
    </row>
    <row r="624" spans="9:9" x14ac:dyDescent="0.2">
      <c r="I624" s="4"/>
    </row>
    <row r="625" spans="9:9" x14ac:dyDescent="0.2">
      <c r="I625" s="4"/>
    </row>
    <row r="626" spans="9:9" x14ac:dyDescent="0.2">
      <c r="I626" s="4"/>
    </row>
    <row r="627" spans="9:9" x14ac:dyDescent="0.2">
      <c r="I627" s="4"/>
    </row>
    <row r="628" spans="9:9" x14ac:dyDescent="0.2">
      <c r="I628" s="4"/>
    </row>
    <row r="629" spans="9:9" x14ac:dyDescent="0.2">
      <c r="I629" s="4"/>
    </row>
    <row r="630" spans="9:9" x14ac:dyDescent="0.2">
      <c r="I630" s="4"/>
    </row>
    <row r="631" spans="9:9" x14ac:dyDescent="0.2">
      <c r="I631" s="4"/>
    </row>
    <row r="632" spans="9:9" x14ac:dyDescent="0.2">
      <c r="I632" s="4"/>
    </row>
    <row r="633" spans="9:9" x14ac:dyDescent="0.2">
      <c r="I633" s="4"/>
    </row>
    <row r="634" spans="9:9" x14ac:dyDescent="0.2">
      <c r="I634" s="4"/>
    </row>
    <row r="635" spans="9:9" x14ac:dyDescent="0.2">
      <c r="I635" s="4"/>
    </row>
    <row r="636" spans="9:9" x14ac:dyDescent="0.2">
      <c r="I636" s="4"/>
    </row>
    <row r="637" spans="9:9" x14ac:dyDescent="0.2">
      <c r="I637" s="4"/>
    </row>
    <row r="638" spans="9:9" x14ac:dyDescent="0.2">
      <c r="I638" s="4"/>
    </row>
    <row r="639" spans="9:9" x14ac:dyDescent="0.2">
      <c r="I639" s="4"/>
    </row>
    <row r="640" spans="9:9" x14ac:dyDescent="0.2">
      <c r="I640" s="4"/>
    </row>
    <row r="641" spans="9:9" x14ac:dyDescent="0.2">
      <c r="I641" s="4"/>
    </row>
    <row r="642" spans="9:9" x14ac:dyDescent="0.2">
      <c r="I642" s="4"/>
    </row>
    <row r="643" spans="9:9" x14ac:dyDescent="0.2">
      <c r="I643" s="4"/>
    </row>
    <row r="644" spans="9:9" x14ac:dyDescent="0.2">
      <c r="I644" s="4"/>
    </row>
    <row r="645" spans="9:9" x14ac:dyDescent="0.2">
      <c r="I645" s="4"/>
    </row>
    <row r="646" spans="9:9" x14ac:dyDescent="0.2">
      <c r="I646" s="4"/>
    </row>
    <row r="647" spans="9:9" x14ac:dyDescent="0.2">
      <c r="I647" s="4"/>
    </row>
    <row r="648" spans="9:9" x14ac:dyDescent="0.2">
      <c r="I648" s="4"/>
    </row>
    <row r="649" spans="9:9" x14ac:dyDescent="0.2">
      <c r="I649" s="4"/>
    </row>
    <row r="650" spans="9:9" x14ac:dyDescent="0.2">
      <c r="I650" s="4"/>
    </row>
    <row r="651" spans="9:9" x14ac:dyDescent="0.2">
      <c r="I651" s="4"/>
    </row>
    <row r="652" spans="9:9" x14ac:dyDescent="0.2">
      <c r="I652" s="4"/>
    </row>
    <row r="653" spans="9:9" x14ac:dyDescent="0.2">
      <c r="I653" s="4"/>
    </row>
    <row r="654" spans="9:9" x14ac:dyDescent="0.2">
      <c r="I654" s="4"/>
    </row>
    <row r="655" spans="9:9" x14ac:dyDescent="0.2">
      <c r="I655" s="4"/>
    </row>
    <row r="656" spans="9:9" x14ac:dyDescent="0.2">
      <c r="I656" s="4"/>
    </row>
    <row r="657" spans="9:9" x14ac:dyDescent="0.2">
      <c r="I657" s="4"/>
    </row>
    <row r="658" spans="9:9" x14ac:dyDescent="0.2">
      <c r="I658" s="4"/>
    </row>
    <row r="659" spans="9:9" x14ac:dyDescent="0.2">
      <c r="I659" s="4"/>
    </row>
    <row r="660" spans="9:9" x14ac:dyDescent="0.2">
      <c r="I660" s="4"/>
    </row>
    <row r="661" spans="9:9" x14ac:dyDescent="0.2">
      <c r="I661" s="4"/>
    </row>
    <row r="662" spans="9:9" x14ac:dyDescent="0.2">
      <c r="I662" s="4"/>
    </row>
    <row r="663" spans="9:9" x14ac:dyDescent="0.2">
      <c r="I663" s="4"/>
    </row>
    <row r="664" spans="9:9" x14ac:dyDescent="0.2">
      <c r="I664" s="4"/>
    </row>
    <row r="665" spans="9:9" x14ac:dyDescent="0.2">
      <c r="I665" s="4"/>
    </row>
    <row r="666" spans="9:9" x14ac:dyDescent="0.2">
      <c r="I666" s="4"/>
    </row>
    <row r="667" spans="9:9" x14ac:dyDescent="0.2">
      <c r="I667" s="4"/>
    </row>
    <row r="668" spans="9:9" x14ac:dyDescent="0.2">
      <c r="I668" s="4"/>
    </row>
    <row r="669" spans="9:9" x14ac:dyDescent="0.2">
      <c r="I669" s="4"/>
    </row>
    <row r="670" spans="9:9" x14ac:dyDescent="0.2">
      <c r="I670" s="4"/>
    </row>
    <row r="671" spans="9:9" x14ac:dyDescent="0.2">
      <c r="I671" s="4"/>
    </row>
    <row r="672" spans="9:9" x14ac:dyDescent="0.2">
      <c r="I672" s="4"/>
    </row>
    <row r="673" spans="9:9" x14ac:dyDescent="0.2">
      <c r="I673" s="4"/>
    </row>
    <row r="674" spans="9:9" x14ac:dyDescent="0.2">
      <c r="I674" s="4"/>
    </row>
    <row r="675" spans="9:9" x14ac:dyDescent="0.2">
      <c r="I675" s="4"/>
    </row>
  </sheetData>
  <pageMargins left="0.7" right="0.7" top="0.75" bottom="0.75" header="0.3" footer="0.3"/>
  <pageSetup paperSize="9" scale="1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655"/>
  <sheetViews>
    <sheetView rightToLeft="1" topLeftCell="B9" zoomScaleNormal="100" workbookViewId="0">
      <selection activeCell="O19" sqref="O19"/>
    </sheetView>
  </sheetViews>
  <sheetFormatPr defaultRowHeight="12.75" x14ac:dyDescent="0.2"/>
  <cols>
    <col min="1" max="1" width="29.140625" customWidth="1"/>
    <col min="2" max="2" width="17.5703125" customWidth="1"/>
    <col min="3" max="3" width="20.28515625" customWidth="1"/>
    <col min="4" max="4" width="19.42578125" customWidth="1"/>
    <col min="5" max="5" width="16.5703125" customWidth="1"/>
    <col min="6" max="6" width="19" customWidth="1"/>
    <col min="7" max="7" width="18.42578125" customWidth="1"/>
    <col min="8" max="8" width="16.7109375" customWidth="1"/>
    <col min="9" max="9" width="18.85546875" customWidth="1"/>
    <col min="10" max="10" width="18.140625" style="26" customWidth="1"/>
    <col min="11" max="11" width="16.7109375" customWidth="1"/>
    <col min="12" max="12" width="14.7109375" customWidth="1"/>
    <col min="13" max="13" width="15.140625" customWidth="1"/>
    <col min="14" max="14" width="15.42578125" customWidth="1"/>
    <col min="15" max="15" width="14.85546875" bestFit="1" customWidth="1"/>
  </cols>
  <sheetData>
    <row r="1" spans="1:18" ht="20.25" x14ac:dyDescent="0.3">
      <c r="A1" s="29"/>
      <c r="B1" s="30" t="s">
        <v>35</v>
      </c>
      <c r="C1" s="30" t="s">
        <v>36</v>
      </c>
      <c r="D1" s="30" t="s">
        <v>37</v>
      </c>
      <c r="E1" s="30" t="s">
        <v>23</v>
      </c>
      <c r="F1" s="30" t="s">
        <v>26</v>
      </c>
      <c r="G1" s="30" t="s">
        <v>28</v>
      </c>
      <c r="H1" s="30" t="s">
        <v>32</v>
      </c>
      <c r="I1" s="30" t="s">
        <v>29</v>
      </c>
      <c r="J1" s="30" t="s">
        <v>30</v>
      </c>
      <c r="K1" s="30" t="s">
        <v>31</v>
      </c>
      <c r="L1" s="30" t="s">
        <v>82</v>
      </c>
      <c r="M1" s="30" t="s">
        <v>62</v>
      </c>
      <c r="N1" s="30" t="s">
        <v>35</v>
      </c>
      <c r="O1" s="31" t="s">
        <v>126</v>
      </c>
    </row>
    <row r="2" spans="1:18" ht="20.25" x14ac:dyDescent="0.3">
      <c r="A2" s="30" t="s">
        <v>65</v>
      </c>
      <c r="B2" s="33">
        <v>5570</v>
      </c>
      <c r="C2" s="33">
        <v>4024</v>
      </c>
      <c r="D2" s="33">
        <v>2780</v>
      </c>
      <c r="E2" s="33">
        <v>5683</v>
      </c>
      <c r="F2" s="33">
        <v>6926</v>
      </c>
      <c r="G2" s="33">
        <v>4262</v>
      </c>
      <c r="H2" s="33">
        <v>4073</v>
      </c>
      <c r="I2" s="33">
        <v>3896</v>
      </c>
      <c r="J2" s="33">
        <v>3658</v>
      </c>
      <c r="K2" s="28">
        <v>3687</v>
      </c>
      <c r="L2" s="28">
        <v>5953</v>
      </c>
      <c r="M2" s="28">
        <v>4667</v>
      </c>
      <c r="N2" s="28">
        <v>4490</v>
      </c>
      <c r="O2" s="28">
        <f t="shared" ref="O2:O22" si="0">AVERAGE(B2:N2)</f>
        <v>4589.9230769230771</v>
      </c>
      <c r="P2" s="9"/>
      <c r="Q2" s="9"/>
      <c r="R2" s="9"/>
    </row>
    <row r="3" spans="1:18" ht="20.25" x14ac:dyDescent="0.3">
      <c r="A3" s="30" t="s">
        <v>127</v>
      </c>
      <c r="B3" s="33">
        <v>5742</v>
      </c>
      <c r="C3" s="33">
        <v>3636</v>
      </c>
      <c r="D3" s="33">
        <v>2745</v>
      </c>
      <c r="E3" s="34">
        <v>4401</v>
      </c>
      <c r="F3" s="33">
        <v>3449</v>
      </c>
      <c r="G3" s="33">
        <v>4657</v>
      </c>
      <c r="H3" s="33">
        <v>3132</v>
      </c>
      <c r="I3" s="33">
        <v>4056</v>
      </c>
      <c r="J3" s="33">
        <v>5008</v>
      </c>
      <c r="K3" s="28">
        <v>5120</v>
      </c>
      <c r="L3" s="28">
        <v>5092</v>
      </c>
      <c r="M3" s="28">
        <v>5953</v>
      </c>
      <c r="N3" s="28">
        <v>5240</v>
      </c>
      <c r="O3" s="28">
        <f t="shared" si="0"/>
        <v>4479.3076923076924</v>
      </c>
      <c r="P3" s="9"/>
      <c r="Q3" s="9"/>
      <c r="R3" s="9"/>
    </row>
    <row r="4" spans="1:18" ht="20.25" x14ac:dyDescent="0.3">
      <c r="A4" s="30" t="s">
        <v>66</v>
      </c>
      <c r="B4" s="33">
        <v>1335</v>
      </c>
      <c r="C4" s="33">
        <v>3138</v>
      </c>
      <c r="D4" s="33">
        <v>10921</v>
      </c>
      <c r="E4" s="35"/>
      <c r="F4" s="33">
        <v>482</v>
      </c>
      <c r="G4" s="33"/>
      <c r="H4" s="33"/>
      <c r="I4" s="33"/>
      <c r="J4" s="33"/>
      <c r="K4" s="28"/>
      <c r="L4" s="28">
        <v>3071</v>
      </c>
      <c r="M4" s="28">
        <v>3071</v>
      </c>
      <c r="N4" s="28">
        <v>3071</v>
      </c>
      <c r="O4" s="28">
        <f t="shared" si="0"/>
        <v>3584.1428571428573</v>
      </c>
      <c r="P4" s="9"/>
      <c r="Q4" s="9"/>
      <c r="R4" s="9"/>
    </row>
    <row r="5" spans="1:18" ht="20.25" x14ac:dyDescent="0.3">
      <c r="A5" s="30" t="s">
        <v>113</v>
      </c>
      <c r="B5" s="33"/>
      <c r="C5" s="33"/>
      <c r="D5" s="33"/>
      <c r="E5" s="33">
        <v>2600</v>
      </c>
      <c r="F5" s="33">
        <v>2600</v>
      </c>
      <c r="G5" s="33">
        <v>2600</v>
      </c>
      <c r="H5" s="33">
        <v>2600</v>
      </c>
      <c r="I5" s="33">
        <v>2600</v>
      </c>
      <c r="J5" s="33">
        <v>2600</v>
      </c>
      <c r="K5" s="28">
        <v>2600</v>
      </c>
      <c r="L5" s="28">
        <v>2900</v>
      </c>
      <c r="M5" s="28">
        <v>2600</v>
      </c>
      <c r="N5" s="28">
        <v>2600</v>
      </c>
      <c r="O5" s="28">
        <f t="shared" si="0"/>
        <v>2630</v>
      </c>
      <c r="P5" s="9"/>
      <c r="Q5" s="9"/>
      <c r="R5" s="9"/>
    </row>
    <row r="6" spans="1:18" ht="20.25" x14ac:dyDescent="0.3">
      <c r="A6" s="30" t="s">
        <v>15</v>
      </c>
      <c r="B6" s="33">
        <v>2124</v>
      </c>
      <c r="C6" s="33">
        <v>2130</v>
      </c>
      <c r="D6" s="33">
        <v>4600</v>
      </c>
      <c r="E6" s="33">
        <v>2115</v>
      </c>
      <c r="F6" s="33">
        <v>2121</v>
      </c>
      <c r="G6" s="33">
        <v>2139</v>
      </c>
      <c r="H6" s="33">
        <v>2130</v>
      </c>
      <c r="I6" s="33">
        <v>2123</v>
      </c>
      <c r="J6" s="33">
        <v>2108</v>
      </c>
      <c r="K6" s="28">
        <v>2098</v>
      </c>
      <c r="L6" s="28">
        <v>2115</v>
      </c>
      <c r="M6" s="28">
        <v>2123</v>
      </c>
      <c r="N6" s="28">
        <v>2130</v>
      </c>
      <c r="O6" s="28">
        <f t="shared" si="0"/>
        <v>2312</v>
      </c>
      <c r="P6" s="9"/>
      <c r="Q6" s="9"/>
      <c r="R6" s="9"/>
    </row>
    <row r="7" spans="1:18" ht="20.25" x14ac:dyDescent="0.3">
      <c r="A7" s="30" t="s">
        <v>25</v>
      </c>
      <c r="B7" s="33">
        <v>4600</v>
      </c>
      <c r="C7" s="33">
        <v>4700</v>
      </c>
      <c r="D7" s="33">
        <v>1050</v>
      </c>
      <c r="E7" s="33">
        <v>1000</v>
      </c>
      <c r="F7" s="33">
        <v>3500</v>
      </c>
      <c r="G7" s="33">
        <v>2520</v>
      </c>
      <c r="H7" s="33">
        <v>1000</v>
      </c>
      <c r="I7" s="33">
        <v>3700</v>
      </c>
      <c r="J7" s="33">
        <v>2300</v>
      </c>
      <c r="K7" s="28">
        <v>2200</v>
      </c>
      <c r="L7" s="28">
        <v>3200</v>
      </c>
      <c r="M7" s="28">
        <v>1000</v>
      </c>
      <c r="N7" s="28">
        <v>2706</v>
      </c>
      <c r="O7" s="28">
        <f t="shared" si="0"/>
        <v>2575.0769230769229</v>
      </c>
      <c r="P7" s="9"/>
      <c r="Q7" s="9"/>
      <c r="R7" s="9"/>
    </row>
    <row r="8" spans="1:18" ht="20.25" x14ac:dyDescent="0.3">
      <c r="A8" s="30" t="s">
        <v>41</v>
      </c>
      <c r="B8" s="33">
        <v>1438</v>
      </c>
      <c r="C8" s="33">
        <v>2238</v>
      </c>
      <c r="D8" s="33">
        <v>905</v>
      </c>
      <c r="E8" s="33">
        <v>6969</v>
      </c>
      <c r="F8" s="33">
        <v>1143</v>
      </c>
      <c r="G8" s="33">
        <v>680</v>
      </c>
      <c r="H8" s="33">
        <v>234</v>
      </c>
      <c r="I8" s="33">
        <v>3051</v>
      </c>
      <c r="J8" s="33">
        <v>611</v>
      </c>
      <c r="K8" s="28">
        <v>1083</v>
      </c>
      <c r="L8" s="28">
        <v>179</v>
      </c>
      <c r="M8" s="28">
        <v>265</v>
      </c>
      <c r="N8" s="28">
        <v>1667</v>
      </c>
      <c r="O8" s="28">
        <f t="shared" si="0"/>
        <v>1574.0769230769231</v>
      </c>
      <c r="P8" s="9"/>
      <c r="Q8" s="9"/>
      <c r="R8" s="9"/>
    </row>
    <row r="9" spans="1:18" ht="20.25" x14ac:dyDescent="0.3">
      <c r="A9" s="30" t="s">
        <v>46</v>
      </c>
      <c r="B9" s="33">
        <v>1903</v>
      </c>
      <c r="C9" s="33">
        <v>2130</v>
      </c>
      <c r="D9" s="33">
        <v>52</v>
      </c>
      <c r="E9" s="33">
        <v>1316</v>
      </c>
      <c r="F9" s="33">
        <v>1870</v>
      </c>
      <c r="G9" s="33">
        <v>1230</v>
      </c>
      <c r="H9" s="33">
        <v>2120</v>
      </c>
      <c r="I9" s="33">
        <v>807</v>
      </c>
      <c r="J9" s="33">
        <v>1774</v>
      </c>
      <c r="K9" s="28">
        <v>1158</v>
      </c>
      <c r="L9" s="28">
        <v>1287</v>
      </c>
      <c r="M9" s="28">
        <v>1836</v>
      </c>
      <c r="N9" s="28">
        <v>1024</v>
      </c>
      <c r="O9" s="28">
        <f t="shared" si="0"/>
        <v>1423.6153846153845</v>
      </c>
      <c r="P9" s="9"/>
      <c r="Q9" s="9"/>
      <c r="R9" s="9"/>
    </row>
    <row r="10" spans="1:18" ht="20.25" x14ac:dyDescent="0.3">
      <c r="A10" s="30" t="s">
        <v>47</v>
      </c>
      <c r="B10" s="33">
        <v>435</v>
      </c>
      <c r="C10" s="33">
        <v>1273</v>
      </c>
      <c r="D10" s="33">
        <v>299</v>
      </c>
      <c r="E10" s="33">
        <v>1329</v>
      </c>
      <c r="F10" s="33">
        <v>1353</v>
      </c>
      <c r="G10" s="33">
        <v>1490</v>
      </c>
      <c r="H10" s="33">
        <v>2654</v>
      </c>
      <c r="I10" s="33">
        <v>1632</v>
      </c>
      <c r="J10" s="33">
        <v>543</v>
      </c>
      <c r="K10" s="28">
        <v>1870</v>
      </c>
      <c r="L10" s="28">
        <v>917</v>
      </c>
      <c r="M10" s="28">
        <v>1115</v>
      </c>
      <c r="N10" s="28">
        <v>1241</v>
      </c>
      <c r="O10" s="32">
        <f t="shared" si="0"/>
        <v>1242.3846153846155</v>
      </c>
      <c r="P10" s="9"/>
      <c r="Q10" s="9"/>
      <c r="R10" s="9"/>
    </row>
    <row r="11" spans="1:18" ht="20.25" x14ac:dyDescent="0.3">
      <c r="A11" s="30" t="s">
        <v>55</v>
      </c>
      <c r="B11" s="33">
        <v>696</v>
      </c>
      <c r="C11" s="33">
        <v>540</v>
      </c>
      <c r="D11" s="33">
        <v>275</v>
      </c>
      <c r="E11" s="33">
        <v>545</v>
      </c>
      <c r="F11" s="33">
        <v>290</v>
      </c>
      <c r="G11" s="33">
        <v>6750</v>
      </c>
      <c r="H11" s="33">
        <v>318</v>
      </c>
      <c r="I11" s="33">
        <v>265</v>
      </c>
      <c r="J11" s="33">
        <v>85</v>
      </c>
      <c r="K11" s="28">
        <v>635</v>
      </c>
      <c r="L11" s="36">
        <v>475</v>
      </c>
      <c r="M11" s="28">
        <v>724</v>
      </c>
      <c r="N11" s="28">
        <v>40</v>
      </c>
      <c r="O11" s="28">
        <f t="shared" si="0"/>
        <v>895.23076923076928</v>
      </c>
      <c r="P11" s="9"/>
      <c r="Q11" s="9"/>
      <c r="R11" s="9"/>
    </row>
    <row r="12" spans="1:18" ht="20.25" x14ac:dyDescent="0.3">
      <c r="A12" s="30" t="s">
        <v>49</v>
      </c>
      <c r="B12" s="33">
        <v>198</v>
      </c>
      <c r="C12" s="33">
        <v>223</v>
      </c>
      <c r="D12" s="33">
        <v>1012</v>
      </c>
      <c r="E12" s="33">
        <v>1210</v>
      </c>
      <c r="F12" s="33">
        <v>1600</v>
      </c>
      <c r="G12" s="33">
        <v>1525</v>
      </c>
      <c r="H12" s="33">
        <v>1456</v>
      </c>
      <c r="I12" s="33">
        <v>893</v>
      </c>
      <c r="J12" s="33">
        <v>804</v>
      </c>
      <c r="K12" s="28">
        <v>1045</v>
      </c>
      <c r="L12" s="28">
        <v>677</v>
      </c>
      <c r="M12" s="28">
        <v>878</v>
      </c>
      <c r="N12" s="28">
        <v>302</v>
      </c>
      <c r="O12" s="32">
        <f t="shared" si="0"/>
        <v>909.46153846153845</v>
      </c>
      <c r="P12" s="9"/>
      <c r="Q12" s="9"/>
      <c r="R12" s="9"/>
    </row>
    <row r="13" spans="1:18" ht="20.25" x14ac:dyDescent="0.3">
      <c r="A13" s="30" t="s">
        <v>54</v>
      </c>
      <c r="B13" s="33">
        <v>1757</v>
      </c>
      <c r="C13" s="33">
        <v>1050</v>
      </c>
      <c r="D13" s="33"/>
      <c r="E13" s="33"/>
      <c r="F13" s="33">
        <v>250</v>
      </c>
      <c r="G13" s="33">
        <v>1063</v>
      </c>
      <c r="H13" s="33">
        <v>840</v>
      </c>
      <c r="I13" s="33">
        <v>1510</v>
      </c>
      <c r="J13" s="33"/>
      <c r="K13" s="28">
        <v>150</v>
      </c>
      <c r="L13" s="28"/>
      <c r="M13" s="28"/>
      <c r="N13" s="28">
        <v>950</v>
      </c>
      <c r="O13" s="28">
        <f t="shared" si="0"/>
        <v>946.25</v>
      </c>
      <c r="P13" s="9"/>
      <c r="Q13" s="9"/>
      <c r="R13" s="9"/>
    </row>
    <row r="14" spans="1:18" ht="20.25" x14ac:dyDescent="0.3">
      <c r="A14" s="30" t="s">
        <v>20</v>
      </c>
      <c r="B14" s="33"/>
      <c r="C14" s="33">
        <v>1461</v>
      </c>
      <c r="D14" s="33"/>
      <c r="E14" s="33">
        <v>1450</v>
      </c>
      <c r="F14" s="33"/>
      <c r="G14" s="33">
        <v>1456</v>
      </c>
      <c r="H14" s="33"/>
      <c r="I14" s="33">
        <v>1481</v>
      </c>
      <c r="J14" s="33"/>
      <c r="K14" s="28">
        <v>1471</v>
      </c>
      <c r="L14" s="28"/>
      <c r="M14" s="28">
        <v>1477</v>
      </c>
      <c r="N14" s="28"/>
      <c r="O14" s="28">
        <f t="shared" si="0"/>
        <v>1466</v>
      </c>
      <c r="P14" s="9"/>
      <c r="Q14" s="9"/>
      <c r="R14" s="9"/>
    </row>
    <row r="15" spans="1:18" ht="20.25" x14ac:dyDescent="0.3">
      <c r="A15" s="30" t="s">
        <v>91</v>
      </c>
      <c r="B15" s="33"/>
      <c r="C15" s="33">
        <v>808</v>
      </c>
      <c r="D15" s="33">
        <v>797</v>
      </c>
      <c r="E15" s="33">
        <v>694</v>
      </c>
      <c r="F15" s="33">
        <v>881</v>
      </c>
      <c r="G15" s="33">
        <v>703</v>
      </c>
      <c r="H15" s="33"/>
      <c r="I15" s="33">
        <v>314</v>
      </c>
      <c r="J15" s="33">
        <v>495</v>
      </c>
      <c r="K15" s="28">
        <v>1500</v>
      </c>
      <c r="L15" s="28">
        <v>755</v>
      </c>
      <c r="M15" s="28">
        <v>223</v>
      </c>
      <c r="N15" s="28">
        <v>336</v>
      </c>
      <c r="O15" s="28">
        <f t="shared" si="0"/>
        <v>682.36363636363637</v>
      </c>
      <c r="P15" s="9"/>
      <c r="Q15" s="9"/>
      <c r="R15" s="9"/>
    </row>
    <row r="16" spans="1:18" ht="20.25" x14ac:dyDescent="0.3">
      <c r="A16" s="30" t="s">
        <v>21</v>
      </c>
      <c r="B16" s="33"/>
      <c r="C16" s="33">
        <v>800</v>
      </c>
      <c r="D16" s="33">
        <v>800</v>
      </c>
      <c r="E16" s="33">
        <v>1253</v>
      </c>
      <c r="F16" s="33"/>
      <c r="G16" s="33">
        <v>487</v>
      </c>
      <c r="H16" s="33">
        <v>787</v>
      </c>
      <c r="I16" s="33">
        <v>488</v>
      </c>
      <c r="J16" s="33">
        <v>488</v>
      </c>
      <c r="K16" s="28"/>
      <c r="L16" s="28"/>
      <c r="M16" s="28"/>
      <c r="N16" s="28"/>
      <c r="O16" s="28">
        <f t="shared" si="0"/>
        <v>729</v>
      </c>
      <c r="P16" s="9"/>
      <c r="Q16" s="9"/>
      <c r="R16" s="9"/>
    </row>
    <row r="17" spans="1:18" ht="20.25" x14ac:dyDescent="0.3">
      <c r="A17" s="30" t="s">
        <v>51</v>
      </c>
      <c r="B17" s="33">
        <v>590</v>
      </c>
      <c r="C17" s="33">
        <v>739</v>
      </c>
      <c r="D17" s="33">
        <v>1365</v>
      </c>
      <c r="E17" s="33">
        <v>1008</v>
      </c>
      <c r="F17" s="33">
        <v>440</v>
      </c>
      <c r="G17" s="33">
        <v>232</v>
      </c>
      <c r="H17" s="33">
        <v>349</v>
      </c>
      <c r="I17" s="33">
        <v>728</v>
      </c>
      <c r="J17" s="33">
        <v>1010</v>
      </c>
      <c r="K17" s="28">
        <v>383</v>
      </c>
      <c r="L17" s="37">
        <v>438</v>
      </c>
      <c r="M17" s="28">
        <v>551</v>
      </c>
      <c r="N17" s="28">
        <v>855</v>
      </c>
      <c r="O17" s="28">
        <f t="shared" si="0"/>
        <v>668.30769230769226</v>
      </c>
      <c r="P17" s="9"/>
      <c r="Q17" s="9"/>
      <c r="R17" s="9"/>
    </row>
    <row r="18" spans="1:18" ht="20.25" x14ac:dyDescent="0.3">
      <c r="A18" s="30" t="s">
        <v>22</v>
      </c>
      <c r="B18" s="35"/>
      <c r="C18" s="33">
        <v>1362</v>
      </c>
      <c r="D18" s="33">
        <v>426</v>
      </c>
      <c r="E18" s="33">
        <v>1195</v>
      </c>
      <c r="F18" s="33"/>
      <c r="G18" s="33">
        <v>708</v>
      </c>
      <c r="H18" s="33">
        <v>445</v>
      </c>
      <c r="I18" s="33">
        <v>575</v>
      </c>
      <c r="J18" s="33">
        <v>95</v>
      </c>
      <c r="K18" s="28">
        <v>95</v>
      </c>
      <c r="L18" s="28">
        <v>1125</v>
      </c>
      <c r="M18" s="28">
        <v>1200</v>
      </c>
      <c r="N18" s="28"/>
      <c r="O18" s="28">
        <f t="shared" si="0"/>
        <v>722.6</v>
      </c>
      <c r="P18" s="9"/>
      <c r="Q18" s="9"/>
      <c r="R18" s="9"/>
    </row>
    <row r="19" spans="1:18" ht="20.25" x14ac:dyDescent="0.3">
      <c r="A19" s="30" t="s">
        <v>0</v>
      </c>
      <c r="B19" s="33"/>
      <c r="C19" s="33">
        <v>768</v>
      </c>
      <c r="D19" s="33">
        <v>641</v>
      </c>
      <c r="E19" s="33">
        <v>444</v>
      </c>
      <c r="F19" s="33"/>
      <c r="G19" s="33">
        <v>285</v>
      </c>
      <c r="H19" s="33">
        <v>334</v>
      </c>
      <c r="I19" s="33">
        <v>858</v>
      </c>
      <c r="J19" s="33">
        <v>382</v>
      </c>
      <c r="K19" s="28">
        <v>782</v>
      </c>
      <c r="L19" s="28">
        <v>262</v>
      </c>
      <c r="M19" s="28">
        <v>640</v>
      </c>
      <c r="N19" s="28">
        <v>363</v>
      </c>
      <c r="O19" s="28">
        <f t="shared" si="0"/>
        <v>523.5454545454545</v>
      </c>
      <c r="P19" s="9"/>
      <c r="Q19" s="9"/>
      <c r="R19" s="9"/>
    </row>
    <row r="20" spans="1:18" ht="20.25" x14ac:dyDescent="0.3">
      <c r="A20" s="30" t="s">
        <v>112</v>
      </c>
      <c r="B20" s="33"/>
      <c r="C20" s="33">
        <v>946</v>
      </c>
      <c r="D20" s="33">
        <v>476</v>
      </c>
      <c r="E20" s="33">
        <v>476</v>
      </c>
      <c r="F20" s="33">
        <v>476</v>
      </c>
      <c r="G20" s="33">
        <v>476</v>
      </c>
      <c r="H20" s="33">
        <v>534</v>
      </c>
      <c r="I20" s="33">
        <v>476</v>
      </c>
      <c r="J20" s="33">
        <v>476</v>
      </c>
      <c r="K20" s="28">
        <v>476</v>
      </c>
      <c r="L20" s="28">
        <v>476</v>
      </c>
      <c r="M20" s="28"/>
      <c r="N20" s="28"/>
      <c r="O20" s="28">
        <f t="shared" si="0"/>
        <v>528.79999999999995</v>
      </c>
      <c r="P20" s="9"/>
      <c r="Q20" s="9"/>
      <c r="R20" s="9"/>
    </row>
    <row r="21" spans="1:18" ht="20.25" x14ac:dyDescent="0.3">
      <c r="A21" s="30" t="s">
        <v>17</v>
      </c>
      <c r="B21" s="33">
        <v>483</v>
      </c>
      <c r="C21" s="33">
        <v>516</v>
      </c>
      <c r="D21" s="33">
        <v>625</v>
      </c>
      <c r="E21" s="33">
        <v>356</v>
      </c>
      <c r="F21" s="33"/>
      <c r="G21" s="33">
        <v>391</v>
      </c>
      <c r="H21" s="33">
        <v>378</v>
      </c>
      <c r="I21" s="33">
        <v>414</v>
      </c>
      <c r="J21" s="33">
        <v>515</v>
      </c>
      <c r="K21" s="28">
        <v>493</v>
      </c>
      <c r="L21" s="28">
        <v>459</v>
      </c>
      <c r="M21" s="28">
        <v>528</v>
      </c>
      <c r="N21" s="28">
        <v>492</v>
      </c>
      <c r="O21" s="28">
        <f t="shared" si="0"/>
        <v>470.83333333333331</v>
      </c>
      <c r="P21" s="9"/>
      <c r="Q21" s="9"/>
      <c r="R21" s="9"/>
    </row>
    <row r="22" spans="1:18" ht="20.25" x14ac:dyDescent="0.3">
      <c r="A22" s="30" t="s">
        <v>48</v>
      </c>
      <c r="B22" s="33">
        <v>173</v>
      </c>
      <c r="C22" s="33"/>
      <c r="D22" s="33"/>
      <c r="E22" s="33">
        <v>401</v>
      </c>
      <c r="F22" s="33">
        <v>321</v>
      </c>
      <c r="G22" s="33">
        <v>1156</v>
      </c>
      <c r="H22" s="33">
        <v>321</v>
      </c>
      <c r="I22" s="33">
        <v>321</v>
      </c>
      <c r="J22" s="33">
        <v>321</v>
      </c>
      <c r="K22" s="28">
        <v>321</v>
      </c>
      <c r="L22" s="28">
        <v>321</v>
      </c>
      <c r="M22" s="28">
        <v>701</v>
      </c>
      <c r="N22" s="28">
        <v>601</v>
      </c>
      <c r="O22" s="28">
        <f t="shared" si="0"/>
        <v>450.72727272727275</v>
      </c>
      <c r="P22" s="9"/>
      <c r="Q22" s="9"/>
      <c r="R22" s="9"/>
    </row>
    <row r="23" spans="1:18" ht="20.25" x14ac:dyDescent="0.3">
      <c r="A23" s="30" t="s">
        <v>128</v>
      </c>
      <c r="B23" s="33"/>
      <c r="C23" s="33"/>
      <c r="D23" s="33"/>
      <c r="E23" s="33"/>
      <c r="F23" s="33"/>
      <c r="G23" s="33"/>
      <c r="H23" s="33"/>
      <c r="I23" s="33">
        <v>463</v>
      </c>
      <c r="J23" s="33">
        <v>463</v>
      </c>
      <c r="K23" s="28"/>
      <c r="L23" s="28"/>
      <c r="M23" s="28"/>
      <c r="N23" s="28"/>
      <c r="O23" s="28"/>
      <c r="P23" s="9"/>
      <c r="Q23" s="9"/>
      <c r="R23" s="9"/>
    </row>
    <row r="24" spans="1:18" ht="20.25" x14ac:dyDescent="0.3">
      <c r="A24" s="30" t="s">
        <v>111</v>
      </c>
      <c r="B24" s="33"/>
      <c r="C24" s="33">
        <v>689</v>
      </c>
      <c r="D24" s="33"/>
      <c r="E24" s="33"/>
      <c r="F24" s="33">
        <v>385</v>
      </c>
      <c r="G24" s="33"/>
      <c r="H24" s="33"/>
      <c r="I24" s="33">
        <v>581</v>
      </c>
      <c r="J24" s="33"/>
      <c r="K24" s="28"/>
      <c r="L24" s="28">
        <v>797</v>
      </c>
      <c r="M24" s="28">
        <v>0</v>
      </c>
      <c r="N24" s="28">
        <v>0</v>
      </c>
      <c r="O24" s="32">
        <f t="shared" ref="O24:O35" si="1">AVERAGE(B24:N24)</f>
        <v>408.66666666666669</v>
      </c>
      <c r="P24" s="9"/>
      <c r="Q24" s="9"/>
      <c r="R24" s="9"/>
    </row>
    <row r="25" spans="1:18" ht="20.25" x14ac:dyDescent="0.3">
      <c r="A25" s="30" t="s">
        <v>94</v>
      </c>
      <c r="B25" s="33">
        <v>347</v>
      </c>
      <c r="C25" s="33"/>
      <c r="D25" s="33">
        <v>388</v>
      </c>
      <c r="E25" s="33"/>
      <c r="F25" s="33">
        <v>141</v>
      </c>
      <c r="G25" s="33"/>
      <c r="H25" s="33">
        <v>314</v>
      </c>
      <c r="I25" s="33"/>
      <c r="J25" s="34">
        <v>267</v>
      </c>
      <c r="K25" s="28"/>
      <c r="L25" s="28">
        <v>200</v>
      </c>
      <c r="M25" s="28"/>
      <c r="N25" s="28">
        <v>417</v>
      </c>
      <c r="O25" s="28">
        <f t="shared" si="1"/>
        <v>296.28571428571428</v>
      </c>
      <c r="P25" s="9"/>
      <c r="Q25" s="9"/>
      <c r="R25" s="9"/>
    </row>
    <row r="26" spans="1:18" ht="20.25" x14ac:dyDescent="0.3">
      <c r="A26" s="30" t="s">
        <v>52</v>
      </c>
      <c r="B26" s="33">
        <v>123</v>
      </c>
      <c r="C26" s="33">
        <v>217</v>
      </c>
      <c r="D26" s="33">
        <v>234</v>
      </c>
      <c r="E26" s="33">
        <v>235</v>
      </c>
      <c r="F26" s="33">
        <v>235</v>
      </c>
      <c r="G26" s="33">
        <v>236</v>
      </c>
      <c r="H26" s="33">
        <v>340</v>
      </c>
      <c r="I26" s="33">
        <v>338</v>
      </c>
      <c r="J26" s="33">
        <v>350</v>
      </c>
      <c r="K26" s="28">
        <v>536</v>
      </c>
      <c r="L26" s="28">
        <v>344</v>
      </c>
      <c r="M26" s="28">
        <v>346</v>
      </c>
      <c r="N26" s="28">
        <v>347</v>
      </c>
      <c r="O26" s="28">
        <f t="shared" si="1"/>
        <v>298.53846153846155</v>
      </c>
      <c r="P26" s="9"/>
      <c r="Q26" s="9"/>
      <c r="R26" s="9"/>
    </row>
    <row r="27" spans="1:18" ht="20.25" x14ac:dyDescent="0.3">
      <c r="A27" s="30" t="s">
        <v>61</v>
      </c>
      <c r="B27" s="33">
        <v>276</v>
      </c>
      <c r="C27" s="33">
        <v>256</v>
      </c>
      <c r="D27" s="33">
        <v>225</v>
      </c>
      <c r="E27" s="33">
        <v>248</v>
      </c>
      <c r="F27" s="33">
        <v>225</v>
      </c>
      <c r="G27" s="33">
        <v>239</v>
      </c>
      <c r="H27" s="33">
        <v>270</v>
      </c>
      <c r="I27" s="33">
        <v>273</v>
      </c>
      <c r="J27" s="33">
        <v>261</v>
      </c>
      <c r="K27" s="28">
        <v>126</v>
      </c>
      <c r="L27" s="28">
        <v>275</v>
      </c>
      <c r="M27" s="28">
        <v>349</v>
      </c>
      <c r="N27" s="28">
        <v>317</v>
      </c>
      <c r="O27" s="28">
        <f t="shared" si="1"/>
        <v>256.92307692307691</v>
      </c>
      <c r="P27" s="9"/>
      <c r="Q27" s="9"/>
      <c r="R27" s="9"/>
    </row>
    <row r="28" spans="1:18" ht="20.25" x14ac:dyDescent="0.3">
      <c r="A28" s="30" t="s">
        <v>63</v>
      </c>
      <c r="B28" s="33">
        <v>179</v>
      </c>
      <c r="C28" s="33">
        <v>179</v>
      </c>
      <c r="D28" s="33">
        <v>179</v>
      </c>
      <c r="E28" s="33">
        <v>179</v>
      </c>
      <c r="F28" s="33">
        <v>178</v>
      </c>
      <c r="G28" s="33">
        <v>178</v>
      </c>
      <c r="H28" s="33">
        <v>178</v>
      </c>
      <c r="I28" s="33">
        <v>180</v>
      </c>
      <c r="J28" s="33">
        <v>153</v>
      </c>
      <c r="K28" s="28"/>
      <c r="L28" s="28">
        <v>193</v>
      </c>
      <c r="M28" s="28"/>
      <c r="N28" s="28"/>
      <c r="O28" s="28">
        <f t="shared" si="1"/>
        <v>177.6</v>
      </c>
      <c r="P28" s="9"/>
      <c r="Q28" s="9"/>
      <c r="R28" s="9"/>
    </row>
    <row r="29" spans="1:18" ht="20.25" x14ac:dyDescent="0.3">
      <c r="A29" s="30" t="s">
        <v>93</v>
      </c>
      <c r="B29" s="33">
        <v>155</v>
      </c>
      <c r="C29" s="33"/>
      <c r="D29" s="33"/>
      <c r="E29" s="33"/>
      <c r="F29" s="33"/>
      <c r="G29" s="33"/>
      <c r="H29" s="33"/>
      <c r="I29" s="33"/>
      <c r="J29" s="33"/>
      <c r="K29" s="28"/>
      <c r="L29" s="28"/>
      <c r="M29" s="28"/>
      <c r="N29" s="28"/>
      <c r="O29" s="28">
        <f t="shared" si="1"/>
        <v>155</v>
      </c>
      <c r="P29" s="9"/>
      <c r="Q29" s="9"/>
      <c r="R29" s="9"/>
    </row>
    <row r="30" spans="1:18" ht="20.25" x14ac:dyDescent="0.3">
      <c r="A30" s="30" t="s">
        <v>114</v>
      </c>
      <c r="B30" s="33"/>
      <c r="C30" s="33">
        <v>88</v>
      </c>
      <c r="D30" s="33">
        <v>118</v>
      </c>
      <c r="E30" s="33">
        <v>120</v>
      </c>
      <c r="F30" s="33">
        <v>118</v>
      </c>
      <c r="G30" s="33">
        <v>118</v>
      </c>
      <c r="H30" s="33">
        <v>118</v>
      </c>
      <c r="I30" s="33">
        <v>131</v>
      </c>
      <c r="J30" s="33">
        <v>144</v>
      </c>
      <c r="K30" s="28">
        <v>143</v>
      </c>
      <c r="L30" s="38">
        <v>146</v>
      </c>
      <c r="M30" s="28">
        <v>151</v>
      </c>
      <c r="N30" s="28">
        <v>144</v>
      </c>
      <c r="O30" s="28">
        <f t="shared" si="1"/>
        <v>128.25</v>
      </c>
      <c r="P30" s="9"/>
      <c r="Q30" s="9"/>
      <c r="R30" s="9"/>
    </row>
    <row r="31" spans="1:18" ht="20.25" x14ac:dyDescent="0.3">
      <c r="A31" s="30" t="s">
        <v>39</v>
      </c>
      <c r="B31" s="33">
        <v>139</v>
      </c>
      <c r="C31" s="33">
        <v>208</v>
      </c>
      <c r="D31" s="33">
        <v>132</v>
      </c>
      <c r="E31" s="33">
        <v>48</v>
      </c>
      <c r="F31" s="33">
        <v>76</v>
      </c>
      <c r="G31" s="33">
        <v>108</v>
      </c>
      <c r="H31" s="33">
        <v>96</v>
      </c>
      <c r="I31" s="33">
        <v>96</v>
      </c>
      <c r="J31" s="33">
        <v>60</v>
      </c>
      <c r="K31" s="28">
        <v>84</v>
      </c>
      <c r="L31" s="28">
        <v>96</v>
      </c>
      <c r="M31" s="28">
        <v>138</v>
      </c>
      <c r="N31" s="28">
        <v>168</v>
      </c>
      <c r="O31" s="28">
        <f t="shared" si="1"/>
        <v>111.46153846153847</v>
      </c>
      <c r="P31" s="9"/>
      <c r="Q31" s="9"/>
      <c r="R31" s="9"/>
    </row>
    <row r="32" spans="1:18" ht="20.25" x14ac:dyDescent="0.3">
      <c r="A32" s="30" t="s">
        <v>27</v>
      </c>
      <c r="B32" s="33">
        <v>245</v>
      </c>
      <c r="C32" s="33">
        <v>100</v>
      </c>
      <c r="D32" s="33"/>
      <c r="E32" s="33">
        <v>50</v>
      </c>
      <c r="F32" s="33">
        <v>145</v>
      </c>
      <c r="G32" s="33">
        <v>90</v>
      </c>
      <c r="H32" s="33">
        <v>50</v>
      </c>
      <c r="I32" s="33">
        <v>50</v>
      </c>
      <c r="J32" s="33">
        <v>100</v>
      </c>
      <c r="K32" s="28"/>
      <c r="L32" s="28">
        <v>50</v>
      </c>
      <c r="M32" s="28">
        <v>50</v>
      </c>
      <c r="N32" s="28">
        <v>250</v>
      </c>
      <c r="O32" s="28">
        <f t="shared" si="1"/>
        <v>107.27272727272727</v>
      </c>
      <c r="P32" s="9"/>
      <c r="Q32" s="9"/>
      <c r="R32" s="9"/>
    </row>
    <row r="33" spans="1:18" ht="20.25" x14ac:dyDescent="0.3">
      <c r="A33" s="30" t="s">
        <v>110</v>
      </c>
      <c r="B33" s="33">
        <v>148</v>
      </c>
      <c r="C33" s="33">
        <v>49</v>
      </c>
      <c r="D33" s="33">
        <v>49</v>
      </c>
      <c r="E33" s="33"/>
      <c r="F33" s="33">
        <v>67</v>
      </c>
      <c r="G33" s="33">
        <v>67</v>
      </c>
      <c r="H33" s="33">
        <v>67</v>
      </c>
      <c r="I33" s="33">
        <v>67</v>
      </c>
      <c r="J33" s="33">
        <v>67</v>
      </c>
      <c r="K33" s="28">
        <v>67</v>
      </c>
      <c r="L33" s="28">
        <v>67</v>
      </c>
      <c r="M33" s="28">
        <v>67</v>
      </c>
      <c r="N33" s="28">
        <v>67</v>
      </c>
      <c r="O33" s="28">
        <f t="shared" si="1"/>
        <v>70.75</v>
      </c>
      <c r="P33" s="9"/>
      <c r="Q33" s="9"/>
      <c r="R33" s="9"/>
    </row>
    <row r="34" spans="1:18" ht="20.25" x14ac:dyDescent="0.3">
      <c r="A34" s="30" t="s">
        <v>59</v>
      </c>
      <c r="B34" s="33">
        <v>42</v>
      </c>
      <c r="C34" s="33">
        <v>42</v>
      </c>
      <c r="D34" s="33">
        <v>42</v>
      </c>
      <c r="E34" s="33">
        <v>42</v>
      </c>
      <c r="F34" s="33">
        <v>42</v>
      </c>
      <c r="G34" s="33">
        <v>42</v>
      </c>
      <c r="H34" s="33">
        <v>42</v>
      </c>
      <c r="I34" s="33">
        <v>42</v>
      </c>
      <c r="J34" s="33">
        <v>43</v>
      </c>
      <c r="K34" s="28">
        <v>43</v>
      </c>
      <c r="L34" s="28">
        <v>7</v>
      </c>
      <c r="M34" s="28"/>
      <c r="N34" s="28"/>
      <c r="O34" s="28">
        <f t="shared" si="1"/>
        <v>39</v>
      </c>
      <c r="P34" s="9"/>
      <c r="Q34" s="9"/>
      <c r="R34" s="9"/>
    </row>
    <row r="35" spans="1:18" ht="20.25" x14ac:dyDescent="0.3">
      <c r="A35" s="30" t="s">
        <v>58</v>
      </c>
      <c r="B35" s="33">
        <v>6</v>
      </c>
      <c r="C35" s="33">
        <v>18</v>
      </c>
      <c r="D35" s="33"/>
      <c r="E35" s="33">
        <v>29</v>
      </c>
      <c r="F35" s="33">
        <v>14</v>
      </c>
      <c r="G35" s="33">
        <v>13</v>
      </c>
      <c r="H35" s="33">
        <v>41</v>
      </c>
      <c r="I35" s="33">
        <v>9</v>
      </c>
      <c r="J35" s="35">
        <v>10</v>
      </c>
      <c r="K35" s="28">
        <v>38</v>
      </c>
      <c r="L35" s="28">
        <v>24</v>
      </c>
      <c r="M35" s="28"/>
      <c r="N35" s="28">
        <v>30</v>
      </c>
      <c r="O35" s="28">
        <f t="shared" si="1"/>
        <v>21.09090909090909</v>
      </c>
      <c r="P35" s="9"/>
      <c r="Q35" s="9"/>
      <c r="R35" s="9"/>
    </row>
    <row r="36" spans="1:18" ht="20.25" x14ac:dyDescent="0.3">
      <c r="A36" s="30" t="s">
        <v>53</v>
      </c>
      <c r="B36" s="33"/>
      <c r="C36" s="33"/>
      <c r="D36" s="33"/>
      <c r="E36" s="33"/>
      <c r="F36" s="33"/>
      <c r="G36" s="33"/>
      <c r="H36" s="33"/>
      <c r="I36" s="33"/>
      <c r="J36" s="33"/>
      <c r="K36" s="28"/>
      <c r="L36" s="28">
        <v>41</v>
      </c>
      <c r="M36" s="28">
        <v>42</v>
      </c>
      <c r="N36" s="28">
        <v>22</v>
      </c>
      <c r="O36" s="28"/>
      <c r="P36" s="9"/>
      <c r="Q36" s="9"/>
      <c r="R36" s="9"/>
    </row>
    <row r="37" spans="1:18" ht="20.25" x14ac:dyDescent="0.3">
      <c r="A37" s="30" t="s">
        <v>60</v>
      </c>
      <c r="B37" s="33"/>
      <c r="C37" s="35">
        <v>25</v>
      </c>
      <c r="D37" s="33"/>
      <c r="E37" s="33">
        <v>30</v>
      </c>
      <c r="F37" s="33">
        <v>12</v>
      </c>
      <c r="G37" s="33"/>
      <c r="H37" s="33"/>
      <c r="I37" s="33"/>
      <c r="J37" s="33"/>
      <c r="K37" s="28"/>
      <c r="L37" s="28"/>
      <c r="M37" s="28"/>
      <c r="N37" s="28"/>
      <c r="O37" s="28"/>
      <c r="P37" s="9"/>
      <c r="Q37" s="9"/>
      <c r="R37" s="9"/>
    </row>
    <row r="38" spans="1:18" ht="20.25" x14ac:dyDescent="0.3">
      <c r="A38" s="30" t="s">
        <v>130</v>
      </c>
      <c r="B38" s="33"/>
      <c r="C38" s="35"/>
      <c r="D38" s="33"/>
      <c r="E38" s="33"/>
      <c r="F38" s="33"/>
      <c r="G38" s="33"/>
      <c r="H38" s="33"/>
      <c r="I38" s="33"/>
      <c r="J38" s="33"/>
      <c r="K38" s="28"/>
      <c r="L38" s="28">
        <v>553</v>
      </c>
      <c r="M38" s="28"/>
      <c r="N38" s="28"/>
      <c r="O38" s="28"/>
      <c r="P38" s="9"/>
      <c r="Q38" s="9"/>
      <c r="R38" s="9"/>
    </row>
    <row r="39" spans="1:18" ht="20.25" x14ac:dyDescent="0.3">
      <c r="A39" s="30" t="s">
        <v>115</v>
      </c>
      <c r="B39" s="33"/>
      <c r="C39" s="33"/>
      <c r="D39" s="33"/>
      <c r="E39" s="33"/>
      <c r="F39" s="33"/>
      <c r="G39" s="33"/>
      <c r="H39" s="33"/>
      <c r="I39" s="33"/>
      <c r="J39" s="33">
        <v>1450</v>
      </c>
      <c r="K39" s="28"/>
      <c r="L39" s="28">
        <v>366</v>
      </c>
      <c r="M39" s="28"/>
      <c r="N39" s="28"/>
      <c r="O39" s="28"/>
      <c r="P39" s="9"/>
      <c r="Q39" s="9"/>
      <c r="R39" s="9"/>
    </row>
    <row r="40" spans="1:18" ht="20.25" x14ac:dyDescent="0.3">
      <c r="A40" s="30" t="s">
        <v>129</v>
      </c>
      <c r="B40" s="33">
        <v>1600</v>
      </c>
      <c r="C40" s="33"/>
      <c r="D40" s="33"/>
      <c r="E40" s="33"/>
      <c r="F40" s="33">
        <v>127</v>
      </c>
      <c r="G40" s="33"/>
      <c r="H40" s="33"/>
      <c r="I40" s="33"/>
      <c r="J40" s="33"/>
      <c r="K40" s="28"/>
      <c r="L40" s="28"/>
      <c r="M40" s="28"/>
      <c r="N40" s="28"/>
      <c r="O40" s="28"/>
      <c r="P40" s="9"/>
      <c r="Q40" s="9"/>
      <c r="R40" s="9"/>
    </row>
    <row r="41" spans="1:18" ht="20.25" x14ac:dyDescent="0.3">
      <c r="A41" s="29" t="s">
        <v>24</v>
      </c>
      <c r="B41" s="40">
        <f>SUM(B2:B40)</f>
        <v>30304</v>
      </c>
      <c r="C41" s="40">
        <f>SUM(C2:C40)</f>
        <v>34353</v>
      </c>
      <c r="D41" s="40">
        <f>SUM(D2:D40)</f>
        <v>31136</v>
      </c>
      <c r="E41" s="40">
        <f>SUM(E2:E37)</f>
        <v>35426</v>
      </c>
      <c r="F41" s="40">
        <f>SUM(F2:F37)</f>
        <v>29340</v>
      </c>
      <c r="G41" s="40">
        <f t="shared" ref="G41:L41" si="2">SUM(G2:G40)</f>
        <v>35901</v>
      </c>
      <c r="H41" s="40">
        <f t="shared" si="2"/>
        <v>25221</v>
      </c>
      <c r="I41" s="40">
        <f t="shared" si="2"/>
        <v>32418</v>
      </c>
      <c r="J41" s="40">
        <f t="shared" si="2"/>
        <v>26641</v>
      </c>
      <c r="K41" s="39">
        <f t="shared" si="2"/>
        <v>28204</v>
      </c>
      <c r="L41" s="40">
        <f t="shared" si="2"/>
        <v>32861</v>
      </c>
      <c r="M41" s="40">
        <f>SUM(M2:M40)</f>
        <v>30695</v>
      </c>
      <c r="N41" s="40">
        <f>SUM(N2:N40)</f>
        <v>29870</v>
      </c>
      <c r="O41" s="28">
        <f>SUM(O2:O40)</f>
        <v>35474.486263736268</v>
      </c>
      <c r="P41" s="9"/>
      <c r="Q41" s="9"/>
      <c r="R41" s="9"/>
    </row>
    <row r="42" spans="1:18" x14ac:dyDescent="0.2">
      <c r="J42" s="4"/>
      <c r="K42">
        <v>-35689</v>
      </c>
      <c r="L42">
        <v>-37400</v>
      </c>
    </row>
    <row r="43" spans="1:18" ht="23.25" x14ac:dyDescent="0.35">
      <c r="A43" s="12"/>
      <c r="B43" s="10"/>
      <c r="C43" s="10"/>
      <c r="D43" s="10"/>
      <c r="E43" s="10"/>
      <c r="F43" s="10"/>
      <c r="G43" s="10"/>
      <c r="H43" s="10"/>
      <c r="I43" s="10"/>
      <c r="J43" s="48"/>
      <c r="K43" s="10"/>
      <c r="L43" s="10"/>
      <c r="M43" s="10"/>
      <c r="N43" s="9"/>
    </row>
    <row r="44" spans="1:18" ht="15" x14ac:dyDescent="0.2">
      <c r="B44" s="3"/>
      <c r="C44" s="3"/>
      <c r="D44" s="3"/>
      <c r="E44" s="3"/>
      <c r="F44" s="3"/>
      <c r="G44" s="3"/>
      <c r="H44" s="3"/>
      <c r="I44" s="3"/>
      <c r="J44" s="49"/>
      <c r="K44" s="3"/>
      <c r="L44" s="3"/>
      <c r="M44" s="3"/>
    </row>
    <row r="45" spans="1:18" ht="23.25" x14ac:dyDescent="0.35">
      <c r="A45" s="12"/>
      <c r="B45" s="9"/>
      <c r="C45" s="9"/>
      <c r="D45" s="9"/>
      <c r="E45" s="9"/>
      <c r="F45" s="9"/>
      <c r="G45" s="9"/>
      <c r="H45" s="9"/>
      <c r="I45" s="9"/>
      <c r="J45" s="50"/>
      <c r="K45" s="9"/>
      <c r="L45" s="9"/>
      <c r="M45" s="9"/>
      <c r="N45" s="4"/>
    </row>
    <row r="46" spans="1:18" ht="15" x14ac:dyDescent="0.2">
      <c r="D46" s="3"/>
      <c r="E46" s="3"/>
      <c r="F46" s="3"/>
      <c r="G46" s="3"/>
      <c r="H46" s="3"/>
      <c r="I46" s="3"/>
      <c r="J46" s="49"/>
      <c r="K46" s="3"/>
      <c r="L46" s="3"/>
    </row>
    <row r="47" spans="1:18" x14ac:dyDescent="0.2">
      <c r="J47" s="4"/>
    </row>
    <row r="48" spans="1:18" x14ac:dyDescent="0.2">
      <c r="J48" s="4"/>
    </row>
    <row r="49" spans="1:22" ht="25.5" x14ac:dyDescent="0.2">
      <c r="I49" s="2"/>
      <c r="J49" s="14" t="s">
        <v>19</v>
      </c>
      <c r="K49" s="6" t="s">
        <v>14</v>
      </c>
      <c r="L49" s="6" t="s">
        <v>38</v>
      </c>
      <c r="M49" s="6" t="s">
        <v>34</v>
      </c>
      <c r="N49" s="6" t="s">
        <v>39</v>
      </c>
      <c r="O49" s="6" t="s">
        <v>18</v>
      </c>
      <c r="P49" s="6" t="s">
        <v>40</v>
      </c>
      <c r="Q49" s="6" t="s">
        <v>44</v>
      </c>
      <c r="R49" s="6" t="s">
        <v>83</v>
      </c>
      <c r="S49" s="6" t="s">
        <v>41</v>
      </c>
      <c r="T49" s="6" t="s">
        <v>66</v>
      </c>
      <c r="U49" s="6" t="s">
        <v>42</v>
      </c>
      <c r="V49" s="2" t="s">
        <v>43</v>
      </c>
    </row>
    <row r="50" spans="1:22" x14ac:dyDescent="0.2">
      <c r="I50" s="1">
        <v>458</v>
      </c>
      <c r="J50" s="4">
        <v>1738</v>
      </c>
      <c r="K50" s="4"/>
      <c r="L50" s="4">
        <v>7</v>
      </c>
      <c r="M50" s="4"/>
      <c r="N50" s="4"/>
      <c r="O50" s="4">
        <v>231</v>
      </c>
      <c r="P50" s="4"/>
      <c r="Q50" s="4">
        <v>196</v>
      </c>
      <c r="T50">
        <v>3071</v>
      </c>
      <c r="V50">
        <f>SUM(J50:U50)</f>
        <v>5243</v>
      </c>
    </row>
    <row r="51" spans="1:22" x14ac:dyDescent="0.2">
      <c r="I51" s="1">
        <v>2703</v>
      </c>
      <c r="J51" s="4"/>
      <c r="K51" s="4"/>
      <c r="L51" s="4"/>
      <c r="M51" s="4"/>
      <c r="N51" s="4"/>
      <c r="O51" s="4"/>
      <c r="P51" s="4"/>
      <c r="Q51" s="4"/>
    </row>
    <row r="52" spans="1:22" x14ac:dyDescent="0.2">
      <c r="J52" s="4"/>
    </row>
    <row r="53" spans="1:22" x14ac:dyDescent="0.2">
      <c r="J53" s="4"/>
    </row>
    <row r="54" spans="1:22" x14ac:dyDescent="0.2">
      <c r="J54" s="4"/>
    </row>
    <row r="55" spans="1:22" x14ac:dyDescent="0.2">
      <c r="J55" s="4"/>
    </row>
    <row r="56" spans="1:22" x14ac:dyDescent="0.2">
      <c r="J56" s="4"/>
      <c r="O56" s="27">
        <v>79</v>
      </c>
    </row>
    <row r="57" spans="1:22" x14ac:dyDescent="0.2">
      <c r="J57" s="4"/>
      <c r="O57" s="26">
        <v>18</v>
      </c>
    </row>
    <row r="58" spans="1:22" ht="15" x14ac:dyDescent="0.2">
      <c r="A58" s="1" t="s">
        <v>119</v>
      </c>
      <c r="B58" s="3"/>
      <c r="C58" s="3"/>
      <c r="J58" s="4"/>
      <c r="O58" s="26">
        <v>11</v>
      </c>
    </row>
    <row r="59" spans="1:22" ht="15" x14ac:dyDescent="0.2">
      <c r="A59" s="41" t="s">
        <v>122</v>
      </c>
      <c r="B59" s="44"/>
      <c r="C59" s="44"/>
      <c r="J59" s="4"/>
      <c r="O59" s="26">
        <v>21</v>
      </c>
    </row>
    <row r="60" spans="1:22" x14ac:dyDescent="0.2">
      <c r="A60" s="42" t="s">
        <v>96</v>
      </c>
      <c r="B60" s="45"/>
      <c r="C60" s="45"/>
      <c r="J60" s="4"/>
      <c r="O60" s="26">
        <v>21</v>
      </c>
    </row>
    <row r="61" spans="1:22" x14ac:dyDescent="0.2">
      <c r="A61" s="42"/>
      <c r="B61" s="45"/>
      <c r="C61" s="45"/>
      <c r="J61" s="4"/>
      <c r="O61" s="26">
        <v>798</v>
      </c>
    </row>
    <row r="62" spans="1:22" x14ac:dyDescent="0.2">
      <c r="A62" s="42" t="s">
        <v>117</v>
      </c>
      <c r="B62" s="45"/>
      <c r="C62" s="45"/>
      <c r="J62" s="4"/>
      <c r="O62" s="26">
        <v>109</v>
      </c>
    </row>
    <row r="63" spans="1:22" x14ac:dyDescent="0.2">
      <c r="A63" s="42" t="s">
        <v>107</v>
      </c>
      <c r="B63" s="45"/>
      <c r="C63" s="45"/>
      <c r="J63" s="4"/>
      <c r="O63" s="26">
        <v>24</v>
      </c>
    </row>
    <row r="64" spans="1:22" x14ac:dyDescent="0.2">
      <c r="A64" s="43" t="s">
        <v>120</v>
      </c>
      <c r="B64" s="45"/>
      <c r="C64" s="45"/>
      <c r="J64" s="4"/>
      <c r="O64" s="26">
        <f>SUM(O56:O63)</f>
        <v>1081</v>
      </c>
    </row>
    <row r="65" spans="1:20" ht="38.25" x14ac:dyDescent="0.2">
      <c r="A65" s="42" t="s">
        <v>108</v>
      </c>
      <c r="B65" s="45"/>
      <c r="C65" s="45"/>
      <c r="D65" s="2" t="s">
        <v>133</v>
      </c>
      <c r="J65" s="4"/>
      <c r="S65" s="26"/>
      <c r="T65" s="26"/>
    </row>
    <row r="66" spans="1:20" x14ac:dyDescent="0.2">
      <c r="A66" s="42" t="s">
        <v>121</v>
      </c>
      <c r="B66" s="45"/>
      <c r="C66" s="45"/>
      <c r="J66" s="4"/>
    </row>
    <row r="67" spans="1:20" x14ac:dyDescent="0.2">
      <c r="A67" s="42" t="s">
        <v>116</v>
      </c>
      <c r="B67" s="45"/>
      <c r="C67" s="45"/>
      <c r="J67" s="4"/>
      <c r="O67">
        <v>36</v>
      </c>
    </row>
    <row r="68" spans="1:20" x14ac:dyDescent="0.2">
      <c r="A68" s="42" t="s">
        <v>109</v>
      </c>
      <c r="B68" s="45"/>
      <c r="C68" s="45"/>
      <c r="J68" s="4"/>
      <c r="O68">
        <v>24</v>
      </c>
    </row>
    <row r="69" spans="1:20" ht="25.5" x14ac:dyDescent="0.2">
      <c r="A69" s="43" t="s">
        <v>125</v>
      </c>
      <c r="B69" s="45"/>
      <c r="C69" s="45"/>
      <c r="J69" s="4"/>
      <c r="O69">
        <v>708</v>
      </c>
    </row>
    <row r="70" spans="1:20" x14ac:dyDescent="0.2">
      <c r="A70" s="42"/>
      <c r="B70" s="45"/>
      <c r="C70" s="45"/>
      <c r="J70" s="4"/>
      <c r="O70">
        <v>7</v>
      </c>
    </row>
    <row r="71" spans="1:20" x14ac:dyDescent="0.2">
      <c r="A71" s="41" t="s">
        <v>13</v>
      </c>
      <c r="B71" s="45"/>
      <c r="C71" s="45"/>
      <c r="J71" s="4"/>
      <c r="O71">
        <v>26</v>
      </c>
    </row>
    <row r="72" spans="1:20" x14ac:dyDescent="0.2">
      <c r="A72" s="41" t="s">
        <v>123</v>
      </c>
      <c r="B72" s="45"/>
      <c r="C72" s="45"/>
      <c r="J72" s="4"/>
      <c r="O72">
        <f>SUM(O67:O71)</f>
        <v>801</v>
      </c>
    </row>
    <row r="73" spans="1:20" x14ac:dyDescent="0.2">
      <c r="A73" s="41" t="s">
        <v>2</v>
      </c>
      <c r="B73" s="45"/>
      <c r="C73" s="45"/>
      <c r="J73" s="4"/>
    </row>
    <row r="74" spans="1:20" x14ac:dyDescent="0.2">
      <c r="A74" s="42"/>
      <c r="B74" s="45"/>
      <c r="C74" s="45"/>
      <c r="J74" s="4"/>
    </row>
    <row r="75" spans="1:20" ht="15" x14ac:dyDescent="0.2">
      <c r="A75" s="41" t="s">
        <v>118</v>
      </c>
      <c r="B75" s="46"/>
      <c r="C75" s="45"/>
      <c r="J75" s="4"/>
    </row>
    <row r="76" spans="1:20" x14ac:dyDescent="0.2">
      <c r="B76" s="47"/>
      <c r="C76" s="47"/>
      <c r="J76" s="4"/>
    </row>
    <row r="77" spans="1:20" x14ac:dyDescent="0.2">
      <c r="J77" s="4"/>
    </row>
    <row r="78" spans="1:20" x14ac:dyDescent="0.2">
      <c r="A78" s="2" t="s">
        <v>124</v>
      </c>
      <c r="B78">
        <f>B75-B59</f>
        <v>0</v>
      </c>
      <c r="J78" s="4"/>
    </row>
    <row r="79" spans="1:20" x14ac:dyDescent="0.2">
      <c r="J79" s="4"/>
    </row>
    <row r="80" spans="1:20" x14ac:dyDescent="0.2">
      <c r="J80" s="4"/>
    </row>
    <row r="81" spans="10:10" x14ac:dyDescent="0.2">
      <c r="J81" s="4"/>
    </row>
    <row r="82" spans="10:10" x14ac:dyDescent="0.2">
      <c r="J82" s="4"/>
    </row>
    <row r="83" spans="10:10" x14ac:dyDescent="0.2">
      <c r="J83" s="4"/>
    </row>
    <row r="84" spans="10:10" x14ac:dyDescent="0.2">
      <c r="J84" s="4"/>
    </row>
    <row r="85" spans="10:10" x14ac:dyDescent="0.2">
      <c r="J85" s="4"/>
    </row>
    <row r="86" spans="10:10" x14ac:dyDescent="0.2">
      <c r="J86" s="4"/>
    </row>
    <row r="87" spans="10:10" x14ac:dyDescent="0.2">
      <c r="J87" s="4"/>
    </row>
    <row r="88" spans="10:10" x14ac:dyDescent="0.2">
      <c r="J88" s="4"/>
    </row>
    <row r="89" spans="10:10" x14ac:dyDescent="0.2">
      <c r="J89" s="4"/>
    </row>
    <row r="90" spans="10:10" x14ac:dyDescent="0.2">
      <c r="J90" s="4"/>
    </row>
    <row r="91" spans="10:10" x14ac:dyDescent="0.2">
      <c r="J91" s="4"/>
    </row>
    <row r="92" spans="10:10" x14ac:dyDescent="0.2">
      <c r="J92" s="4"/>
    </row>
    <row r="93" spans="10:10" x14ac:dyDescent="0.2">
      <c r="J93" s="4"/>
    </row>
    <row r="94" spans="10:10" x14ac:dyDescent="0.2">
      <c r="J94" s="4"/>
    </row>
    <row r="95" spans="10:10" x14ac:dyDescent="0.2">
      <c r="J95" s="4"/>
    </row>
    <row r="96" spans="10:10" x14ac:dyDescent="0.2">
      <c r="J96" s="4"/>
    </row>
    <row r="97" spans="10:10" x14ac:dyDescent="0.2">
      <c r="J97" s="4"/>
    </row>
    <row r="98" spans="10:10" x14ac:dyDescent="0.2">
      <c r="J98" s="4"/>
    </row>
    <row r="99" spans="10:10" x14ac:dyDescent="0.2">
      <c r="J99" s="4"/>
    </row>
    <row r="100" spans="10:10" x14ac:dyDescent="0.2">
      <c r="J100" s="4"/>
    </row>
    <row r="101" spans="10:10" x14ac:dyDescent="0.2">
      <c r="J101" s="4"/>
    </row>
    <row r="102" spans="10:10" x14ac:dyDescent="0.2">
      <c r="J102" s="4"/>
    </row>
    <row r="103" spans="10:10" x14ac:dyDescent="0.2">
      <c r="J103" s="4"/>
    </row>
    <row r="104" spans="10:10" x14ac:dyDescent="0.2">
      <c r="J104" s="4"/>
    </row>
    <row r="105" spans="10:10" x14ac:dyDescent="0.2">
      <c r="J105" s="4"/>
    </row>
    <row r="106" spans="10:10" x14ac:dyDescent="0.2">
      <c r="J106" s="4"/>
    </row>
    <row r="107" spans="10:10" x14ac:dyDescent="0.2">
      <c r="J107" s="4"/>
    </row>
    <row r="108" spans="10:10" x14ac:dyDescent="0.2">
      <c r="J108" s="4"/>
    </row>
    <row r="109" spans="10:10" x14ac:dyDescent="0.2">
      <c r="J109" s="4"/>
    </row>
    <row r="110" spans="10:10" x14ac:dyDescent="0.2">
      <c r="J110" s="4"/>
    </row>
    <row r="111" spans="10:10" x14ac:dyDescent="0.2">
      <c r="J111" s="4"/>
    </row>
    <row r="112" spans="10:10" x14ac:dyDescent="0.2">
      <c r="J112" s="4"/>
    </row>
    <row r="113" spans="10:10" x14ac:dyDescent="0.2">
      <c r="J113" s="4"/>
    </row>
    <row r="114" spans="10:10" x14ac:dyDescent="0.2">
      <c r="J114" s="4"/>
    </row>
    <row r="115" spans="10:10" x14ac:dyDescent="0.2">
      <c r="J115" s="4"/>
    </row>
    <row r="116" spans="10:10" x14ac:dyDescent="0.2">
      <c r="J116" s="4"/>
    </row>
    <row r="117" spans="10:10" x14ac:dyDescent="0.2">
      <c r="J117" s="4"/>
    </row>
    <row r="118" spans="10:10" x14ac:dyDescent="0.2">
      <c r="J118" s="4"/>
    </row>
    <row r="119" spans="10:10" x14ac:dyDescent="0.2">
      <c r="J119" s="4"/>
    </row>
    <row r="120" spans="10:10" x14ac:dyDescent="0.2">
      <c r="J120" s="4"/>
    </row>
    <row r="121" spans="10:10" x14ac:dyDescent="0.2">
      <c r="J121" s="4"/>
    </row>
    <row r="122" spans="10:10" x14ac:dyDescent="0.2">
      <c r="J122" s="4"/>
    </row>
    <row r="123" spans="10:10" x14ac:dyDescent="0.2">
      <c r="J123" s="4"/>
    </row>
    <row r="124" spans="10:10" x14ac:dyDescent="0.2">
      <c r="J124" s="4"/>
    </row>
    <row r="125" spans="10:10" x14ac:dyDescent="0.2">
      <c r="J125" s="4"/>
    </row>
    <row r="126" spans="10:10" x14ac:dyDescent="0.2">
      <c r="J126" s="4"/>
    </row>
    <row r="127" spans="10:10" x14ac:dyDescent="0.2">
      <c r="J127" s="4"/>
    </row>
    <row r="128" spans="10:10" x14ac:dyDescent="0.2">
      <c r="J128" s="4"/>
    </row>
    <row r="129" spans="10:10" x14ac:dyDescent="0.2">
      <c r="J129" s="4"/>
    </row>
    <row r="130" spans="10:10" x14ac:dyDescent="0.2">
      <c r="J130" s="4"/>
    </row>
    <row r="131" spans="10:10" x14ac:dyDescent="0.2">
      <c r="J131" s="4"/>
    </row>
    <row r="132" spans="10:10" x14ac:dyDescent="0.2">
      <c r="J132" s="4"/>
    </row>
    <row r="133" spans="10:10" x14ac:dyDescent="0.2">
      <c r="J133" s="4"/>
    </row>
    <row r="134" spans="10:10" x14ac:dyDescent="0.2">
      <c r="J134" s="4"/>
    </row>
    <row r="135" spans="10:10" x14ac:dyDescent="0.2">
      <c r="J135" s="4"/>
    </row>
    <row r="136" spans="10:10" x14ac:dyDescent="0.2">
      <c r="J136" s="4"/>
    </row>
    <row r="137" spans="10:10" x14ac:dyDescent="0.2">
      <c r="J137" s="4"/>
    </row>
    <row r="138" spans="10:10" x14ac:dyDescent="0.2">
      <c r="J138" s="4"/>
    </row>
    <row r="139" spans="10:10" x14ac:dyDescent="0.2">
      <c r="J139" s="4"/>
    </row>
    <row r="140" spans="10:10" x14ac:dyDescent="0.2">
      <c r="J140" s="4"/>
    </row>
    <row r="141" spans="10:10" x14ac:dyDescent="0.2">
      <c r="J141" s="4"/>
    </row>
    <row r="142" spans="10:10" x14ac:dyDescent="0.2">
      <c r="J142" s="4"/>
    </row>
    <row r="143" spans="10:10" x14ac:dyDescent="0.2">
      <c r="J143" s="4"/>
    </row>
    <row r="144" spans="10:10" x14ac:dyDescent="0.2">
      <c r="J144" s="4"/>
    </row>
    <row r="145" spans="10:10" x14ac:dyDescent="0.2">
      <c r="J145" s="4"/>
    </row>
    <row r="146" spans="10:10" x14ac:dyDescent="0.2">
      <c r="J146" s="4"/>
    </row>
    <row r="147" spans="10:10" x14ac:dyDescent="0.2">
      <c r="J147" s="4"/>
    </row>
    <row r="148" spans="10:10" x14ac:dyDescent="0.2">
      <c r="J148" s="4"/>
    </row>
    <row r="149" spans="10:10" x14ac:dyDescent="0.2">
      <c r="J149" s="4"/>
    </row>
    <row r="150" spans="10:10" x14ac:dyDescent="0.2">
      <c r="J150" s="4"/>
    </row>
    <row r="151" spans="10:10" x14ac:dyDescent="0.2">
      <c r="J151" s="4"/>
    </row>
    <row r="152" spans="10:10" x14ac:dyDescent="0.2">
      <c r="J152" s="4"/>
    </row>
    <row r="153" spans="10:10" x14ac:dyDescent="0.2">
      <c r="J153" s="4"/>
    </row>
    <row r="154" spans="10:10" x14ac:dyDescent="0.2">
      <c r="J154" s="4"/>
    </row>
    <row r="155" spans="10:10" x14ac:dyDescent="0.2">
      <c r="J155" s="4"/>
    </row>
    <row r="156" spans="10:10" x14ac:dyDescent="0.2">
      <c r="J156" s="4"/>
    </row>
    <row r="157" spans="10:10" x14ac:dyDescent="0.2">
      <c r="J157" s="4"/>
    </row>
    <row r="158" spans="10:10" x14ac:dyDescent="0.2">
      <c r="J158" s="4"/>
    </row>
    <row r="159" spans="10:10" x14ac:dyDescent="0.2">
      <c r="J159" s="4"/>
    </row>
    <row r="160" spans="10:10" x14ac:dyDescent="0.2">
      <c r="J160" s="4"/>
    </row>
    <row r="161" spans="10:10" x14ac:dyDescent="0.2">
      <c r="J161" s="4"/>
    </row>
    <row r="162" spans="10:10" x14ac:dyDescent="0.2">
      <c r="J162" s="4"/>
    </row>
    <row r="163" spans="10:10" x14ac:dyDescent="0.2">
      <c r="J163" s="4"/>
    </row>
    <row r="164" spans="10:10" x14ac:dyDescent="0.2">
      <c r="J164" s="4"/>
    </row>
    <row r="165" spans="10:10" x14ac:dyDescent="0.2">
      <c r="J165" s="4"/>
    </row>
    <row r="166" spans="10:10" x14ac:dyDescent="0.2">
      <c r="J166" s="4"/>
    </row>
    <row r="167" spans="10:10" x14ac:dyDescent="0.2">
      <c r="J167" s="4"/>
    </row>
    <row r="168" spans="10:10" x14ac:dyDescent="0.2">
      <c r="J168" s="4"/>
    </row>
    <row r="169" spans="10:10" x14ac:dyDescent="0.2">
      <c r="J169" s="4"/>
    </row>
    <row r="170" spans="10:10" x14ac:dyDescent="0.2">
      <c r="J170" s="4"/>
    </row>
    <row r="171" spans="10:10" x14ac:dyDescent="0.2">
      <c r="J171" s="4"/>
    </row>
    <row r="172" spans="10:10" x14ac:dyDescent="0.2">
      <c r="J172" s="4"/>
    </row>
    <row r="173" spans="10:10" x14ac:dyDescent="0.2">
      <c r="J173" s="4"/>
    </row>
    <row r="174" spans="10:10" x14ac:dyDescent="0.2">
      <c r="J174" s="4"/>
    </row>
    <row r="175" spans="10:10" x14ac:dyDescent="0.2">
      <c r="J175" s="4"/>
    </row>
    <row r="176" spans="10:10" x14ac:dyDescent="0.2">
      <c r="J176" s="4"/>
    </row>
    <row r="177" spans="10:10" x14ac:dyDescent="0.2">
      <c r="J177" s="4"/>
    </row>
    <row r="178" spans="10:10" x14ac:dyDescent="0.2">
      <c r="J178" s="4"/>
    </row>
    <row r="179" spans="10:10" x14ac:dyDescent="0.2">
      <c r="J179" s="4"/>
    </row>
    <row r="180" spans="10:10" x14ac:dyDescent="0.2">
      <c r="J180" s="4"/>
    </row>
    <row r="181" spans="10:10" x14ac:dyDescent="0.2">
      <c r="J181" s="4"/>
    </row>
    <row r="182" spans="10:10" x14ac:dyDescent="0.2">
      <c r="J182" s="4"/>
    </row>
    <row r="183" spans="10:10" x14ac:dyDescent="0.2">
      <c r="J183" s="4"/>
    </row>
    <row r="184" spans="10:10" x14ac:dyDescent="0.2">
      <c r="J184" s="4"/>
    </row>
    <row r="185" spans="10:10" x14ac:dyDescent="0.2">
      <c r="J185" s="4"/>
    </row>
    <row r="186" spans="10:10" x14ac:dyDescent="0.2">
      <c r="J186" s="4"/>
    </row>
    <row r="187" spans="10:10" x14ac:dyDescent="0.2">
      <c r="J187" s="4"/>
    </row>
    <row r="188" spans="10:10" x14ac:dyDescent="0.2">
      <c r="J188" s="4"/>
    </row>
    <row r="189" spans="10:10" x14ac:dyDescent="0.2">
      <c r="J189" s="4"/>
    </row>
    <row r="190" spans="10:10" x14ac:dyDescent="0.2">
      <c r="J190" s="4"/>
    </row>
    <row r="191" spans="10:10" x14ac:dyDescent="0.2">
      <c r="J191" s="4"/>
    </row>
    <row r="192" spans="10:10" x14ac:dyDescent="0.2">
      <c r="J192" s="4"/>
    </row>
    <row r="193" spans="10:10" x14ac:dyDescent="0.2">
      <c r="J193" s="4"/>
    </row>
    <row r="194" spans="10:10" x14ac:dyDescent="0.2">
      <c r="J194" s="4"/>
    </row>
    <row r="195" spans="10:10" x14ac:dyDescent="0.2">
      <c r="J195" s="4"/>
    </row>
    <row r="196" spans="10:10" x14ac:dyDescent="0.2">
      <c r="J196" s="4"/>
    </row>
    <row r="197" spans="10:10" x14ac:dyDescent="0.2">
      <c r="J197" s="4"/>
    </row>
    <row r="198" spans="10:10" x14ac:dyDescent="0.2">
      <c r="J198" s="4"/>
    </row>
    <row r="199" spans="10:10" x14ac:dyDescent="0.2">
      <c r="J199" s="4"/>
    </row>
    <row r="200" spans="10:10" x14ac:dyDescent="0.2">
      <c r="J200" s="4"/>
    </row>
    <row r="201" spans="10:10" x14ac:dyDescent="0.2">
      <c r="J201" s="4"/>
    </row>
    <row r="202" spans="10:10" x14ac:dyDescent="0.2">
      <c r="J202" s="4"/>
    </row>
    <row r="203" spans="10:10" x14ac:dyDescent="0.2">
      <c r="J203" s="4"/>
    </row>
    <row r="204" spans="10:10" x14ac:dyDescent="0.2">
      <c r="J204" s="4"/>
    </row>
    <row r="205" spans="10:10" x14ac:dyDescent="0.2">
      <c r="J205" s="4"/>
    </row>
    <row r="206" spans="10:10" x14ac:dyDescent="0.2">
      <c r="J206" s="4"/>
    </row>
    <row r="207" spans="10:10" x14ac:dyDescent="0.2">
      <c r="J207" s="4"/>
    </row>
    <row r="208" spans="10:10" x14ac:dyDescent="0.2">
      <c r="J208" s="4"/>
    </row>
    <row r="209" spans="10:10" x14ac:dyDescent="0.2">
      <c r="J209" s="4"/>
    </row>
    <row r="210" spans="10:10" x14ac:dyDescent="0.2">
      <c r="J210" s="4"/>
    </row>
    <row r="211" spans="10:10" x14ac:dyDescent="0.2">
      <c r="J211" s="4"/>
    </row>
    <row r="212" spans="10:10" x14ac:dyDescent="0.2">
      <c r="J212" s="4"/>
    </row>
    <row r="213" spans="10:10" x14ac:dyDescent="0.2">
      <c r="J213" s="4"/>
    </row>
    <row r="214" spans="10:10" x14ac:dyDescent="0.2">
      <c r="J214" s="4"/>
    </row>
    <row r="215" spans="10:10" x14ac:dyDescent="0.2">
      <c r="J215" s="4"/>
    </row>
    <row r="216" spans="10:10" x14ac:dyDescent="0.2">
      <c r="J216" s="4"/>
    </row>
    <row r="217" spans="10:10" x14ac:dyDescent="0.2">
      <c r="J217" s="4"/>
    </row>
    <row r="218" spans="10:10" x14ac:dyDescent="0.2">
      <c r="J218" s="4"/>
    </row>
    <row r="219" spans="10:10" x14ac:dyDescent="0.2">
      <c r="J219" s="4"/>
    </row>
    <row r="220" spans="10:10" x14ac:dyDescent="0.2">
      <c r="J220" s="4"/>
    </row>
    <row r="221" spans="10:10" x14ac:dyDescent="0.2">
      <c r="J221" s="4"/>
    </row>
    <row r="222" spans="10:10" x14ac:dyDescent="0.2">
      <c r="J222" s="4"/>
    </row>
    <row r="223" spans="10:10" x14ac:dyDescent="0.2">
      <c r="J223" s="4"/>
    </row>
    <row r="224" spans="10:10" x14ac:dyDescent="0.2">
      <c r="J224" s="4"/>
    </row>
    <row r="225" spans="10:10" x14ac:dyDescent="0.2">
      <c r="J225" s="4"/>
    </row>
    <row r="226" spans="10:10" x14ac:dyDescent="0.2">
      <c r="J226" s="4"/>
    </row>
    <row r="227" spans="10:10" x14ac:dyDescent="0.2">
      <c r="J227" s="4"/>
    </row>
    <row r="228" spans="10:10" x14ac:dyDescent="0.2">
      <c r="J228" s="4"/>
    </row>
    <row r="229" spans="10:10" x14ac:dyDescent="0.2">
      <c r="J229" s="4"/>
    </row>
    <row r="230" spans="10:10" x14ac:dyDescent="0.2">
      <c r="J230" s="4"/>
    </row>
    <row r="231" spans="10:10" x14ac:dyDescent="0.2">
      <c r="J231" s="4"/>
    </row>
    <row r="232" spans="10:10" x14ac:dyDescent="0.2">
      <c r="J232" s="4"/>
    </row>
    <row r="233" spans="10:10" x14ac:dyDescent="0.2">
      <c r="J233" s="4"/>
    </row>
    <row r="234" spans="10:10" x14ac:dyDescent="0.2">
      <c r="J234" s="4"/>
    </row>
    <row r="235" spans="10:10" x14ac:dyDescent="0.2">
      <c r="J235" s="4"/>
    </row>
    <row r="236" spans="10:10" x14ac:dyDescent="0.2">
      <c r="J236" s="4"/>
    </row>
    <row r="237" spans="10:10" x14ac:dyDescent="0.2">
      <c r="J237" s="4"/>
    </row>
    <row r="238" spans="10:10" x14ac:dyDescent="0.2">
      <c r="J238" s="4"/>
    </row>
    <row r="239" spans="10:10" x14ac:dyDescent="0.2">
      <c r="J239" s="4"/>
    </row>
    <row r="240" spans="10:10" x14ac:dyDescent="0.2">
      <c r="J240" s="4"/>
    </row>
    <row r="241" spans="10:10" x14ac:dyDescent="0.2">
      <c r="J241" s="4"/>
    </row>
    <row r="242" spans="10:10" x14ac:dyDescent="0.2">
      <c r="J242" s="4"/>
    </row>
    <row r="243" spans="10:10" x14ac:dyDescent="0.2">
      <c r="J243" s="4"/>
    </row>
    <row r="244" spans="10:10" x14ac:dyDescent="0.2">
      <c r="J244" s="4"/>
    </row>
    <row r="245" spans="10:10" x14ac:dyDescent="0.2">
      <c r="J245" s="4"/>
    </row>
    <row r="246" spans="10:10" x14ac:dyDescent="0.2">
      <c r="J246" s="4"/>
    </row>
    <row r="247" spans="10:10" x14ac:dyDescent="0.2">
      <c r="J247" s="4"/>
    </row>
    <row r="248" spans="10:10" x14ac:dyDescent="0.2">
      <c r="J248" s="4"/>
    </row>
    <row r="249" spans="10:10" x14ac:dyDescent="0.2">
      <c r="J249" s="4"/>
    </row>
    <row r="250" spans="10:10" x14ac:dyDescent="0.2">
      <c r="J250" s="4"/>
    </row>
    <row r="251" spans="10:10" x14ac:dyDescent="0.2">
      <c r="J251" s="4"/>
    </row>
    <row r="252" spans="10:10" x14ac:dyDescent="0.2">
      <c r="J252" s="4"/>
    </row>
    <row r="253" spans="10:10" x14ac:dyDescent="0.2">
      <c r="J253" s="4"/>
    </row>
    <row r="254" spans="10:10" x14ac:dyDescent="0.2">
      <c r="J254" s="4"/>
    </row>
    <row r="255" spans="10:10" x14ac:dyDescent="0.2">
      <c r="J255" s="4"/>
    </row>
    <row r="256" spans="10:10" x14ac:dyDescent="0.2">
      <c r="J256" s="4"/>
    </row>
    <row r="257" spans="10:10" x14ac:dyDescent="0.2">
      <c r="J257" s="4"/>
    </row>
    <row r="258" spans="10:10" x14ac:dyDescent="0.2">
      <c r="J258" s="4"/>
    </row>
    <row r="259" spans="10:10" x14ac:dyDescent="0.2">
      <c r="J259" s="4"/>
    </row>
    <row r="260" spans="10:10" x14ac:dyDescent="0.2">
      <c r="J260" s="4"/>
    </row>
    <row r="261" spans="10:10" x14ac:dyDescent="0.2">
      <c r="J261" s="4"/>
    </row>
    <row r="262" spans="10:10" x14ac:dyDescent="0.2">
      <c r="J262" s="4"/>
    </row>
    <row r="263" spans="10:10" x14ac:dyDescent="0.2">
      <c r="J263" s="4"/>
    </row>
    <row r="264" spans="10:10" x14ac:dyDescent="0.2">
      <c r="J264" s="4"/>
    </row>
    <row r="265" spans="10:10" x14ac:dyDescent="0.2">
      <c r="J265" s="4"/>
    </row>
    <row r="266" spans="10:10" x14ac:dyDescent="0.2">
      <c r="J266" s="4"/>
    </row>
    <row r="267" spans="10:10" x14ac:dyDescent="0.2">
      <c r="J267" s="4"/>
    </row>
    <row r="268" spans="10:10" x14ac:dyDescent="0.2">
      <c r="J268" s="4"/>
    </row>
    <row r="269" spans="10:10" x14ac:dyDescent="0.2">
      <c r="J269" s="4"/>
    </row>
    <row r="270" spans="10:10" x14ac:dyDescent="0.2">
      <c r="J270" s="4"/>
    </row>
    <row r="271" spans="10:10" x14ac:dyDescent="0.2">
      <c r="J271" s="4"/>
    </row>
    <row r="272" spans="10:10" x14ac:dyDescent="0.2">
      <c r="J272" s="4"/>
    </row>
    <row r="273" spans="10:10" x14ac:dyDescent="0.2">
      <c r="J273" s="4"/>
    </row>
    <row r="274" spans="10:10" x14ac:dyDescent="0.2">
      <c r="J274" s="4"/>
    </row>
    <row r="275" spans="10:10" x14ac:dyDescent="0.2">
      <c r="J275" s="4"/>
    </row>
    <row r="276" spans="10:10" x14ac:dyDescent="0.2">
      <c r="J276" s="4"/>
    </row>
    <row r="277" spans="10:10" x14ac:dyDescent="0.2">
      <c r="J277" s="4"/>
    </row>
    <row r="278" spans="10:10" x14ac:dyDescent="0.2">
      <c r="J278" s="4"/>
    </row>
    <row r="279" spans="10:10" x14ac:dyDescent="0.2">
      <c r="J279" s="4"/>
    </row>
    <row r="280" spans="10:10" x14ac:dyDescent="0.2">
      <c r="J280" s="4"/>
    </row>
    <row r="281" spans="10:10" x14ac:dyDescent="0.2">
      <c r="J281" s="4"/>
    </row>
    <row r="282" spans="10:10" x14ac:dyDescent="0.2">
      <c r="J282" s="4"/>
    </row>
    <row r="283" spans="10:10" x14ac:dyDescent="0.2">
      <c r="J283" s="4"/>
    </row>
    <row r="284" spans="10:10" x14ac:dyDescent="0.2">
      <c r="J284" s="4"/>
    </row>
    <row r="285" spans="10:10" x14ac:dyDescent="0.2">
      <c r="J285" s="4"/>
    </row>
    <row r="286" spans="10:10" x14ac:dyDescent="0.2">
      <c r="J286" s="4"/>
    </row>
    <row r="287" spans="10:10" x14ac:dyDescent="0.2">
      <c r="J287" s="4"/>
    </row>
    <row r="288" spans="10:10" x14ac:dyDescent="0.2">
      <c r="J288" s="4"/>
    </row>
    <row r="289" spans="10:10" x14ac:dyDescent="0.2">
      <c r="J289" s="4"/>
    </row>
    <row r="290" spans="10:10" x14ac:dyDescent="0.2">
      <c r="J290" s="4"/>
    </row>
    <row r="291" spans="10:10" x14ac:dyDescent="0.2">
      <c r="J291" s="4"/>
    </row>
    <row r="292" spans="10:10" x14ac:dyDescent="0.2">
      <c r="J292" s="4"/>
    </row>
    <row r="293" spans="10:10" x14ac:dyDescent="0.2">
      <c r="J293" s="4"/>
    </row>
    <row r="294" spans="10:10" x14ac:dyDescent="0.2">
      <c r="J294" s="4"/>
    </row>
    <row r="295" spans="10:10" x14ac:dyDescent="0.2">
      <c r="J295" s="4"/>
    </row>
    <row r="296" spans="10:10" x14ac:dyDescent="0.2">
      <c r="J296" s="4"/>
    </row>
    <row r="297" spans="10:10" x14ac:dyDescent="0.2">
      <c r="J297" s="4"/>
    </row>
    <row r="298" spans="10:10" x14ac:dyDescent="0.2">
      <c r="J298" s="4"/>
    </row>
    <row r="299" spans="10:10" x14ac:dyDescent="0.2">
      <c r="J299" s="4"/>
    </row>
    <row r="300" spans="10:10" x14ac:dyDescent="0.2">
      <c r="J300" s="4"/>
    </row>
    <row r="301" spans="10:10" x14ac:dyDescent="0.2">
      <c r="J301" s="4"/>
    </row>
    <row r="302" spans="10:10" x14ac:dyDescent="0.2">
      <c r="J302" s="4"/>
    </row>
    <row r="303" spans="10:10" x14ac:dyDescent="0.2">
      <c r="J303" s="4"/>
    </row>
    <row r="304" spans="10:10" x14ac:dyDescent="0.2">
      <c r="J304" s="4"/>
    </row>
    <row r="305" spans="10:10" x14ac:dyDescent="0.2">
      <c r="J305" s="4"/>
    </row>
    <row r="306" spans="10:10" x14ac:dyDescent="0.2">
      <c r="J306" s="4"/>
    </row>
    <row r="307" spans="10:10" x14ac:dyDescent="0.2">
      <c r="J307" s="4"/>
    </row>
    <row r="308" spans="10:10" x14ac:dyDescent="0.2">
      <c r="J308" s="4"/>
    </row>
    <row r="309" spans="10:10" x14ac:dyDescent="0.2">
      <c r="J309" s="4"/>
    </row>
    <row r="310" spans="10:10" x14ac:dyDescent="0.2">
      <c r="J310" s="4"/>
    </row>
    <row r="311" spans="10:10" x14ac:dyDescent="0.2">
      <c r="J311" s="4"/>
    </row>
    <row r="312" spans="10:10" x14ac:dyDescent="0.2">
      <c r="J312" s="4"/>
    </row>
    <row r="313" spans="10:10" x14ac:dyDescent="0.2">
      <c r="J313" s="4"/>
    </row>
    <row r="314" spans="10:10" x14ac:dyDescent="0.2">
      <c r="J314" s="4"/>
    </row>
    <row r="315" spans="10:10" x14ac:dyDescent="0.2">
      <c r="J315" s="4"/>
    </row>
    <row r="316" spans="10:10" x14ac:dyDescent="0.2">
      <c r="J316" s="4"/>
    </row>
    <row r="317" spans="10:10" x14ac:dyDescent="0.2">
      <c r="J317" s="4"/>
    </row>
    <row r="318" spans="10:10" x14ac:dyDescent="0.2">
      <c r="J318" s="4"/>
    </row>
    <row r="319" spans="10:10" x14ac:dyDescent="0.2">
      <c r="J319" s="4"/>
    </row>
    <row r="320" spans="10:10" x14ac:dyDescent="0.2">
      <c r="J320" s="4"/>
    </row>
    <row r="321" spans="10:10" x14ac:dyDescent="0.2">
      <c r="J321" s="4"/>
    </row>
    <row r="322" spans="10:10" x14ac:dyDescent="0.2">
      <c r="J322" s="4"/>
    </row>
    <row r="323" spans="10:10" x14ac:dyDescent="0.2">
      <c r="J323" s="4"/>
    </row>
    <row r="324" spans="10:10" x14ac:dyDescent="0.2">
      <c r="J324" s="4"/>
    </row>
    <row r="325" spans="10:10" x14ac:dyDescent="0.2">
      <c r="J325" s="4"/>
    </row>
    <row r="326" spans="10:10" x14ac:dyDescent="0.2">
      <c r="J326" s="4"/>
    </row>
    <row r="327" spans="10:10" x14ac:dyDescent="0.2">
      <c r="J327" s="4"/>
    </row>
    <row r="328" spans="10:10" x14ac:dyDescent="0.2">
      <c r="J328" s="4"/>
    </row>
    <row r="329" spans="10:10" x14ac:dyDescent="0.2">
      <c r="J329" s="4"/>
    </row>
    <row r="330" spans="10:10" x14ac:dyDescent="0.2">
      <c r="J330" s="4"/>
    </row>
    <row r="331" spans="10:10" x14ac:dyDescent="0.2">
      <c r="J331" s="4"/>
    </row>
    <row r="332" spans="10:10" x14ac:dyDescent="0.2">
      <c r="J332" s="4"/>
    </row>
    <row r="333" spans="10:10" x14ac:dyDescent="0.2">
      <c r="J333" s="4"/>
    </row>
    <row r="334" spans="10:10" x14ac:dyDescent="0.2">
      <c r="J334" s="4"/>
    </row>
    <row r="335" spans="10:10" x14ac:dyDescent="0.2">
      <c r="J335" s="4"/>
    </row>
    <row r="336" spans="10:10" x14ac:dyDescent="0.2">
      <c r="J336" s="4"/>
    </row>
    <row r="337" spans="10:10" x14ac:dyDescent="0.2">
      <c r="J337" s="4"/>
    </row>
    <row r="338" spans="10:10" x14ac:dyDescent="0.2">
      <c r="J338" s="4"/>
    </row>
    <row r="339" spans="10:10" x14ac:dyDescent="0.2">
      <c r="J339" s="4"/>
    </row>
    <row r="340" spans="10:10" x14ac:dyDescent="0.2">
      <c r="J340" s="4"/>
    </row>
    <row r="341" spans="10:10" x14ac:dyDescent="0.2">
      <c r="J341" s="4"/>
    </row>
    <row r="342" spans="10:10" x14ac:dyDescent="0.2">
      <c r="J342" s="4"/>
    </row>
    <row r="343" spans="10:10" x14ac:dyDescent="0.2">
      <c r="J343" s="4"/>
    </row>
    <row r="344" spans="10:10" x14ac:dyDescent="0.2">
      <c r="J344" s="4"/>
    </row>
    <row r="345" spans="10:10" x14ac:dyDescent="0.2">
      <c r="J345" s="4"/>
    </row>
    <row r="346" spans="10:10" x14ac:dyDescent="0.2">
      <c r="J346" s="4"/>
    </row>
    <row r="347" spans="10:10" x14ac:dyDescent="0.2">
      <c r="J347" s="4"/>
    </row>
    <row r="348" spans="10:10" x14ac:dyDescent="0.2">
      <c r="J348" s="4"/>
    </row>
    <row r="349" spans="10:10" x14ac:dyDescent="0.2">
      <c r="J349" s="4"/>
    </row>
    <row r="350" spans="10:10" x14ac:dyDescent="0.2">
      <c r="J350" s="4"/>
    </row>
    <row r="351" spans="10:10" x14ac:dyDescent="0.2">
      <c r="J351" s="4"/>
    </row>
    <row r="352" spans="10:10" x14ac:dyDescent="0.2">
      <c r="J352" s="4"/>
    </row>
    <row r="353" spans="10:10" x14ac:dyDescent="0.2">
      <c r="J353" s="4"/>
    </row>
    <row r="354" spans="10:10" x14ac:dyDescent="0.2">
      <c r="J354" s="4"/>
    </row>
    <row r="355" spans="10:10" x14ac:dyDescent="0.2">
      <c r="J355" s="4"/>
    </row>
    <row r="356" spans="10:10" x14ac:dyDescent="0.2">
      <c r="J356" s="4"/>
    </row>
    <row r="357" spans="10:10" x14ac:dyDescent="0.2">
      <c r="J357" s="4"/>
    </row>
    <row r="358" spans="10:10" x14ac:dyDescent="0.2">
      <c r="J358" s="4"/>
    </row>
    <row r="359" spans="10:10" x14ac:dyDescent="0.2">
      <c r="J359" s="4"/>
    </row>
    <row r="360" spans="10:10" x14ac:dyDescent="0.2">
      <c r="J360" s="4"/>
    </row>
    <row r="361" spans="10:10" x14ac:dyDescent="0.2">
      <c r="J361" s="4"/>
    </row>
    <row r="362" spans="10:10" x14ac:dyDescent="0.2">
      <c r="J362" s="4"/>
    </row>
    <row r="363" spans="10:10" x14ac:dyDescent="0.2">
      <c r="J363" s="4"/>
    </row>
    <row r="364" spans="10:10" x14ac:dyDescent="0.2">
      <c r="J364" s="4"/>
    </row>
    <row r="365" spans="10:10" x14ac:dyDescent="0.2">
      <c r="J365" s="4"/>
    </row>
    <row r="366" spans="10:10" x14ac:dyDescent="0.2">
      <c r="J366" s="4"/>
    </row>
    <row r="367" spans="10:10" x14ac:dyDescent="0.2">
      <c r="J367" s="4"/>
    </row>
    <row r="368" spans="10:10" x14ac:dyDescent="0.2">
      <c r="J368" s="4"/>
    </row>
    <row r="369" spans="10:10" x14ac:dyDescent="0.2">
      <c r="J369" s="4"/>
    </row>
    <row r="370" spans="10:10" x14ac:dyDescent="0.2">
      <c r="J370" s="4"/>
    </row>
    <row r="371" spans="10:10" x14ac:dyDescent="0.2">
      <c r="J371" s="4"/>
    </row>
    <row r="372" spans="10:10" x14ac:dyDescent="0.2">
      <c r="J372" s="4"/>
    </row>
    <row r="373" spans="10:10" x14ac:dyDescent="0.2">
      <c r="J373" s="4"/>
    </row>
    <row r="374" spans="10:10" x14ac:dyDescent="0.2">
      <c r="J374" s="4"/>
    </row>
    <row r="375" spans="10:10" x14ac:dyDescent="0.2">
      <c r="J375" s="4"/>
    </row>
    <row r="376" spans="10:10" x14ac:dyDescent="0.2">
      <c r="J376" s="4"/>
    </row>
    <row r="377" spans="10:10" x14ac:dyDescent="0.2">
      <c r="J377" s="4"/>
    </row>
    <row r="378" spans="10:10" x14ac:dyDescent="0.2">
      <c r="J378" s="4"/>
    </row>
    <row r="379" spans="10:10" x14ac:dyDescent="0.2">
      <c r="J379" s="4"/>
    </row>
    <row r="380" spans="10:10" x14ac:dyDescent="0.2">
      <c r="J380" s="4"/>
    </row>
    <row r="381" spans="10:10" x14ac:dyDescent="0.2">
      <c r="J381" s="4"/>
    </row>
    <row r="382" spans="10:10" x14ac:dyDescent="0.2">
      <c r="J382" s="4"/>
    </row>
    <row r="383" spans="10:10" x14ac:dyDescent="0.2">
      <c r="J383" s="4"/>
    </row>
    <row r="384" spans="10:10" x14ac:dyDescent="0.2">
      <c r="J384" s="4"/>
    </row>
    <row r="385" spans="10:10" x14ac:dyDescent="0.2">
      <c r="J385" s="4"/>
    </row>
    <row r="386" spans="10:10" x14ac:dyDescent="0.2">
      <c r="J386" s="4"/>
    </row>
    <row r="387" spans="10:10" x14ac:dyDescent="0.2">
      <c r="J387" s="4"/>
    </row>
    <row r="388" spans="10:10" x14ac:dyDescent="0.2">
      <c r="J388" s="4"/>
    </row>
    <row r="389" spans="10:10" x14ac:dyDescent="0.2">
      <c r="J389" s="4"/>
    </row>
    <row r="390" spans="10:10" x14ac:dyDescent="0.2">
      <c r="J390" s="4"/>
    </row>
    <row r="391" spans="10:10" x14ac:dyDescent="0.2">
      <c r="J391" s="4"/>
    </row>
    <row r="392" spans="10:10" x14ac:dyDescent="0.2">
      <c r="J392" s="4"/>
    </row>
    <row r="393" spans="10:10" x14ac:dyDescent="0.2">
      <c r="J393" s="4"/>
    </row>
    <row r="394" spans="10:10" x14ac:dyDescent="0.2">
      <c r="J394" s="4"/>
    </row>
    <row r="395" spans="10:10" x14ac:dyDescent="0.2">
      <c r="J395" s="4"/>
    </row>
    <row r="396" spans="10:10" x14ac:dyDescent="0.2">
      <c r="J396" s="4"/>
    </row>
    <row r="397" spans="10:10" x14ac:dyDescent="0.2">
      <c r="J397" s="4"/>
    </row>
    <row r="398" spans="10:10" x14ac:dyDescent="0.2">
      <c r="J398" s="4"/>
    </row>
    <row r="399" spans="10:10" x14ac:dyDescent="0.2">
      <c r="J399" s="4"/>
    </row>
    <row r="400" spans="10:10" x14ac:dyDescent="0.2">
      <c r="J400" s="4"/>
    </row>
    <row r="401" spans="10:10" x14ac:dyDescent="0.2">
      <c r="J401" s="4"/>
    </row>
    <row r="402" spans="10:10" x14ac:dyDescent="0.2">
      <c r="J402" s="4"/>
    </row>
    <row r="403" spans="10:10" x14ac:dyDescent="0.2">
      <c r="J403" s="4"/>
    </row>
    <row r="404" spans="10:10" x14ac:dyDescent="0.2">
      <c r="J404" s="4"/>
    </row>
    <row r="405" spans="10:10" x14ac:dyDescent="0.2">
      <c r="J405" s="4"/>
    </row>
    <row r="406" spans="10:10" x14ac:dyDescent="0.2">
      <c r="J406" s="4"/>
    </row>
    <row r="407" spans="10:10" x14ac:dyDescent="0.2">
      <c r="J407" s="4"/>
    </row>
    <row r="408" spans="10:10" x14ac:dyDescent="0.2">
      <c r="J408" s="4"/>
    </row>
    <row r="409" spans="10:10" x14ac:dyDescent="0.2">
      <c r="J409" s="4"/>
    </row>
    <row r="410" spans="10:10" x14ac:dyDescent="0.2">
      <c r="J410" s="4"/>
    </row>
    <row r="411" spans="10:10" x14ac:dyDescent="0.2">
      <c r="J411" s="4"/>
    </row>
    <row r="412" spans="10:10" x14ac:dyDescent="0.2">
      <c r="J412" s="4"/>
    </row>
    <row r="413" spans="10:10" x14ac:dyDescent="0.2">
      <c r="J413" s="4"/>
    </row>
    <row r="414" spans="10:10" x14ac:dyDescent="0.2">
      <c r="J414" s="4"/>
    </row>
    <row r="415" spans="10:10" x14ac:dyDescent="0.2">
      <c r="J415" s="4"/>
    </row>
    <row r="416" spans="10:10" x14ac:dyDescent="0.2">
      <c r="J416" s="4"/>
    </row>
    <row r="417" spans="10:10" x14ac:dyDescent="0.2">
      <c r="J417" s="4"/>
    </row>
    <row r="418" spans="10:10" x14ac:dyDescent="0.2">
      <c r="J418" s="4"/>
    </row>
    <row r="419" spans="10:10" x14ac:dyDescent="0.2">
      <c r="J419" s="4"/>
    </row>
    <row r="420" spans="10:10" x14ac:dyDescent="0.2">
      <c r="J420" s="4"/>
    </row>
    <row r="421" spans="10:10" x14ac:dyDescent="0.2">
      <c r="J421" s="4"/>
    </row>
    <row r="422" spans="10:10" x14ac:dyDescent="0.2">
      <c r="J422" s="4"/>
    </row>
    <row r="423" spans="10:10" x14ac:dyDescent="0.2">
      <c r="J423" s="4"/>
    </row>
    <row r="424" spans="10:10" x14ac:dyDescent="0.2">
      <c r="J424" s="4"/>
    </row>
    <row r="425" spans="10:10" x14ac:dyDescent="0.2">
      <c r="J425" s="4"/>
    </row>
    <row r="426" spans="10:10" x14ac:dyDescent="0.2">
      <c r="J426" s="4"/>
    </row>
    <row r="427" spans="10:10" x14ac:dyDescent="0.2">
      <c r="J427" s="4"/>
    </row>
    <row r="428" spans="10:10" x14ac:dyDescent="0.2">
      <c r="J428" s="4"/>
    </row>
    <row r="429" spans="10:10" x14ac:dyDescent="0.2">
      <c r="J429" s="4"/>
    </row>
    <row r="430" spans="10:10" x14ac:dyDescent="0.2">
      <c r="J430" s="4"/>
    </row>
    <row r="431" spans="10:10" x14ac:dyDescent="0.2">
      <c r="J431" s="4"/>
    </row>
    <row r="432" spans="10:10" x14ac:dyDescent="0.2">
      <c r="J432" s="4"/>
    </row>
    <row r="433" spans="10:10" x14ac:dyDescent="0.2">
      <c r="J433" s="4"/>
    </row>
    <row r="434" spans="10:10" x14ac:dyDescent="0.2">
      <c r="J434" s="4"/>
    </row>
    <row r="435" spans="10:10" x14ac:dyDescent="0.2">
      <c r="J435" s="4"/>
    </row>
    <row r="436" spans="10:10" x14ac:dyDescent="0.2">
      <c r="J436" s="4"/>
    </row>
    <row r="437" spans="10:10" x14ac:dyDescent="0.2">
      <c r="J437" s="4"/>
    </row>
    <row r="438" spans="10:10" x14ac:dyDescent="0.2">
      <c r="J438" s="4"/>
    </row>
    <row r="439" spans="10:10" x14ac:dyDescent="0.2">
      <c r="J439" s="4"/>
    </row>
    <row r="440" spans="10:10" x14ac:dyDescent="0.2">
      <c r="J440" s="4"/>
    </row>
    <row r="441" spans="10:10" x14ac:dyDescent="0.2">
      <c r="J441" s="4"/>
    </row>
    <row r="442" spans="10:10" x14ac:dyDescent="0.2">
      <c r="J442" s="4"/>
    </row>
    <row r="443" spans="10:10" x14ac:dyDescent="0.2">
      <c r="J443" s="4"/>
    </row>
    <row r="444" spans="10:10" x14ac:dyDescent="0.2">
      <c r="J444" s="4"/>
    </row>
    <row r="445" spans="10:10" x14ac:dyDescent="0.2">
      <c r="J445" s="4"/>
    </row>
    <row r="446" spans="10:10" x14ac:dyDescent="0.2">
      <c r="J446" s="4"/>
    </row>
    <row r="447" spans="10:10" x14ac:dyDescent="0.2">
      <c r="J447" s="4"/>
    </row>
    <row r="448" spans="10:10" x14ac:dyDescent="0.2">
      <c r="J448" s="4"/>
    </row>
    <row r="449" spans="10:10" x14ac:dyDescent="0.2">
      <c r="J449" s="4"/>
    </row>
    <row r="450" spans="10:10" x14ac:dyDescent="0.2">
      <c r="J450" s="4"/>
    </row>
    <row r="451" spans="10:10" x14ac:dyDescent="0.2">
      <c r="J451" s="4"/>
    </row>
    <row r="452" spans="10:10" x14ac:dyDescent="0.2">
      <c r="J452" s="4"/>
    </row>
    <row r="453" spans="10:10" x14ac:dyDescent="0.2">
      <c r="J453" s="4"/>
    </row>
    <row r="454" spans="10:10" x14ac:dyDescent="0.2">
      <c r="J454" s="4"/>
    </row>
    <row r="455" spans="10:10" x14ac:dyDescent="0.2">
      <c r="J455" s="4"/>
    </row>
    <row r="456" spans="10:10" x14ac:dyDescent="0.2">
      <c r="J456" s="4"/>
    </row>
    <row r="457" spans="10:10" x14ac:dyDescent="0.2">
      <c r="J457" s="4"/>
    </row>
    <row r="458" spans="10:10" x14ac:dyDescent="0.2">
      <c r="J458" s="4"/>
    </row>
    <row r="459" spans="10:10" x14ac:dyDescent="0.2">
      <c r="J459" s="4"/>
    </row>
    <row r="460" spans="10:10" x14ac:dyDescent="0.2">
      <c r="J460" s="4"/>
    </row>
    <row r="461" spans="10:10" x14ac:dyDescent="0.2">
      <c r="J461" s="4"/>
    </row>
    <row r="462" spans="10:10" x14ac:dyDescent="0.2">
      <c r="J462" s="4"/>
    </row>
    <row r="463" spans="10:10" x14ac:dyDescent="0.2">
      <c r="J463" s="4"/>
    </row>
    <row r="464" spans="10:10" x14ac:dyDescent="0.2">
      <c r="J464" s="4"/>
    </row>
    <row r="465" spans="10:10" x14ac:dyDescent="0.2">
      <c r="J465" s="4"/>
    </row>
    <row r="466" spans="10:10" x14ac:dyDescent="0.2">
      <c r="J466" s="4"/>
    </row>
    <row r="467" spans="10:10" x14ac:dyDescent="0.2">
      <c r="J467" s="4"/>
    </row>
    <row r="468" spans="10:10" x14ac:dyDescent="0.2">
      <c r="J468" s="4"/>
    </row>
    <row r="469" spans="10:10" x14ac:dyDescent="0.2">
      <c r="J469" s="4"/>
    </row>
    <row r="470" spans="10:10" x14ac:dyDescent="0.2">
      <c r="J470" s="4"/>
    </row>
    <row r="471" spans="10:10" x14ac:dyDescent="0.2">
      <c r="J471" s="4"/>
    </row>
    <row r="472" spans="10:10" x14ac:dyDescent="0.2">
      <c r="J472" s="4"/>
    </row>
    <row r="473" spans="10:10" x14ac:dyDescent="0.2">
      <c r="J473" s="4"/>
    </row>
    <row r="474" spans="10:10" x14ac:dyDescent="0.2">
      <c r="J474" s="4"/>
    </row>
    <row r="475" spans="10:10" x14ac:dyDescent="0.2">
      <c r="J475" s="4"/>
    </row>
    <row r="476" spans="10:10" x14ac:dyDescent="0.2">
      <c r="J476" s="4"/>
    </row>
    <row r="477" spans="10:10" x14ac:dyDescent="0.2">
      <c r="J477" s="4"/>
    </row>
    <row r="478" spans="10:10" x14ac:dyDescent="0.2">
      <c r="J478" s="4"/>
    </row>
    <row r="479" spans="10:10" x14ac:dyDescent="0.2">
      <c r="J479" s="4"/>
    </row>
    <row r="480" spans="10:10" x14ac:dyDescent="0.2">
      <c r="J480" s="4"/>
    </row>
    <row r="481" spans="10:10" x14ac:dyDescent="0.2">
      <c r="J481" s="4"/>
    </row>
    <row r="482" spans="10:10" x14ac:dyDescent="0.2">
      <c r="J482" s="4"/>
    </row>
    <row r="483" spans="10:10" x14ac:dyDescent="0.2">
      <c r="J483" s="4"/>
    </row>
    <row r="484" spans="10:10" x14ac:dyDescent="0.2">
      <c r="J484" s="4"/>
    </row>
    <row r="485" spans="10:10" x14ac:dyDescent="0.2">
      <c r="J485" s="4"/>
    </row>
    <row r="486" spans="10:10" x14ac:dyDescent="0.2">
      <c r="J486" s="4"/>
    </row>
    <row r="487" spans="10:10" x14ac:dyDescent="0.2">
      <c r="J487" s="4"/>
    </row>
    <row r="488" spans="10:10" x14ac:dyDescent="0.2">
      <c r="J488" s="4"/>
    </row>
    <row r="489" spans="10:10" x14ac:dyDescent="0.2">
      <c r="J489" s="4"/>
    </row>
    <row r="490" spans="10:10" x14ac:dyDescent="0.2">
      <c r="J490" s="4"/>
    </row>
    <row r="491" spans="10:10" x14ac:dyDescent="0.2">
      <c r="J491" s="4"/>
    </row>
    <row r="492" spans="10:10" x14ac:dyDescent="0.2">
      <c r="J492" s="4"/>
    </row>
    <row r="493" spans="10:10" x14ac:dyDescent="0.2">
      <c r="J493" s="4"/>
    </row>
    <row r="494" spans="10:10" x14ac:dyDescent="0.2">
      <c r="J494" s="4"/>
    </row>
    <row r="495" spans="10:10" x14ac:dyDescent="0.2">
      <c r="J495" s="4"/>
    </row>
    <row r="496" spans="10:10" x14ac:dyDescent="0.2">
      <c r="J496" s="4"/>
    </row>
    <row r="497" spans="10:10" x14ac:dyDescent="0.2">
      <c r="J497" s="4"/>
    </row>
    <row r="498" spans="10:10" x14ac:dyDescent="0.2">
      <c r="J498" s="4"/>
    </row>
    <row r="499" spans="10:10" x14ac:dyDescent="0.2">
      <c r="J499" s="4"/>
    </row>
    <row r="500" spans="10:10" x14ac:dyDescent="0.2">
      <c r="J500" s="4"/>
    </row>
    <row r="501" spans="10:10" x14ac:dyDescent="0.2">
      <c r="J501" s="4"/>
    </row>
    <row r="502" spans="10:10" x14ac:dyDescent="0.2">
      <c r="J502" s="4"/>
    </row>
    <row r="503" spans="10:10" x14ac:dyDescent="0.2">
      <c r="J503" s="4"/>
    </row>
    <row r="504" spans="10:10" x14ac:dyDescent="0.2">
      <c r="J504" s="4"/>
    </row>
    <row r="505" spans="10:10" x14ac:dyDescent="0.2">
      <c r="J505" s="4"/>
    </row>
    <row r="506" spans="10:10" x14ac:dyDescent="0.2">
      <c r="J506" s="4"/>
    </row>
    <row r="507" spans="10:10" x14ac:dyDescent="0.2">
      <c r="J507" s="4"/>
    </row>
    <row r="508" spans="10:10" x14ac:dyDescent="0.2">
      <c r="J508" s="4"/>
    </row>
    <row r="509" spans="10:10" x14ac:dyDescent="0.2">
      <c r="J509" s="4"/>
    </row>
    <row r="510" spans="10:10" x14ac:dyDescent="0.2">
      <c r="J510" s="4"/>
    </row>
    <row r="511" spans="10:10" x14ac:dyDescent="0.2">
      <c r="J511" s="4"/>
    </row>
    <row r="512" spans="10:10" x14ac:dyDescent="0.2">
      <c r="J512" s="4"/>
    </row>
    <row r="513" spans="10:10" x14ac:dyDescent="0.2">
      <c r="J513" s="4"/>
    </row>
    <row r="514" spans="10:10" x14ac:dyDescent="0.2">
      <c r="J514" s="4"/>
    </row>
    <row r="515" spans="10:10" x14ac:dyDescent="0.2">
      <c r="J515" s="4"/>
    </row>
    <row r="516" spans="10:10" x14ac:dyDescent="0.2">
      <c r="J516" s="4"/>
    </row>
    <row r="517" spans="10:10" x14ac:dyDescent="0.2">
      <c r="J517" s="4"/>
    </row>
    <row r="518" spans="10:10" x14ac:dyDescent="0.2">
      <c r="J518" s="4"/>
    </row>
    <row r="519" spans="10:10" x14ac:dyDescent="0.2">
      <c r="J519" s="4"/>
    </row>
    <row r="520" spans="10:10" x14ac:dyDescent="0.2">
      <c r="J520" s="4"/>
    </row>
    <row r="521" spans="10:10" x14ac:dyDescent="0.2">
      <c r="J521" s="4"/>
    </row>
    <row r="522" spans="10:10" x14ac:dyDescent="0.2">
      <c r="J522" s="4"/>
    </row>
    <row r="523" spans="10:10" x14ac:dyDescent="0.2">
      <c r="J523" s="4"/>
    </row>
    <row r="524" spans="10:10" x14ac:dyDescent="0.2">
      <c r="J524" s="4"/>
    </row>
    <row r="525" spans="10:10" x14ac:dyDescent="0.2">
      <c r="J525" s="4"/>
    </row>
    <row r="526" spans="10:10" x14ac:dyDescent="0.2">
      <c r="J526" s="4"/>
    </row>
    <row r="527" spans="10:10" x14ac:dyDescent="0.2">
      <c r="J527" s="4"/>
    </row>
    <row r="528" spans="10:10" x14ac:dyDescent="0.2">
      <c r="J528" s="4"/>
    </row>
    <row r="529" spans="10:10" x14ac:dyDescent="0.2">
      <c r="J529" s="4"/>
    </row>
    <row r="530" spans="10:10" x14ac:dyDescent="0.2">
      <c r="J530" s="4"/>
    </row>
    <row r="531" spans="10:10" x14ac:dyDescent="0.2">
      <c r="J531" s="4"/>
    </row>
    <row r="532" spans="10:10" x14ac:dyDescent="0.2">
      <c r="J532" s="4"/>
    </row>
    <row r="533" spans="10:10" x14ac:dyDescent="0.2">
      <c r="J533" s="4"/>
    </row>
    <row r="534" spans="10:10" x14ac:dyDescent="0.2">
      <c r="J534" s="4"/>
    </row>
    <row r="535" spans="10:10" x14ac:dyDescent="0.2">
      <c r="J535" s="4"/>
    </row>
    <row r="536" spans="10:10" x14ac:dyDescent="0.2">
      <c r="J536" s="4"/>
    </row>
    <row r="537" spans="10:10" x14ac:dyDescent="0.2">
      <c r="J537" s="4"/>
    </row>
    <row r="538" spans="10:10" x14ac:dyDescent="0.2">
      <c r="J538" s="4"/>
    </row>
    <row r="539" spans="10:10" x14ac:dyDescent="0.2">
      <c r="J539" s="4"/>
    </row>
    <row r="540" spans="10:10" x14ac:dyDescent="0.2">
      <c r="J540" s="4"/>
    </row>
    <row r="541" spans="10:10" x14ac:dyDescent="0.2">
      <c r="J541" s="4"/>
    </row>
    <row r="542" spans="10:10" x14ac:dyDescent="0.2">
      <c r="J542" s="4"/>
    </row>
    <row r="543" spans="10:10" x14ac:dyDescent="0.2">
      <c r="J543" s="4"/>
    </row>
    <row r="544" spans="10:10" x14ac:dyDescent="0.2">
      <c r="J544" s="4"/>
    </row>
    <row r="545" spans="10:10" x14ac:dyDescent="0.2">
      <c r="J545" s="4"/>
    </row>
    <row r="546" spans="10:10" x14ac:dyDescent="0.2">
      <c r="J546" s="4"/>
    </row>
    <row r="547" spans="10:10" x14ac:dyDescent="0.2">
      <c r="J547" s="4"/>
    </row>
    <row r="548" spans="10:10" x14ac:dyDescent="0.2">
      <c r="J548" s="4"/>
    </row>
    <row r="549" spans="10:10" x14ac:dyDescent="0.2">
      <c r="J549" s="4"/>
    </row>
    <row r="550" spans="10:10" x14ac:dyDescent="0.2">
      <c r="J550" s="4"/>
    </row>
    <row r="551" spans="10:10" x14ac:dyDescent="0.2">
      <c r="J551" s="4"/>
    </row>
    <row r="552" spans="10:10" x14ac:dyDescent="0.2">
      <c r="J552" s="4"/>
    </row>
    <row r="553" spans="10:10" x14ac:dyDescent="0.2">
      <c r="J553" s="4"/>
    </row>
    <row r="554" spans="10:10" x14ac:dyDescent="0.2">
      <c r="J554" s="4"/>
    </row>
    <row r="555" spans="10:10" x14ac:dyDescent="0.2">
      <c r="J555" s="4"/>
    </row>
    <row r="556" spans="10:10" x14ac:dyDescent="0.2">
      <c r="J556" s="4"/>
    </row>
    <row r="557" spans="10:10" x14ac:dyDescent="0.2">
      <c r="J557" s="4"/>
    </row>
    <row r="558" spans="10:10" x14ac:dyDescent="0.2">
      <c r="J558" s="4"/>
    </row>
    <row r="559" spans="10:10" x14ac:dyDescent="0.2">
      <c r="J559" s="4"/>
    </row>
    <row r="560" spans="10:10" x14ac:dyDescent="0.2">
      <c r="J560" s="4"/>
    </row>
    <row r="561" spans="10:10" x14ac:dyDescent="0.2">
      <c r="J561" s="4"/>
    </row>
    <row r="562" spans="10:10" x14ac:dyDescent="0.2">
      <c r="J562" s="4"/>
    </row>
    <row r="563" spans="10:10" x14ac:dyDescent="0.2">
      <c r="J563" s="4"/>
    </row>
    <row r="564" spans="10:10" x14ac:dyDescent="0.2">
      <c r="J564" s="4"/>
    </row>
    <row r="565" spans="10:10" x14ac:dyDescent="0.2">
      <c r="J565" s="4"/>
    </row>
    <row r="566" spans="10:10" x14ac:dyDescent="0.2">
      <c r="J566" s="4"/>
    </row>
    <row r="567" spans="10:10" x14ac:dyDescent="0.2">
      <c r="J567" s="4"/>
    </row>
    <row r="568" spans="10:10" x14ac:dyDescent="0.2">
      <c r="J568" s="4"/>
    </row>
    <row r="569" spans="10:10" x14ac:dyDescent="0.2">
      <c r="J569" s="4"/>
    </row>
    <row r="570" spans="10:10" x14ac:dyDescent="0.2">
      <c r="J570" s="4"/>
    </row>
    <row r="571" spans="10:10" x14ac:dyDescent="0.2">
      <c r="J571" s="4"/>
    </row>
    <row r="572" spans="10:10" x14ac:dyDescent="0.2">
      <c r="J572" s="4"/>
    </row>
    <row r="573" spans="10:10" x14ac:dyDescent="0.2">
      <c r="J573" s="4"/>
    </row>
    <row r="574" spans="10:10" x14ac:dyDescent="0.2">
      <c r="J574" s="4"/>
    </row>
    <row r="575" spans="10:10" x14ac:dyDescent="0.2">
      <c r="J575" s="4"/>
    </row>
    <row r="576" spans="10:10" x14ac:dyDescent="0.2">
      <c r="J576" s="4"/>
    </row>
    <row r="577" spans="10:10" x14ac:dyDescent="0.2">
      <c r="J577" s="4"/>
    </row>
    <row r="578" spans="10:10" x14ac:dyDescent="0.2">
      <c r="J578" s="4"/>
    </row>
    <row r="579" spans="10:10" x14ac:dyDescent="0.2">
      <c r="J579" s="4"/>
    </row>
    <row r="580" spans="10:10" x14ac:dyDescent="0.2">
      <c r="J580" s="4"/>
    </row>
    <row r="581" spans="10:10" x14ac:dyDescent="0.2">
      <c r="J581" s="4"/>
    </row>
    <row r="582" spans="10:10" x14ac:dyDescent="0.2">
      <c r="J582" s="4"/>
    </row>
    <row r="583" spans="10:10" x14ac:dyDescent="0.2">
      <c r="J583" s="4"/>
    </row>
    <row r="584" spans="10:10" x14ac:dyDescent="0.2">
      <c r="J584" s="4"/>
    </row>
    <row r="585" spans="10:10" x14ac:dyDescent="0.2">
      <c r="J585" s="4"/>
    </row>
    <row r="586" spans="10:10" x14ac:dyDescent="0.2">
      <c r="J586" s="4"/>
    </row>
    <row r="587" spans="10:10" x14ac:dyDescent="0.2">
      <c r="J587" s="4"/>
    </row>
    <row r="588" spans="10:10" x14ac:dyDescent="0.2">
      <c r="J588" s="4"/>
    </row>
    <row r="589" spans="10:10" x14ac:dyDescent="0.2">
      <c r="J589" s="4"/>
    </row>
    <row r="590" spans="10:10" x14ac:dyDescent="0.2">
      <c r="J590" s="4"/>
    </row>
    <row r="591" spans="10:10" x14ac:dyDescent="0.2">
      <c r="J591" s="4"/>
    </row>
    <row r="592" spans="10:10" x14ac:dyDescent="0.2">
      <c r="J592" s="4"/>
    </row>
    <row r="593" spans="10:10" x14ac:dyDescent="0.2">
      <c r="J593" s="4"/>
    </row>
    <row r="594" spans="10:10" x14ac:dyDescent="0.2">
      <c r="J594" s="4"/>
    </row>
    <row r="595" spans="10:10" x14ac:dyDescent="0.2">
      <c r="J595" s="4"/>
    </row>
    <row r="596" spans="10:10" x14ac:dyDescent="0.2">
      <c r="J596" s="4"/>
    </row>
    <row r="597" spans="10:10" x14ac:dyDescent="0.2">
      <c r="J597" s="4"/>
    </row>
    <row r="598" spans="10:10" x14ac:dyDescent="0.2">
      <c r="J598" s="4"/>
    </row>
    <row r="599" spans="10:10" x14ac:dyDescent="0.2">
      <c r="J599" s="4"/>
    </row>
    <row r="600" spans="10:10" x14ac:dyDescent="0.2">
      <c r="J600" s="4"/>
    </row>
    <row r="601" spans="10:10" x14ac:dyDescent="0.2">
      <c r="J601" s="4"/>
    </row>
    <row r="602" spans="10:10" x14ac:dyDescent="0.2">
      <c r="J602" s="4"/>
    </row>
    <row r="603" spans="10:10" x14ac:dyDescent="0.2">
      <c r="J603" s="4"/>
    </row>
    <row r="604" spans="10:10" x14ac:dyDescent="0.2">
      <c r="J604" s="4"/>
    </row>
    <row r="605" spans="10:10" x14ac:dyDescent="0.2">
      <c r="J605" s="4"/>
    </row>
    <row r="606" spans="10:10" x14ac:dyDescent="0.2">
      <c r="J606" s="4"/>
    </row>
    <row r="607" spans="10:10" x14ac:dyDescent="0.2">
      <c r="J607" s="4"/>
    </row>
    <row r="608" spans="10:10" x14ac:dyDescent="0.2">
      <c r="J608" s="4"/>
    </row>
    <row r="609" spans="10:10" x14ac:dyDescent="0.2">
      <c r="J609" s="4"/>
    </row>
    <row r="610" spans="10:10" x14ac:dyDescent="0.2">
      <c r="J610" s="4"/>
    </row>
    <row r="611" spans="10:10" x14ac:dyDescent="0.2">
      <c r="J611" s="4"/>
    </row>
    <row r="612" spans="10:10" x14ac:dyDescent="0.2">
      <c r="J612" s="4"/>
    </row>
    <row r="613" spans="10:10" x14ac:dyDescent="0.2">
      <c r="J613" s="4"/>
    </row>
    <row r="614" spans="10:10" x14ac:dyDescent="0.2">
      <c r="J614" s="4"/>
    </row>
    <row r="615" spans="10:10" x14ac:dyDescent="0.2">
      <c r="J615" s="4"/>
    </row>
    <row r="616" spans="10:10" x14ac:dyDescent="0.2">
      <c r="J616" s="4"/>
    </row>
    <row r="617" spans="10:10" x14ac:dyDescent="0.2">
      <c r="J617" s="4"/>
    </row>
    <row r="618" spans="10:10" x14ac:dyDescent="0.2">
      <c r="J618" s="4"/>
    </row>
    <row r="619" spans="10:10" x14ac:dyDescent="0.2">
      <c r="J619" s="4"/>
    </row>
    <row r="620" spans="10:10" x14ac:dyDescent="0.2">
      <c r="J620" s="4"/>
    </row>
    <row r="621" spans="10:10" x14ac:dyDescent="0.2">
      <c r="J621" s="4"/>
    </row>
    <row r="622" spans="10:10" x14ac:dyDescent="0.2">
      <c r="J622" s="4"/>
    </row>
    <row r="623" spans="10:10" x14ac:dyDescent="0.2">
      <c r="J623" s="4"/>
    </row>
    <row r="624" spans="10:10" x14ac:dyDescent="0.2">
      <c r="J624" s="4"/>
    </row>
    <row r="625" spans="10:10" x14ac:dyDescent="0.2">
      <c r="J625" s="4"/>
    </row>
    <row r="626" spans="10:10" x14ac:dyDescent="0.2">
      <c r="J626" s="4"/>
    </row>
    <row r="627" spans="10:10" x14ac:dyDescent="0.2">
      <c r="J627" s="4"/>
    </row>
    <row r="628" spans="10:10" x14ac:dyDescent="0.2">
      <c r="J628" s="4"/>
    </row>
    <row r="629" spans="10:10" x14ac:dyDescent="0.2">
      <c r="J629" s="4"/>
    </row>
    <row r="630" spans="10:10" x14ac:dyDescent="0.2">
      <c r="J630" s="4"/>
    </row>
    <row r="631" spans="10:10" x14ac:dyDescent="0.2">
      <c r="J631" s="4"/>
    </row>
    <row r="632" spans="10:10" x14ac:dyDescent="0.2">
      <c r="J632" s="4"/>
    </row>
    <row r="633" spans="10:10" x14ac:dyDescent="0.2">
      <c r="J633" s="4"/>
    </row>
    <row r="634" spans="10:10" x14ac:dyDescent="0.2">
      <c r="J634" s="4"/>
    </row>
    <row r="635" spans="10:10" x14ac:dyDescent="0.2">
      <c r="J635" s="4"/>
    </row>
    <row r="636" spans="10:10" x14ac:dyDescent="0.2">
      <c r="J636" s="4"/>
    </row>
    <row r="637" spans="10:10" x14ac:dyDescent="0.2">
      <c r="J637" s="4"/>
    </row>
    <row r="638" spans="10:10" x14ac:dyDescent="0.2">
      <c r="J638" s="4"/>
    </row>
    <row r="639" spans="10:10" x14ac:dyDescent="0.2">
      <c r="J639" s="4"/>
    </row>
    <row r="640" spans="10:10" x14ac:dyDescent="0.2">
      <c r="J640" s="4"/>
    </row>
    <row r="641" spans="10:10" x14ac:dyDescent="0.2">
      <c r="J641" s="4"/>
    </row>
    <row r="642" spans="10:10" x14ac:dyDescent="0.2">
      <c r="J642" s="4"/>
    </row>
    <row r="643" spans="10:10" x14ac:dyDescent="0.2">
      <c r="J643" s="4"/>
    </row>
    <row r="644" spans="10:10" x14ac:dyDescent="0.2">
      <c r="J644" s="4"/>
    </row>
    <row r="645" spans="10:10" x14ac:dyDescent="0.2">
      <c r="J645" s="4"/>
    </row>
    <row r="646" spans="10:10" x14ac:dyDescent="0.2">
      <c r="J646" s="4"/>
    </row>
    <row r="647" spans="10:10" x14ac:dyDescent="0.2">
      <c r="J647" s="4"/>
    </row>
    <row r="648" spans="10:10" x14ac:dyDescent="0.2">
      <c r="J648" s="4"/>
    </row>
    <row r="649" spans="10:10" x14ac:dyDescent="0.2">
      <c r="J649" s="4"/>
    </row>
    <row r="650" spans="10:10" x14ac:dyDescent="0.2">
      <c r="J650" s="4"/>
    </row>
    <row r="651" spans="10:10" x14ac:dyDescent="0.2">
      <c r="J651" s="4"/>
    </row>
    <row r="652" spans="10:10" x14ac:dyDescent="0.2">
      <c r="J652" s="4"/>
    </row>
    <row r="653" spans="10:10" x14ac:dyDescent="0.2">
      <c r="J653" s="4"/>
    </row>
    <row r="654" spans="10:10" x14ac:dyDescent="0.2">
      <c r="J654" s="4"/>
    </row>
    <row r="655" spans="10:10" x14ac:dyDescent="0.2">
      <c r="J655" s="4"/>
    </row>
  </sheetData>
  <sortState ref="A2:O46">
    <sortCondition descending="1" ref="O2:O46"/>
  </sortState>
  <pageMargins left="0.7" right="0.7" top="0.75" bottom="0.75" header="0.3" footer="0.3"/>
  <pageSetup paperSize="9" scale="37"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9"/>
  <sheetViews>
    <sheetView rightToLeft="1" workbookViewId="0">
      <selection activeCell="M17" sqref="M17"/>
    </sheetView>
  </sheetViews>
  <sheetFormatPr defaultRowHeight="12.75" x14ac:dyDescent="0.2"/>
  <cols>
    <col min="1" max="1" width="23.7109375" customWidth="1"/>
    <col min="2" max="2" width="6.7109375" customWidth="1"/>
    <col min="3" max="3" width="6.28515625" customWidth="1"/>
    <col min="4" max="4" width="6.5703125" customWidth="1"/>
    <col min="7" max="7" width="15.7109375" customWidth="1"/>
    <col min="8" max="8" width="5.5703125" customWidth="1"/>
    <col min="9" max="9" width="6" customWidth="1"/>
    <col min="10" max="10" width="6.7109375" customWidth="1"/>
    <col min="12" max="12" width="14" customWidth="1"/>
  </cols>
  <sheetData>
    <row r="1" spans="1:21" x14ac:dyDescent="0.2">
      <c r="A1" s="2" t="s">
        <v>10</v>
      </c>
      <c r="G1" s="2" t="s">
        <v>9</v>
      </c>
      <c r="L1" s="2" t="s">
        <v>178</v>
      </c>
      <c r="R1" s="2" t="s">
        <v>322</v>
      </c>
    </row>
    <row r="2" spans="1:21" x14ac:dyDescent="0.2">
      <c r="A2" s="5"/>
      <c r="B2" s="13" t="s">
        <v>152</v>
      </c>
      <c r="C2" s="13" t="s">
        <v>4</v>
      </c>
      <c r="D2" s="13" t="s">
        <v>340</v>
      </c>
      <c r="G2" s="5"/>
      <c r="H2" s="13" t="s">
        <v>152</v>
      </c>
      <c r="I2" s="13" t="s">
        <v>4</v>
      </c>
      <c r="J2" s="13" t="s">
        <v>340</v>
      </c>
      <c r="L2" s="5"/>
      <c r="M2" s="13" t="s">
        <v>152</v>
      </c>
      <c r="N2" s="13" t="s">
        <v>4</v>
      </c>
      <c r="O2" s="13" t="s">
        <v>340</v>
      </c>
      <c r="R2" s="5"/>
      <c r="S2" s="13" t="s">
        <v>152</v>
      </c>
      <c r="T2" s="13" t="s">
        <v>4</v>
      </c>
      <c r="U2" s="13" t="s">
        <v>340</v>
      </c>
    </row>
    <row r="3" spans="1:21" x14ac:dyDescent="0.2">
      <c r="A3" s="13" t="s">
        <v>174</v>
      </c>
      <c r="B3" s="5">
        <v>5.6</v>
      </c>
      <c r="C3" s="5"/>
      <c r="D3" s="5"/>
      <c r="G3" s="13" t="s">
        <v>153</v>
      </c>
      <c r="H3" s="5">
        <v>6</v>
      </c>
      <c r="I3" s="5"/>
      <c r="J3" s="5"/>
      <c r="L3" s="13" t="s">
        <v>179</v>
      </c>
      <c r="M3" s="5">
        <v>8</v>
      </c>
      <c r="N3" s="5"/>
      <c r="O3" s="5"/>
      <c r="R3" s="13" t="s">
        <v>323</v>
      </c>
      <c r="S3" s="5"/>
      <c r="T3" s="5">
        <v>139</v>
      </c>
      <c r="U3" s="5"/>
    </row>
    <row r="4" spans="1:21" x14ac:dyDescent="0.2">
      <c r="A4" s="13" t="s">
        <v>132</v>
      </c>
      <c r="B4" s="5">
        <v>6</v>
      </c>
      <c r="C4" s="5">
        <v>6</v>
      </c>
      <c r="D4" s="5"/>
      <c r="G4" s="13" t="s">
        <v>155</v>
      </c>
      <c r="H4" s="13">
        <v>11.8</v>
      </c>
      <c r="I4" s="5"/>
      <c r="J4" s="5"/>
      <c r="L4" s="13" t="s">
        <v>180</v>
      </c>
      <c r="M4" s="5">
        <v>40</v>
      </c>
      <c r="N4" s="5"/>
      <c r="O4" s="5"/>
      <c r="R4" s="13" t="s">
        <v>326</v>
      </c>
      <c r="S4" s="5"/>
      <c r="T4" s="5">
        <v>57</v>
      </c>
      <c r="U4" s="5"/>
    </row>
    <row r="5" spans="1:21" x14ac:dyDescent="0.2">
      <c r="A5" s="13" t="s">
        <v>175</v>
      </c>
      <c r="B5" s="5">
        <v>8.3000000000000007</v>
      </c>
      <c r="C5" s="5"/>
      <c r="D5" s="5"/>
      <c r="G5" s="13" t="s">
        <v>161</v>
      </c>
      <c r="H5" s="5">
        <v>6.9</v>
      </c>
      <c r="I5" s="5"/>
      <c r="J5" s="5"/>
      <c r="L5" s="13" t="s">
        <v>192</v>
      </c>
      <c r="M5" s="5"/>
      <c r="N5" s="5"/>
      <c r="O5" s="5"/>
      <c r="R5" s="13" t="s">
        <v>327</v>
      </c>
      <c r="S5" s="5"/>
      <c r="T5" s="5">
        <v>79</v>
      </c>
      <c r="U5" s="5"/>
    </row>
    <row r="6" spans="1:21" ht="25.5" x14ac:dyDescent="0.2">
      <c r="A6" s="13" t="s">
        <v>176</v>
      </c>
      <c r="B6" s="5">
        <v>7.6</v>
      </c>
      <c r="C6" s="5"/>
      <c r="D6" s="5"/>
      <c r="G6" s="13" t="s">
        <v>12</v>
      </c>
      <c r="H6" s="5">
        <v>8</v>
      </c>
      <c r="I6" s="5"/>
      <c r="J6" s="5"/>
      <c r="L6" s="13" t="s">
        <v>193</v>
      </c>
      <c r="M6" s="5"/>
      <c r="N6" s="5"/>
      <c r="O6" s="5"/>
      <c r="R6" s="13"/>
      <c r="S6" s="5"/>
      <c r="T6" s="5"/>
      <c r="U6" s="5"/>
    </row>
    <row r="7" spans="1:21" ht="25.5" x14ac:dyDescent="0.2">
      <c r="A7" s="13" t="s">
        <v>177</v>
      </c>
      <c r="B7" s="5">
        <v>7</v>
      </c>
      <c r="C7" s="5"/>
      <c r="D7" s="5"/>
      <c r="G7" s="13" t="s">
        <v>164</v>
      </c>
      <c r="H7" s="5">
        <v>7.5</v>
      </c>
      <c r="I7" s="5"/>
      <c r="J7" s="5"/>
      <c r="L7" s="5" t="s">
        <v>292</v>
      </c>
      <c r="M7" s="5"/>
      <c r="N7" s="5">
        <v>20</v>
      </c>
      <c r="O7" s="5"/>
      <c r="R7" s="5"/>
      <c r="S7" s="5"/>
      <c r="T7" s="5"/>
      <c r="U7" s="5"/>
    </row>
    <row r="8" spans="1:21" x14ac:dyDescent="0.2">
      <c r="A8" s="13" t="s">
        <v>188</v>
      </c>
      <c r="B8" s="5"/>
      <c r="C8" s="5">
        <v>5.4</v>
      </c>
      <c r="D8" s="5">
        <v>5.7</v>
      </c>
      <c r="G8" s="13" t="s">
        <v>165</v>
      </c>
      <c r="H8" s="5">
        <v>10</v>
      </c>
      <c r="I8" s="5"/>
      <c r="J8" s="5"/>
      <c r="L8" s="5"/>
      <c r="M8" s="5"/>
      <c r="N8" s="5"/>
      <c r="O8" s="5"/>
      <c r="R8" s="5"/>
      <c r="S8" s="5"/>
      <c r="T8" s="5"/>
      <c r="U8" s="5"/>
    </row>
    <row r="9" spans="1:21" x14ac:dyDescent="0.2">
      <c r="A9" s="13" t="s">
        <v>328</v>
      </c>
      <c r="B9" s="5"/>
      <c r="C9" s="5">
        <v>4.7</v>
      </c>
      <c r="D9" s="5"/>
      <c r="G9" s="13" t="s">
        <v>334</v>
      </c>
      <c r="H9" s="5"/>
      <c r="I9" s="5">
        <v>8</v>
      </c>
      <c r="J9" s="5"/>
    </row>
    <row r="10" spans="1:21" x14ac:dyDescent="0.2">
      <c r="A10" s="13" t="s">
        <v>321</v>
      </c>
      <c r="B10" s="5"/>
      <c r="C10" s="5">
        <v>42.7</v>
      </c>
      <c r="D10" s="5">
        <v>42.7</v>
      </c>
      <c r="G10" s="13" t="s">
        <v>191</v>
      </c>
      <c r="H10" s="5"/>
      <c r="I10" s="5"/>
      <c r="J10" s="5"/>
    </row>
    <row r="11" spans="1:21" x14ac:dyDescent="0.2">
      <c r="A11" s="13" t="s">
        <v>189</v>
      </c>
      <c r="B11" s="5"/>
      <c r="C11" s="5"/>
      <c r="D11" s="5">
        <v>27.6</v>
      </c>
      <c r="G11" t="s">
        <v>339</v>
      </c>
      <c r="J11">
        <v>7.8</v>
      </c>
      <c r="R11" s="2" t="s">
        <v>8</v>
      </c>
    </row>
    <row r="12" spans="1:21" x14ac:dyDescent="0.2">
      <c r="A12" s="13" t="s">
        <v>190</v>
      </c>
      <c r="B12" s="5"/>
      <c r="C12" s="5"/>
      <c r="D12" s="5"/>
      <c r="R12" s="5"/>
      <c r="S12" s="13" t="s">
        <v>152</v>
      </c>
      <c r="T12" s="13" t="s">
        <v>4</v>
      </c>
      <c r="U12" s="13" t="s">
        <v>332</v>
      </c>
    </row>
    <row r="13" spans="1:21" ht="14.25" customHeight="1" x14ac:dyDescent="0.2">
      <c r="A13" s="13" t="s">
        <v>330</v>
      </c>
      <c r="B13" s="5"/>
      <c r="C13" s="5">
        <v>11.3</v>
      </c>
      <c r="D13" s="5"/>
      <c r="Q13" s="2"/>
      <c r="R13" s="13" t="s">
        <v>331</v>
      </c>
      <c r="S13" s="5"/>
      <c r="T13" s="5"/>
      <c r="U13" s="5">
        <v>75</v>
      </c>
    </row>
    <row r="14" spans="1:21" x14ac:dyDescent="0.2">
      <c r="A14" s="5" t="s">
        <v>290</v>
      </c>
      <c r="B14" s="5"/>
      <c r="C14" s="5">
        <v>15</v>
      </c>
      <c r="D14" s="5"/>
      <c r="R14" s="13"/>
      <c r="S14" s="5"/>
      <c r="T14" s="5"/>
      <c r="U14" s="5"/>
    </row>
    <row r="15" spans="1:21" x14ac:dyDescent="0.2">
      <c r="A15" s="5" t="s">
        <v>324</v>
      </c>
      <c r="B15" s="5"/>
      <c r="C15" s="5">
        <v>40</v>
      </c>
      <c r="D15" s="5"/>
      <c r="R15" s="13"/>
      <c r="S15" s="5"/>
      <c r="T15" s="5"/>
      <c r="U15" s="5"/>
    </row>
    <row r="16" spans="1:21" x14ac:dyDescent="0.2">
      <c r="A16" s="5" t="s">
        <v>325</v>
      </c>
      <c r="B16" s="5"/>
      <c r="C16" s="5">
        <v>2.8</v>
      </c>
      <c r="D16" s="5"/>
      <c r="R16" s="13"/>
      <c r="S16" s="5"/>
      <c r="T16" s="5"/>
      <c r="U16" s="5"/>
    </row>
    <row r="17" spans="1:21" x14ac:dyDescent="0.2">
      <c r="R17" s="5"/>
      <c r="S17" s="5"/>
      <c r="T17" s="5"/>
      <c r="U17" s="5"/>
    </row>
    <row r="18" spans="1:21" x14ac:dyDescent="0.2">
      <c r="A18" s="2" t="s">
        <v>159</v>
      </c>
      <c r="G18" s="2" t="s">
        <v>7</v>
      </c>
      <c r="L18" s="2" t="s">
        <v>34</v>
      </c>
      <c r="R18" s="5"/>
      <c r="S18" s="5"/>
      <c r="T18" s="5"/>
      <c r="U18" s="5"/>
    </row>
    <row r="19" spans="1:21" x14ac:dyDescent="0.2">
      <c r="A19" s="5"/>
      <c r="B19" s="13" t="s">
        <v>152</v>
      </c>
      <c r="C19" s="13" t="s">
        <v>4</v>
      </c>
      <c r="D19" s="13" t="s">
        <v>340</v>
      </c>
      <c r="G19" s="5"/>
      <c r="H19" s="13" t="s">
        <v>152</v>
      </c>
      <c r="I19" s="13" t="s">
        <v>4</v>
      </c>
      <c r="J19" s="13" t="s">
        <v>340</v>
      </c>
      <c r="L19" s="5"/>
      <c r="M19" s="13" t="s">
        <v>152</v>
      </c>
      <c r="N19" s="13" t="s">
        <v>4</v>
      </c>
      <c r="O19" s="13" t="s">
        <v>340</v>
      </c>
    </row>
    <row r="20" spans="1:21" x14ac:dyDescent="0.2">
      <c r="A20" s="13" t="s">
        <v>160</v>
      </c>
      <c r="B20" s="5">
        <v>25</v>
      </c>
      <c r="C20" s="5"/>
      <c r="D20" s="5"/>
      <c r="G20" s="13" t="s">
        <v>156</v>
      </c>
      <c r="H20" s="5">
        <v>9.5</v>
      </c>
      <c r="I20" s="5"/>
      <c r="J20" s="5"/>
      <c r="L20" s="13" t="s">
        <v>6</v>
      </c>
      <c r="M20" s="5">
        <v>12</v>
      </c>
      <c r="N20" s="5">
        <v>10</v>
      </c>
      <c r="O20" s="5"/>
    </row>
    <row r="21" spans="1:21" x14ac:dyDescent="0.2">
      <c r="A21" s="13" t="s">
        <v>162</v>
      </c>
      <c r="B21" s="13">
        <v>20</v>
      </c>
      <c r="C21" s="5"/>
      <c r="D21" s="5"/>
      <c r="G21" s="13" t="s">
        <v>163</v>
      </c>
      <c r="H21" s="13">
        <v>7.6</v>
      </c>
      <c r="I21" s="5"/>
      <c r="J21" s="5"/>
      <c r="L21" s="13" t="s">
        <v>5</v>
      </c>
      <c r="M21" s="5"/>
      <c r="N21" s="5">
        <v>10</v>
      </c>
      <c r="O21" s="5"/>
    </row>
    <row r="22" spans="1:21" ht="25.5" x14ac:dyDescent="0.2">
      <c r="A22" s="13" t="s">
        <v>194</v>
      </c>
      <c r="B22" s="5"/>
      <c r="C22" s="5"/>
      <c r="D22" s="5"/>
      <c r="G22" s="13" t="s">
        <v>166</v>
      </c>
      <c r="H22" s="5">
        <v>10</v>
      </c>
      <c r="I22" s="5"/>
      <c r="J22" s="5"/>
      <c r="L22" s="13" t="s">
        <v>181</v>
      </c>
      <c r="M22" s="5">
        <v>10</v>
      </c>
      <c r="N22" s="5"/>
      <c r="O22" s="5"/>
    </row>
    <row r="23" spans="1:21" x14ac:dyDescent="0.2">
      <c r="A23" s="13" t="s">
        <v>195</v>
      </c>
      <c r="B23" s="5"/>
      <c r="C23" s="5"/>
      <c r="D23" s="5"/>
      <c r="G23" s="13" t="s">
        <v>198</v>
      </c>
      <c r="H23" s="5">
        <v>1.8</v>
      </c>
      <c r="I23" s="5"/>
      <c r="J23" s="5"/>
      <c r="L23" s="5" t="s">
        <v>329</v>
      </c>
      <c r="M23" s="5"/>
      <c r="N23" s="5">
        <v>30</v>
      </c>
      <c r="O23" s="5"/>
    </row>
    <row r="24" spans="1:21" x14ac:dyDescent="0.2">
      <c r="A24" s="13" t="s">
        <v>196</v>
      </c>
      <c r="B24" s="5"/>
      <c r="C24" s="5"/>
      <c r="D24" s="5"/>
      <c r="G24" s="13" t="s">
        <v>199</v>
      </c>
      <c r="H24" s="5"/>
      <c r="I24" s="5"/>
      <c r="J24" s="5"/>
    </row>
    <row r="25" spans="1:21" x14ac:dyDescent="0.2">
      <c r="A25" s="13" t="s">
        <v>197</v>
      </c>
      <c r="B25" s="5"/>
      <c r="C25" s="5"/>
      <c r="D25" s="5"/>
      <c r="G25" s="5" t="s">
        <v>277</v>
      </c>
      <c r="H25" s="5"/>
      <c r="I25" s="5">
        <v>22</v>
      </c>
      <c r="J25" s="5"/>
    </row>
    <row r="29" spans="1:21" x14ac:dyDescent="0.2">
      <c r="A29" s="2" t="s">
        <v>167</v>
      </c>
    </row>
    <row r="30" spans="1:21" x14ac:dyDescent="0.2">
      <c r="A30" s="5"/>
      <c r="B30" s="13" t="s">
        <v>152</v>
      </c>
      <c r="C30" s="13" t="s">
        <v>4</v>
      </c>
      <c r="D30" s="13" t="s">
        <v>340</v>
      </c>
      <c r="G30" s="2" t="s">
        <v>11</v>
      </c>
      <c r="L30" s="2" t="s">
        <v>157</v>
      </c>
    </row>
    <row r="31" spans="1:21" x14ac:dyDescent="0.2">
      <c r="A31" s="13" t="s">
        <v>168</v>
      </c>
      <c r="B31" s="5">
        <v>20</v>
      </c>
      <c r="C31" s="5"/>
      <c r="D31" s="5"/>
      <c r="G31" s="5"/>
      <c r="H31" s="13" t="s">
        <v>152</v>
      </c>
      <c r="I31" s="13" t="s">
        <v>4</v>
      </c>
      <c r="J31" s="13" t="s">
        <v>340</v>
      </c>
      <c r="L31" s="5"/>
      <c r="M31" s="13" t="s">
        <v>152</v>
      </c>
      <c r="N31" s="13" t="s">
        <v>4</v>
      </c>
      <c r="O31" s="13" t="s">
        <v>340</v>
      </c>
      <c r="P31" s="5" t="s">
        <v>337</v>
      </c>
    </row>
    <row r="32" spans="1:21" x14ac:dyDescent="0.2">
      <c r="A32" s="13"/>
      <c r="B32" s="5"/>
      <c r="C32" s="5"/>
      <c r="D32" s="5"/>
      <c r="G32" s="5"/>
      <c r="H32" s="13"/>
      <c r="I32" s="13"/>
      <c r="J32" s="13"/>
      <c r="L32" s="5" t="s">
        <v>338</v>
      </c>
      <c r="M32" s="13"/>
      <c r="N32" s="13"/>
      <c r="O32" s="13"/>
      <c r="P32" s="5">
        <v>30</v>
      </c>
    </row>
    <row r="33" spans="1:16" ht="25.5" x14ac:dyDescent="0.2">
      <c r="A33" s="13" t="s">
        <v>169</v>
      </c>
      <c r="B33" s="13">
        <v>6</v>
      </c>
      <c r="C33" s="5"/>
      <c r="D33" s="5"/>
      <c r="G33" s="13" t="s">
        <v>172</v>
      </c>
      <c r="H33" s="5">
        <v>40</v>
      </c>
      <c r="I33" s="5"/>
      <c r="J33" s="5"/>
      <c r="L33" s="13" t="s">
        <v>158</v>
      </c>
      <c r="M33" s="5">
        <v>5.5</v>
      </c>
      <c r="N33" s="5"/>
      <c r="O33" s="5"/>
      <c r="P33" s="5"/>
    </row>
    <row r="34" spans="1:16" x14ac:dyDescent="0.2">
      <c r="A34" s="13" t="s">
        <v>170</v>
      </c>
      <c r="B34" s="5">
        <v>6</v>
      </c>
      <c r="C34" s="5"/>
      <c r="D34" s="5"/>
      <c r="G34" s="13" t="s">
        <v>173</v>
      </c>
      <c r="H34" s="13">
        <v>15.8</v>
      </c>
      <c r="I34" s="5"/>
      <c r="J34" s="5"/>
      <c r="L34" s="13" t="s">
        <v>204</v>
      </c>
      <c r="M34" s="5"/>
      <c r="N34" s="5"/>
      <c r="O34" s="5"/>
      <c r="P34" s="5"/>
    </row>
    <row r="35" spans="1:16" x14ac:dyDescent="0.2">
      <c r="A35" s="13" t="s">
        <v>171</v>
      </c>
      <c r="B35" s="5">
        <v>38.700000000000003</v>
      </c>
      <c r="C35" s="5"/>
      <c r="D35" s="5"/>
      <c r="G35" s="13" t="s">
        <v>202</v>
      </c>
      <c r="H35" s="5"/>
      <c r="I35" s="5"/>
      <c r="J35" s="5"/>
      <c r="L35" s="5" t="s">
        <v>273</v>
      </c>
      <c r="M35" s="5"/>
      <c r="N35" s="5"/>
      <c r="O35" s="5"/>
      <c r="P35" s="5">
        <v>25</v>
      </c>
    </row>
    <row r="36" spans="1:16" x14ac:dyDescent="0.2">
      <c r="A36" s="13" t="s">
        <v>200</v>
      </c>
      <c r="B36" s="5"/>
      <c r="C36" s="5"/>
      <c r="D36" s="5"/>
      <c r="G36" s="13" t="s">
        <v>203</v>
      </c>
      <c r="H36" s="5"/>
      <c r="I36" s="5"/>
      <c r="J36" s="5"/>
      <c r="L36" s="5" t="s">
        <v>274</v>
      </c>
      <c r="M36" s="5"/>
      <c r="N36" s="5"/>
      <c r="O36" s="5"/>
      <c r="P36" s="5">
        <v>5</v>
      </c>
    </row>
    <row r="37" spans="1:16" x14ac:dyDescent="0.2">
      <c r="A37" s="13" t="s">
        <v>201</v>
      </c>
      <c r="B37" s="5"/>
      <c r="C37" s="5"/>
      <c r="D37" s="5"/>
      <c r="L37" s="5" t="s">
        <v>279</v>
      </c>
      <c r="M37" s="5"/>
      <c r="N37" s="5">
        <v>14</v>
      </c>
      <c r="O37" s="5"/>
      <c r="P37" s="5"/>
    </row>
    <row r="38" spans="1:16" x14ac:dyDescent="0.2">
      <c r="A38" s="13" t="s">
        <v>286</v>
      </c>
      <c r="B38" s="5">
        <v>14</v>
      </c>
      <c r="C38" s="5"/>
      <c r="D38" s="5"/>
      <c r="L38" s="5" t="s">
        <v>333</v>
      </c>
      <c r="M38" s="5"/>
      <c r="N38" s="5">
        <v>14</v>
      </c>
      <c r="O38" s="5"/>
      <c r="P38" s="5"/>
    </row>
    <row r="39" spans="1:16" x14ac:dyDescent="0.2">
      <c r="A39" t="s">
        <v>285</v>
      </c>
      <c r="B39">
        <v>8</v>
      </c>
      <c r="G39" t="s">
        <v>275</v>
      </c>
      <c r="L39" s="2" t="s">
        <v>205</v>
      </c>
    </row>
    <row r="40" spans="1:16" x14ac:dyDescent="0.2">
      <c r="A40" t="s">
        <v>283</v>
      </c>
      <c r="L40" s="5"/>
      <c r="M40" s="13" t="s">
        <v>152</v>
      </c>
      <c r="N40" s="13" t="s">
        <v>4</v>
      </c>
      <c r="O40" s="13" t="s">
        <v>337</v>
      </c>
    </row>
    <row r="41" spans="1:16" x14ac:dyDescent="0.2">
      <c r="A41" t="s">
        <v>288</v>
      </c>
      <c r="B41">
        <v>10</v>
      </c>
      <c r="L41" s="5" t="s">
        <v>336</v>
      </c>
      <c r="M41" s="13"/>
      <c r="N41" s="5"/>
      <c r="O41" s="13">
        <v>25</v>
      </c>
    </row>
    <row r="42" spans="1:16" x14ac:dyDescent="0.2">
      <c r="L42" s="5" t="s">
        <v>289</v>
      </c>
      <c r="M42" s="5"/>
      <c r="N42" s="5">
        <v>28</v>
      </c>
      <c r="O42" s="13"/>
    </row>
    <row r="43" spans="1:16" x14ac:dyDescent="0.2">
      <c r="G43" s="5"/>
      <c r="H43" s="13" t="s">
        <v>152</v>
      </c>
      <c r="I43" s="13" t="s">
        <v>4</v>
      </c>
      <c r="J43" s="13" t="s">
        <v>340</v>
      </c>
      <c r="L43" s="13" t="s">
        <v>206</v>
      </c>
      <c r="M43" s="5">
        <v>5.5</v>
      </c>
      <c r="N43" s="5"/>
      <c r="O43" s="5"/>
    </row>
    <row r="44" spans="1:16" ht="25.5" x14ac:dyDescent="0.2">
      <c r="A44" s="5"/>
      <c r="B44" s="13" t="s">
        <v>152</v>
      </c>
      <c r="C44" s="13" t="s">
        <v>4</v>
      </c>
      <c r="D44" s="13" t="s">
        <v>340</v>
      </c>
      <c r="G44" s="13" t="s">
        <v>276</v>
      </c>
      <c r="H44" s="5"/>
      <c r="I44" s="5">
        <v>19</v>
      </c>
      <c r="J44" s="5"/>
      <c r="L44" s="13" t="s">
        <v>207</v>
      </c>
      <c r="M44" s="5"/>
      <c r="N44" s="5"/>
      <c r="O44" s="5"/>
    </row>
    <row r="45" spans="1:16" x14ac:dyDescent="0.2">
      <c r="A45" s="13" t="s">
        <v>278</v>
      </c>
      <c r="B45" s="5"/>
      <c r="C45" s="5"/>
      <c r="D45" s="5"/>
      <c r="G45" s="13" t="s">
        <v>287</v>
      </c>
      <c r="H45" s="13">
        <v>6</v>
      </c>
      <c r="I45" s="5"/>
      <c r="J45" s="5"/>
      <c r="L45" s="13" t="s">
        <v>208</v>
      </c>
      <c r="M45" s="5"/>
      <c r="N45" s="5"/>
      <c r="O45" s="5"/>
    </row>
    <row r="46" spans="1:16" x14ac:dyDescent="0.2">
      <c r="A46" s="13" t="s">
        <v>282</v>
      </c>
      <c r="B46" s="13"/>
      <c r="C46" s="5">
        <v>50</v>
      </c>
      <c r="D46" s="5"/>
      <c r="G46" s="13"/>
      <c r="H46" s="5"/>
      <c r="I46" s="5"/>
      <c r="J46" s="5"/>
      <c r="L46" s="5" t="s">
        <v>291</v>
      </c>
      <c r="M46" s="5"/>
      <c r="N46" s="5">
        <v>30</v>
      </c>
      <c r="O46" s="5"/>
    </row>
    <row r="47" spans="1:16" x14ac:dyDescent="0.2">
      <c r="A47" s="13" t="s">
        <v>284</v>
      </c>
      <c r="B47" s="5"/>
      <c r="C47" s="5">
        <v>55</v>
      </c>
      <c r="D47" s="5"/>
      <c r="G47" s="13"/>
      <c r="H47" s="5"/>
      <c r="I47" s="5"/>
      <c r="J47" s="5"/>
    </row>
    <row r="48" spans="1:16" x14ac:dyDescent="0.2">
      <c r="A48" s="13"/>
      <c r="B48" s="5"/>
      <c r="C48" s="5"/>
      <c r="D48" s="5"/>
      <c r="G48" s="13"/>
      <c r="H48" s="5"/>
      <c r="I48" s="5"/>
      <c r="J48" s="5"/>
    </row>
    <row r="49" spans="1:10" x14ac:dyDescent="0.2">
      <c r="A49" s="13"/>
      <c r="B49" s="5"/>
      <c r="C49" s="5"/>
      <c r="D49" s="5"/>
      <c r="G49" s="13"/>
      <c r="H49" s="5"/>
      <c r="I49" s="5"/>
      <c r="J49" s="5"/>
    </row>
    <row r="50" spans="1:10" x14ac:dyDescent="0.2">
      <c r="A50" s="13"/>
      <c r="B50" s="5"/>
      <c r="C50" s="5"/>
      <c r="D50" s="5"/>
      <c r="G50" s="13"/>
      <c r="H50" s="5"/>
      <c r="I50" s="5"/>
      <c r="J50" s="5"/>
    </row>
    <row r="51" spans="1:10" x14ac:dyDescent="0.2">
      <c r="A51" s="13"/>
      <c r="B51" s="5"/>
      <c r="C51" s="5"/>
      <c r="D51" s="5"/>
    </row>
    <row r="55" spans="1:10" x14ac:dyDescent="0.2">
      <c r="A55" t="s">
        <v>281</v>
      </c>
      <c r="G55" t="s">
        <v>293</v>
      </c>
    </row>
    <row r="57" spans="1:10" x14ac:dyDescent="0.2">
      <c r="A57" s="5"/>
      <c r="B57" s="13" t="s">
        <v>152</v>
      </c>
      <c r="C57" s="13" t="s">
        <v>4</v>
      </c>
      <c r="D57" s="13" t="s">
        <v>131</v>
      </c>
      <c r="G57" s="5"/>
      <c r="H57" s="13" t="s">
        <v>152</v>
      </c>
      <c r="I57" s="13" t="s">
        <v>4</v>
      </c>
      <c r="J57" s="13" t="s">
        <v>131</v>
      </c>
    </row>
    <row r="58" spans="1:10" x14ac:dyDescent="0.2">
      <c r="A58" s="13" t="s">
        <v>280</v>
      </c>
      <c r="B58" s="5"/>
      <c r="C58" s="5">
        <v>5</v>
      </c>
      <c r="D58" s="5"/>
      <c r="G58" s="13" t="s">
        <v>294</v>
      </c>
      <c r="H58" s="5"/>
      <c r="I58" s="5">
        <v>7</v>
      </c>
      <c r="J58" s="5"/>
    </row>
    <row r="59" spans="1:10" x14ac:dyDescent="0.2">
      <c r="A59" s="5" t="s">
        <v>301</v>
      </c>
      <c r="B59" s="5"/>
      <c r="C59" s="5">
        <v>17</v>
      </c>
      <c r="D59" s="5"/>
      <c r="G59" s="13" t="s">
        <v>295</v>
      </c>
      <c r="H59" s="13"/>
      <c r="I59" s="5">
        <v>4</v>
      </c>
      <c r="J59" s="5"/>
    </row>
    <row r="60" spans="1:10" x14ac:dyDescent="0.2">
      <c r="A60" s="13" t="s">
        <v>297</v>
      </c>
      <c r="B60" s="5"/>
      <c r="C60" s="5">
        <v>7</v>
      </c>
      <c r="D60" s="5"/>
      <c r="G60" s="13" t="s">
        <v>296</v>
      </c>
      <c r="H60" s="5"/>
      <c r="I60" s="5">
        <v>9</v>
      </c>
      <c r="J60" s="5"/>
    </row>
    <row r="61" spans="1:10" x14ac:dyDescent="0.2">
      <c r="A61" s="13" t="s">
        <v>298</v>
      </c>
      <c r="B61" s="5"/>
      <c r="C61" s="5">
        <v>11</v>
      </c>
      <c r="D61" s="5"/>
      <c r="G61" s="5" t="s">
        <v>302</v>
      </c>
      <c r="H61" s="5"/>
      <c r="I61" s="5">
        <v>12</v>
      </c>
      <c r="J61" s="5"/>
    </row>
    <row r="62" spans="1:10" x14ac:dyDescent="0.2">
      <c r="A62" s="13" t="s">
        <v>299</v>
      </c>
      <c r="B62" s="5"/>
      <c r="C62" s="5">
        <v>11</v>
      </c>
      <c r="D62" s="5"/>
      <c r="G62" s="5" t="s">
        <v>303</v>
      </c>
      <c r="H62" s="5"/>
      <c r="I62" s="5">
        <v>13</v>
      </c>
      <c r="J62" s="5"/>
    </row>
    <row r="63" spans="1:10" x14ac:dyDescent="0.2">
      <c r="A63" s="13" t="s">
        <v>300</v>
      </c>
      <c r="B63" s="5"/>
      <c r="C63" s="5">
        <v>10</v>
      </c>
      <c r="D63" s="5"/>
      <c r="G63" s="5" t="s">
        <v>304</v>
      </c>
      <c r="H63" s="5"/>
      <c r="I63" s="5">
        <v>8</v>
      </c>
      <c r="J63" s="5"/>
    </row>
    <row r="64" spans="1:10" x14ac:dyDescent="0.2">
      <c r="A64" s="5" t="s">
        <v>316</v>
      </c>
      <c r="B64" s="5"/>
      <c r="C64" s="5">
        <v>6</v>
      </c>
      <c r="D64" s="5"/>
      <c r="G64" s="5" t="s">
        <v>305</v>
      </c>
      <c r="H64" s="5"/>
      <c r="I64" s="5">
        <v>10</v>
      </c>
      <c r="J64" s="5"/>
    </row>
    <row r="65" spans="1:10" x14ac:dyDescent="0.2">
      <c r="A65" s="5" t="s">
        <v>317</v>
      </c>
      <c r="B65" s="5"/>
      <c r="C65" s="5">
        <v>3</v>
      </c>
      <c r="D65" s="5"/>
      <c r="G65" s="5" t="s">
        <v>306</v>
      </c>
      <c r="H65" s="5"/>
      <c r="I65" s="5">
        <v>8</v>
      </c>
      <c r="J65" s="5"/>
    </row>
    <row r="66" spans="1:10" x14ac:dyDescent="0.2">
      <c r="G66" s="5" t="s">
        <v>311</v>
      </c>
      <c r="H66" s="5"/>
      <c r="I66" s="5">
        <v>3</v>
      </c>
      <c r="J66" s="5"/>
    </row>
    <row r="67" spans="1:10" x14ac:dyDescent="0.2">
      <c r="G67" s="5" t="s">
        <v>307</v>
      </c>
      <c r="H67" s="5"/>
      <c r="I67" s="5">
        <v>7</v>
      </c>
      <c r="J67" s="5"/>
    </row>
    <row r="68" spans="1:10" x14ac:dyDescent="0.2">
      <c r="G68" s="5" t="s">
        <v>308</v>
      </c>
      <c r="H68" s="5"/>
      <c r="I68" s="5">
        <v>7</v>
      </c>
      <c r="J68" s="5"/>
    </row>
    <row r="69" spans="1:10" x14ac:dyDescent="0.2">
      <c r="G69" s="5" t="s">
        <v>309</v>
      </c>
      <c r="H69" s="5"/>
      <c r="I69" s="5">
        <v>3</v>
      </c>
      <c r="J69" s="5"/>
    </row>
    <row r="70" spans="1:10" x14ac:dyDescent="0.2">
      <c r="G70" s="5" t="s">
        <v>310</v>
      </c>
      <c r="H70" s="5"/>
      <c r="I70" s="5">
        <v>4</v>
      </c>
      <c r="J70" s="5"/>
    </row>
    <row r="71" spans="1:10" x14ac:dyDescent="0.2">
      <c r="G71" s="5" t="s">
        <v>312</v>
      </c>
      <c r="H71" s="5"/>
      <c r="I71" s="5">
        <v>5</v>
      </c>
      <c r="J71" s="5"/>
    </row>
    <row r="72" spans="1:10" x14ac:dyDescent="0.2">
      <c r="G72" s="5" t="s">
        <v>313</v>
      </c>
      <c r="H72" s="5"/>
      <c r="I72" s="5">
        <v>3</v>
      </c>
      <c r="J72" s="5"/>
    </row>
    <row r="73" spans="1:10" x14ac:dyDescent="0.2">
      <c r="G73" s="5" t="s">
        <v>314</v>
      </c>
      <c r="H73" s="5"/>
      <c r="I73" s="5">
        <v>8</v>
      </c>
      <c r="J73" s="5"/>
    </row>
    <row r="74" spans="1:10" x14ac:dyDescent="0.2">
      <c r="G74" s="5" t="s">
        <v>315</v>
      </c>
      <c r="H74" s="5"/>
      <c r="I74" s="5">
        <v>5</v>
      </c>
      <c r="J74" s="5"/>
    </row>
    <row r="75" spans="1:10" x14ac:dyDescent="0.2">
      <c r="G75" s="5" t="s">
        <v>335</v>
      </c>
      <c r="H75" s="5"/>
      <c r="I75" s="5">
        <v>3</v>
      </c>
      <c r="J75" s="5"/>
    </row>
    <row r="76" spans="1:10" x14ac:dyDescent="0.2">
      <c r="G76" s="5"/>
      <c r="H76" s="5"/>
      <c r="I76" s="5"/>
      <c r="J76" s="5"/>
    </row>
    <row r="77" spans="1:10" x14ac:dyDescent="0.2">
      <c r="G77" s="5" t="s">
        <v>318</v>
      </c>
      <c r="H77" s="5"/>
      <c r="I77" s="5">
        <v>26</v>
      </c>
      <c r="J77" s="5"/>
    </row>
    <row r="78" spans="1:10" x14ac:dyDescent="0.2">
      <c r="G78" s="5" t="s">
        <v>319</v>
      </c>
      <c r="H78" s="5"/>
      <c r="I78" s="5">
        <v>5</v>
      </c>
      <c r="J78" s="5"/>
    </row>
    <row r="79" spans="1:10" x14ac:dyDescent="0.2">
      <c r="G79" s="5" t="s">
        <v>320</v>
      </c>
      <c r="H79" s="5"/>
      <c r="I79" s="5">
        <v>5</v>
      </c>
      <c r="J79" s="5"/>
    </row>
  </sheetData>
  <pageMargins left="0.7" right="0.7" top="0.75" bottom="0.75" header="0.3" footer="0.3"/>
  <pageSetup paperSize="9" scale="8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תקציב 19-20 אופק</vt:lpstr>
      <vt:lpstr>תקציב 19-20</vt:lpstr>
      <vt:lpstr>קניות (2)</vt:lpstr>
      <vt:lpstr>תקציב 16+17</vt:lpstr>
      <vt:lpstr>תקציב 18-19</vt:lpstr>
      <vt:lpstr>תקציב 17+18 </vt:lpstr>
      <vt:lpstr>קניות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Migdal</cp:lastModifiedBy>
  <cp:lastPrinted>2019-08-12T15:29:10Z</cp:lastPrinted>
  <dcterms:modified xsi:type="dcterms:W3CDTF">2019-12-09T07:19:11Z</dcterms:modified>
</cp:coreProperties>
</file>