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3784" documentId="11_E60897F41BE170836B02CE998F75CCDC64E183C8" xr6:coauthVersionLast="47" xr6:coauthVersionMax="47" xr10:uidLastSave="{3F0E70E3-23E7-4E9E-AC97-D7725B912111}"/>
  <bookViews>
    <workbookView xWindow="-120" yWindow="-120" windowWidth="29040" windowHeight="15840" activeTab="3" xr2:uid="{00000000-000D-0000-FFFF-FFFF00000000}"/>
  </bookViews>
  <sheets>
    <sheet name="Exposed" sheetId="1" r:id="rId1"/>
    <sheet name="Semi" sheetId="2" r:id="rId2"/>
    <sheet name="Sheltered" sheetId="3" r:id="rId3"/>
    <sheet name="Poj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2" i="4" l="1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86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22" i="3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2" i="1"/>
  <c r="AI44" i="1" l="1"/>
  <c r="AN25" i="4"/>
  <c r="AF36" i="4"/>
  <c r="AJ36" i="4" s="1"/>
  <c r="AF33" i="4"/>
  <c r="AF29" i="4"/>
  <c r="AL29" i="4"/>
  <c r="AM29" i="4"/>
  <c r="AM28" i="4"/>
  <c r="AL28" i="4"/>
  <c r="AL32" i="4"/>
  <c r="AL33" i="4"/>
  <c r="AM33" i="4"/>
  <c r="AM32" i="4"/>
  <c r="AM30" i="4"/>
  <c r="AM36" i="4"/>
  <c r="AM35" i="4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K28" i="2"/>
  <c r="AM17" i="4"/>
  <c r="AN117" i="4"/>
  <c r="AL4" i="4"/>
  <c r="AM4" i="4"/>
  <c r="AN4" i="4"/>
  <c r="AO4" i="4"/>
  <c r="AL6" i="4"/>
  <c r="AM6" i="4"/>
  <c r="AN6" i="4"/>
  <c r="AO6" i="4"/>
  <c r="AL9" i="4"/>
  <c r="AM9" i="4"/>
  <c r="AN9" i="4"/>
  <c r="AO9" i="4"/>
  <c r="AL10" i="4"/>
  <c r="AM10" i="4"/>
  <c r="AN10" i="4"/>
  <c r="AO10" i="4"/>
  <c r="AL11" i="4"/>
  <c r="AM11" i="4"/>
  <c r="AN11" i="4"/>
  <c r="AO11" i="4"/>
  <c r="AL12" i="4"/>
  <c r="AM12" i="4"/>
  <c r="AN12" i="4"/>
  <c r="AO12" i="4"/>
  <c r="AL13" i="4"/>
  <c r="AM13" i="4"/>
  <c r="AN13" i="4"/>
  <c r="AO13" i="4"/>
  <c r="AL14" i="4"/>
  <c r="AM14" i="4"/>
  <c r="AN14" i="4"/>
  <c r="AO14" i="4"/>
  <c r="AL15" i="4"/>
  <c r="AM15" i="4"/>
  <c r="AN15" i="4"/>
  <c r="AO15" i="4"/>
  <c r="AL16" i="4"/>
  <c r="AM16" i="4"/>
  <c r="AN16" i="4"/>
  <c r="AO16" i="4"/>
  <c r="AL17" i="4"/>
  <c r="AN17" i="4"/>
  <c r="AO17" i="4"/>
  <c r="AL18" i="4"/>
  <c r="AM18" i="4"/>
  <c r="AN18" i="4"/>
  <c r="AO18" i="4"/>
  <c r="AL19" i="4"/>
  <c r="AM19" i="4"/>
  <c r="AN19" i="4"/>
  <c r="AO19" i="4"/>
  <c r="AL20" i="4"/>
  <c r="AM20" i="4"/>
  <c r="AN20" i="4"/>
  <c r="AO20" i="4"/>
  <c r="AL21" i="4"/>
  <c r="AM21" i="4"/>
  <c r="AN21" i="4"/>
  <c r="AO21" i="4"/>
  <c r="AL22" i="4"/>
  <c r="AM22" i="4"/>
  <c r="AN22" i="4"/>
  <c r="AO22" i="4"/>
  <c r="AL23" i="4"/>
  <c r="AM23" i="4"/>
  <c r="AN23" i="4"/>
  <c r="AO23" i="4"/>
  <c r="AL24" i="4"/>
  <c r="AN24" i="4"/>
  <c r="AO24" i="4"/>
  <c r="AL25" i="4"/>
  <c r="AM25" i="4"/>
  <c r="AO25" i="4"/>
  <c r="AL26" i="4"/>
  <c r="AM26" i="4"/>
  <c r="AN26" i="4"/>
  <c r="AO26" i="4"/>
  <c r="AL27" i="4"/>
  <c r="AM27" i="4"/>
  <c r="AN27" i="4"/>
  <c r="AO27" i="4"/>
  <c r="AN28" i="4"/>
  <c r="AO28" i="4"/>
  <c r="AN29" i="4"/>
  <c r="AO29" i="4"/>
  <c r="AL30" i="4"/>
  <c r="AN30" i="4"/>
  <c r="AO30" i="4"/>
  <c r="AL31" i="4"/>
  <c r="AM31" i="4"/>
  <c r="AN31" i="4"/>
  <c r="AO31" i="4"/>
  <c r="AN32" i="4"/>
  <c r="AO32" i="4"/>
  <c r="AN33" i="4"/>
  <c r="AO33" i="4"/>
  <c r="AL34" i="4"/>
  <c r="AM34" i="4"/>
  <c r="AN34" i="4"/>
  <c r="AO34" i="4"/>
  <c r="AL35" i="4"/>
  <c r="AN35" i="4"/>
  <c r="AO35" i="4"/>
  <c r="AL36" i="4"/>
  <c r="AN36" i="4"/>
  <c r="AO36" i="4"/>
  <c r="AL37" i="4"/>
  <c r="AM37" i="4"/>
  <c r="AN37" i="4"/>
  <c r="AO37" i="4"/>
  <c r="AL38" i="4"/>
  <c r="AM38" i="4"/>
  <c r="AN38" i="4"/>
  <c r="AO38" i="4"/>
  <c r="AL39" i="4"/>
  <c r="AM39" i="4"/>
  <c r="AN39" i="4"/>
  <c r="AO39" i="4"/>
  <c r="AL40" i="4"/>
  <c r="AM40" i="4"/>
  <c r="AN40" i="4"/>
  <c r="AO40" i="4"/>
  <c r="AL41" i="4"/>
  <c r="AM41" i="4"/>
  <c r="AN41" i="4"/>
  <c r="AO41" i="4"/>
  <c r="AL42" i="4"/>
  <c r="AM42" i="4"/>
  <c r="AN42" i="4"/>
  <c r="AO42" i="4"/>
  <c r="AL43" i="4"/>
  <c r="AM43" i="4"/>
  <c r="AN43" i="4"/>
  <c r="AO43" i="4"/>
  <c r="AL44" i="4"/>
  <c r="AM44" i="4"/>
  <c r="AN44" i="4"/>
  <c r="AO44" i="4"/>
  <c r="AL45" i="4"/>
  <c r="AM45" i="4"/>
  <c r="AN45" i="4"/>
  <c r="AO45" i="4"/>
  <c r="AL46" i="4"/>
  <c r="AM46" i="4"/>
  <c r="AN46" i="4"/>
  <c r="AO46" i="4"/>
  <c r="AL47" i="4"/>
  <c r="AM47" i="4"/>
  <c r="AN47" i="4"/>
  <c r="AO47" i="4"/>
  <c r="AL48" i="4"/>
  <c r="AM48" i="4"/>
  <c r="AN48" i="4"/>
  <c r="AO48" i="4"/>
  <c r="AL49" i="4"/>
  <c r="AM49" i="4"/>
  <c r="AN49" i="4"/>
  <c r="AO49" i="4"/>
  <c r="AL50" i="4"/>
  <c r="AM50" i="4"/>
  <c r="AN50" i="4"/>
  <c r="AO50" i="4"/>
  <c r="AL51" i="4"/>
  <c r="AM51" i="4"/>
  <c r="AN51" i="4"/>
  <c r="AO51" i="4"/>
  <c r="AL52" i="4"/>
  <c r="AM52" i="4"/>
  <c r="AN52" i="4"/>
  <c r="AO52" i="4"/>
  <c r="AL53" i="4"/>
  <c r="AM53" i="4"/>
  <c r="AN53" i="4"/>
  <c r="AO53" i="4"/>
  <c r="AL54" i="4"/>
  <c r="AM54" i="4"/>
  <c r="AN54" i="4"/>
  <c r="AO54" i="4"/>
  <c r="AL55" i="4"/>
  <c r="AM55" i="4"/>
  <c r="AN55" i="4"/>
  <c r="AO55" i="4"/>
  <c r="AL56" i="4"/>
  <c r="AM56" i="4"/>
  <c r="AN56" i="4"/>
  <c r="AO56" i="4"/>
  <c r="AL57" i="4"/>
  <c r="AM57" i="4"/>
  <c r="AN57" i="4"/>
  <c r="AO57" i="4"/>
  <c r="AL58" i="4"/>
  <c r="AM58" i="4"/>
  <c r="AN58" i="4"/>
  <c r="AO58" i="4"/>
  <c r="AL59" i="4"/>
  <c r="AM59" i="4"/>
  <c r="AN59" i="4"/>
  <c r="AO59" i="4"/>
  <c r="AL60" i="4"/>
  <c r="AM60" i="4"/>
  <c r="AN60" i="4"/>
  <c r="AO60" i="4"/>
  <c r="AL61" i="4"/>
  <c r="AM61" i="4"/>
  <c r="AN61" i="4"/>
  <c r="AO61" i="4"/>
  <c r="AL62" i="4"/>
  <c r="AM62" i="4"/>
  <c r="AN62" i="4"/>
  <c r="AO62" i="4"/>
  <c r="AL63" i="4"/>
  <c r="AM63" i="4"/>
  <c r="AN63" i="4"/>
  <c r="AO63" i="4"/>
  <c r="AL64" i="4"/>
  <c r="AM64" i="4"/>
  <c r="AN64" i="4"/>
  <c r="AO64" i="4"/>
  <c r="AL65" i="4"/>
  <c r="AM65" i="4"/>
  <c r="AN65" i="4"/>
  <c r="AO65" i="4"/>
  <c r="AL66" i="4"/>
  <c r="AM66" i="4"/>
  <c r="AN66" i="4"/>
  <c r="AO66" i="4"/>
  <c r="AL67" i="4"/>
  <c r="AM67" i="4"/>
  <c r="AN67" i="4"/>
  <c r="AO67" i="4"/>
  <c r="AL68" i="4"/>
  <c r="AM68" i="4"/>
  <c r="AN68" i="4"/>
  <c r="AO68" i="4"/>
  <c r="AL69" i="4"/>
  <c r="AM69" i="4"/>
  <c r="AN69" i="4"/>
  <c r="AO69" i="4"/>
  <c r="AL70" i="4"/>
  <c r="AM70" i="4"/>
  <c r="AN70" i="4"/>
  <c r="AO70" i="4"/>
  <c r="AL71" i="4"/>
  <c r="AM71" i="4"/>
  <c r="AN71" i="4"/>
  <c r="AO71" i="4"/>
  <c r="AL72" i="4"/>
  <c r="AM72" i="4"/>
  <c r="AN72" i="4"/>
  <c r="AO72" i="4"/>
  <c r="AL73" i="4"/>
  <c r="AM73" i="4"/>
  <c r="AN73" i="4"/>
  <c r="AO73" i="4"/>
  <c r="AL74" i="4"/>
  <c r="AM74" i="4"/>
  <c r="AN74" i="4"/>
  <c r="AO74" i="4"/>
  <c r="AL75" i="4"/>
  <c r="AM75" i="4"/>
  <c r="AN75" i="4"/>
  <c r="AO75" i="4"/>
  <c r="AL76" i="4"/>
  <c r="AM76" i="4"/>
  <c r="AN76" i="4"/>
  <c r="AO76" i="4"/>
  <c r="AL77" i="4"/>
  <c r="AM77" i="4"/>
  <c r="AN77" i="4"/>
  <c r="AO77" i="4"/>
  <c r="AL78" i="4"/>
  <c r="AM78" i="4"/>
  <c r="AN78" i="4"/>
  <c r="AO78" i="4"/>
  <c r="AL79" i="4"/>
  <c r="AM79" i="4"/>
  <c r="AN79" i="4"/>
  <c r="AO79" i="4"/>
  <c r="AL80" i="4"/>
  <c r="AM80" i="4"/>
  <c r="AN80" i="4"/>
  <c r="AO80" i="4"/>
  <c r="AL81" i="4"/>
  <c r="AM81" i="4"/>
  <c r="AN81" i="4"/>
  <c r="AO81" i="4"/>
  <c r="AL82" i="4"/>
  <c r="AM82" i="4"/>
  <c r="AN82" i="4"/>
  <c r="AO82" i="4"/>
  <c r="AL83" i="4"/>
  <c r="AM83" i="4"/>
  <c r="AN83" i="4"/>
  <c r="AO83" i="4"/>
  <c r="AL84" i="4"/>
  <c r="AM84" i="4"/>
  <c r="AN84" i="4"/>
  <c r="AO84" i="4"/>
  <c r="AL85" i="4"/>
  <c r="AM85" i="4"/>
  <c r="AN85" i="4"/>
  <c r="AO85" i="4"/>
  <c r="AL86" i="4"/>
  <c r="AM86" i="4"/>
  <c r="AN86" i="4"/>
  <c r="AO86" i="4"/>
  <c r="AL87" i="4"/>
  <c r="AM87" i="4"/>
  <c r="AN87" i="4"/>
  <c r="AO87" i="4"/>
  <c r="AL88" i="4"/>
  <c r="AM88" i="4"/>
  <c r="AN88" i="4"/>
  <c r="AO88" i="4"/>
  <c r="AL89" i="4"/>
  <c r="AM89" i="4"/>
  <c r="AN89" i="4"/>
  <c r="AO89" i="4"/>
  <c r="AL90" i="4"/>
  <c r="AM90" i="4"/>
  <c r="AN90" i="4"/>
  <c r="AO90" i="4"/>
  <c r="AL91" i="4"/>
  <c r="AM91" i="4"/>
  <c r="AN91" i="4"/>
  <c r="AO91" i="4"/>
  <c r="AL92" i="4"/>
  <c r="AM92" i="4"/>
  <c r="AN92" i="4"/>
  <c r="AO92" i="4"/>
  <c r="AL93" i="4"/>
  <c r="AM93" i="4"/>
  <c r="AN93" i="4"/>
  <c r="AO93" i="4"/>
  <c r="AL94" i="4"/>
  <c r="AM94" i="4"/>
  <c r="AN94" i="4"/>
  <c r="AO94" i="4"/>
  <c r="AL95" i="4"/>
  <c r="AM95" i="4"/>
  <c r="AN95" i="4"/>
  <c r="AO95" i="4"/>
  <c r="AL96" i="4"/>
  <c r="AM96" i="4"/>
  <c r="AN96" i="4"/>
  <c r="AO96" i="4"/>
  <c r="AL97" i="4"/>
  <c r="AM97" i="4"/>
  <c r="AN97" i="4"/>
  <c r="AO97" i="4"/>
  <c r="AL98" i="4"/>
  <c r="AM98" i="4"/>
  <c r="AN98" i="4"/>
  <c r="AO98" i="4"/>
  <c r="AL99" i="4"/>
  <c r="AM99" i="4"/>
  <c r="AN99" i="4"/>
  <c r="AO99" i="4"/>
  <c r="AL100" i="4"/>
  <c r="AM100" i="4"/>
  <c r="AN100" i="4"/>
  <c r="AO100" i="4"/>
  <c r="AL101" i="4"/>
  <c r="AM101" i="4"/>
  <c r="AN101" i="4"/>
  <c r="AO101" i="4"/>
  <c r="AL102" i="4"/>
  <c r="AM102" i="4"/>
  <c r="AN102" i="4"/>
  <c r="AO102" i="4"/>
  <c r="AL103" i="4"/>
  <c r="AM103" i="4"/>
  <c r="AN103" i="4"/>
  <c r="AO103" i="4"/>
  <c r="AL104" i="4"/>
  <c r="AM104" i="4"/>
  <c r="AN104" i="4"/>
  <c r="AO104" i="4"/>
  <c r="AL105" i="4"/>
  <c r="AM105" i="4"/>
  <c r="AN105" i="4"/>
  <c r="AO105" i="4"/>
  <c r="AL106" i="4"/>
  <c r="AM106" i="4"/>
  <c r="AN106" i="4"/>
  <c r="AO106" i="4"/>
  <c r="AL107" i="4"/>
  <c r="AM107" i="4"/>
  <c r="AN107" i="4"/>
  <c r="AO107" i="4"/>
  <c r="AL108" i="4"/>
  <c r="AM108" i="4"/>
  <c r="AN108" i="4"/>
  <c r="AO108" i="4"/>
  <c r="AL109" i="4"/>
  <c r="AM109" i="4"/>
  <c r="AN109" i="4"/>
  <c r="AO109" i="4"/>
  <c r="AL110" i="4"/>
  <c r="AM110" i="4"/>
  <c r="AN110" i="4"/>
  <c r="AO110" i="4"/>
  <c r="AL111" i="4"/>
  <c r="AM111" i="4"/>
  <c r="AN111" i="4"/>
  <c r="AO111" i="4"/>
  <c r="AL112" i="4"/>
  <c r="AM112" i="4"/>
  <c r="AN112" i="4"/>
  <c r="AO112" i="4"/>
  <c r="AL113" i="4"/>
  <c r="AM113" i="4"/>
  <c r="AN113" i="4"/>
  <c r="AO113" i="4"/>
  <c r="AL114" i="4"/>
  <c r="AM114" i="4"/>
  <c r="AN114" i="4"/>
  <c r="AO114" i="4"/>
  <c r="AL115" i="4"/>
  <c r="AM115" i="4"/>
  <c r="AN115" i="4"/>
  <c r="AO115" i="4"/>
  <c r="AL116" i="4"/>
  <c r="AM116" i="4"/>
  <c r="AN116" i="4"/>
  <c r="AO116" i="4"/>
  <c r="AL117" i="4"/>
  <c r="AM117" i="4"/>
  <c r="AO117" i="4"/>
  <c r="AL118" i="4"/>
  <c r="AM118" i="4"/>
  <c r="AN118" i="4"/>
  <c r="AO118" i="4"/>
  <c r="AL119" i="4"/>
  <c r="AM119" i="4"/>
  <c r="AN119" i="4"/>
  <c r="AO119" i="4"/>
  <c r="AL120" i="4"/>
  <c r="AM120" i="4"/>
  <c r="AN120" i="4"/>
  <c r="AO120" i="4"/>
  <c r="AL121" i="4"/>
  <c r="AM121" i="4"/>
  <c r="AN121" i="4"/>
  <c r="AO121" i="4"/>
  <c r="AL122" i="4"/>
  <c r="AM122" i="4"/>
  <c r="AN122" i="4"/>
  <c r="AO122" i="4"/>
  <c r="AL123" i="4"/>
  <c r="AM123" i="4"/>
  <c r="AN123" i="4"/>
  <c r="AO123" i="4"/>
  <c r="AL124" i="4"/>
  <c r="AM124" i="4"/>
  <c r="AN124" i="4"/>
  <c r="AO124" i="4"/>
  <c r="AL125" i="4"/>
  <c r="AM125" i="4"/>
  <c r="AN125" i="4"/>
  <c r="AO125" i="4"/>
  <c r="AL126" i="4"/>
  <c r="AM126" i="4"/>
  <c r="AN126" i="4"/>
  <c r="AO126" i="4"/>
  <c r="AL127" i="4"/>
  <c r="AM127" i="4"/>
  <c r="AN127" i="4"/>
  <c r="AO127" i="4"/>
  <c r="AL128" i="4"/>
  <c r="AM128" i="4"/>
  <c r="AN128" i="4"/>
  <c r="AO128" i="4"/>
  <c r="AL129" i="4"/>
  <c r="AM129" i="4"/>
  <c r="AN129" i="4"/>
  <c r="AO129" i="4"/>
  <c r="AL130" i="4"/>
  <c r="AM130" i="4"/>
  <c r="AN130" i="4"/>
  <c r="AO130" i="4"/>
  <c r="AL131" i="4"/>
  <c r="AM131" i="4"/>
  <c r="AN131" i="4"/>
  <c r="AO131" i="4"/>
  <c r="AL132" i="4"/>
  <c r="AM132" i="4"/>
  <c r="AN132" i="4"/>
  <c r="AO132" i="4"/>
  <c r="AO3" i="4"/>
  <c r="AN3" i="4"/>
  <c r="AM3" i="4"/>
  <c r="AL3" i="4"/>
  <c r="AN4" i="3"/>
  <c r="AO4" i="3"/>
  <c r="AP4" i="3"/>
  <c r="AQ4" i="3"/>
  <c r="AN5" i="3"/>
  <c r="AO5" i="3"/>
  <c r="AP5" i="3"/>
  <c r="AQ5" i="3"/>
  <c r="AN6" i="3"/>
  <c r="AO6" i="3"/>
  <c r="AP6" i="3"/>
  <c r="AQ6" i="3"/>
  <c r="AN7" i="3"/>
  <c r="AO7" i="3"/>
  <c r="AP7" i="3"/>
  <c r="AQ7" i="3"/>
  <c r="AN8" i="3"/>
  <c r="AO8" i="3"/>
  <c r="AP8" i="3"/>
  <c r="AQ8" i="3"/>
  <c r="AO9" i="3"/>
  <c r="AP9" i="3"/>
  <c r="AQ9" i="3"/>
  <c r="AO10" i="3"/>
  <c r="AP10" i="3"/>
  <c r="AQ10" i="3"/>
  <c r="AO11" i="3"/>
  <c r="AP11" i="3"/>
  <c r="AQ11" i="3"/>
  <c r="AO12" i="3"/>
  <c r="AP12" i="3"/>
  <c r="AQ12" i="3"/>
  <c r="AO13" i="3"/>
  <c r="AP13" i="3"/>
  <c r="AQ13" i="3"/>
  <c r="AO14" i="3"/>
  <c r="AP14" i="3"/>
  <c r="AQ14" i="3"/>
  <c r="AO15" i="3"/>
  <c r="AP15" i="3"/>
  <c r="AQ15" i="3"/>
  <c r="AO16" i="3"/>
  <c r="AP16" i="3"/>
  <c r="AQ16" i="3"/>
  <c r="AO17" i="3"/>
  <c r="AP17" i="3"/>
  <c r="AQ17" i="3"/>
  <c r="AO18" i="3"/>
  <c r="AP18" i="3"/>
  <c r="AQ18" i="3"/>
  <c r="AO19" i="3"/>
  <c r="AP19" i="3"/>
  <c r="AQ19" i="3"/>
  <c r="AO20" i="3"/>
  <c r="AP20" i="3"/>
  <c r="AQ20" i="3"/>
  <c r="AO21" i="3"/>
  <c r="AP21" i="3"/>
  <c r="AQ21" i="3"/>
  <c r="AO22" i="3"/>
  <c r="AP22" i="3"/>
  <c r="AQ22" i="3"/>
  <c r="AO23" i="3"/>
  <c r="AP23" i="3"/>
  <c r="AQ23" i="3"/>
  <c r="AO24" i="3"/>
  <c r="AP24" i="3"/>
  <c r="AQ24" i="3"/>
  <c r="AO25" i="3"/>
  <c r="AP25" i="3"/>
  <c r="AQ25" i="3"/>
  <c r="AO26" i="3"/>
  <c r="AP26" i="3"/>
  <c r="AQ26" i="3"/>
  <c r="AO27" i="3"/>
  <c r="AP27" i="3"/>
  <c r="AQ27" i="3"/>
  <c r="AO28" i="3"/>
  <c r="AP28" i="3"/>
  <c r="AQ28" i="3"/>
  <c r="AO29" i="3"/>
  <c r="AP29" i="3"/>
  <c r="AQ29" i="3"/>
  <c r="AO30" i="3"/>
  <c r="AP30" i="3"/>
  <c r="AQ30" i="3"/>
  <c r="AO31" i="3"/>
  <c r="AP31" i="3"/>
  <c r="AQ31" i="3"/>
  <c r="AO32" i="3"/>
  <c r="AP32" i="3"/>
  <c r="AQ32" i="3"/>
  <c r="AO33" i="3"/>
  <c r="AP33" i="3"/>
  <c r="AQ33" i="3"/>
  <c r="AO34" i="3"/>
  <c r="AP34" i="3"/>
  <c r="AQ34" i="3"/>
  <c r="AO35" i="3"/>
  <c r="AP35" i="3"/>
  <c r="AQ35" i="3"/>
  <c r="AO36" i="3"/>
  <c r="AP36" i="3"/>
  <c r="AQ36" i="3"/>
  <c r="AO37" i="3"/>
  <c r="AP37" i="3"/>
  <c r="AQ37" i="3"/>
  <c r="AO38" i="3"/>
  <c r="AP38" i="3"/>
  <c r="AQ38" i="3"/>
  <c r="AO39" i="3"/>
  <c r="AP39" i="3"/>
  <c r="AQ39" i="3"/>
  <c r="AO40" i="3"/>
  <c r="AP40" i="3"/>
  <c r="AQ40" i="3"/>
  <c r="AO41" i="3"/>
  <c r="AP41" i="3"/>
  <c r="AQ41" i="3"/>
  <c r="AO42" i="3"/>
  <c r="AP42" i="3"/>
  <c r="AQ42" i="3"/>
  <c r="AO43" i="3"/>
  <c r="AP43" i="3"/>
  <c r="AQ43" i="3"/>
  <c r="AO44" i="3"/>
  <c r="AP44" i="3"/>
  <c r="AQ44" i="3"/>
  <c r="AO45" i="3"/>
  <c r="AP45" i="3"/>
  <c r="AQ45" i="3"/>
  <c r="AO46" i="3"/>
  <c r="AP46" i="3"/>
  <c r="AQ46" i="3"/>
  <c r="AO47" i="3"/>
  <c r="AP47" i="3"/>
  <c r="AQ47" i="3"/>
  <c r="AO48" i="3"/>
  <c r="AP48" i="3"/>
  <c r="AQ48" i="3"/>
  <c r="AO49" i="3"/>
  <c r="AP49" i="3"/>
  <c r="AQ49" i="3"/>
  <c r="AO50" i="3"/>
  <c r="AP50" i="3"/>
  <c r="AQ50" i="3"/>
  <c r="AO51" i="3"/>
  <c r="AP51" i="3"/>
  <c r="AQ51" i="3"/>
  <c r="AO52" i="3"/>
  <c r="AP52" i="3"/>
  <c r="AQ52" i="3"/>
  <c r="AO53" i="3"/>
  <c r="AP53" i="3"/>
  <c r="AQ53" i="3"/>
  <c r="AO54" i="3"/>
  <c r="AP54" i="3"/>
  <c r="AQ54" i="3"/>
  <c r="AO55" i="3"/>
  <c r="AP55" i="3"/>
  <c r="AQ55" i="3"/>
  <c r="AO56" i="3"/>
  <c r="AP56" i="3"/>
  <c r="AQ56" i="3"/>
  <c r="AO57" i="3"/>
  <c r="AP57" i="3"/>
  <c r="AQ57" i="3"/>
  <c r="AO58" i="3"/>
  <c r="AP58" i="3"/>
  <c r="AQ58" i="3"/>
  <c r="AO59" i="3"/>
  <c r="AP59" i="3"/>
  <c r="AQ59" i="3"/>
  <c r="AO60" i="3"/>
  <c r="AP60" i="3"/>
  <c r="AQ60" i="3"/>
  <c r="AO61" i="3"/>
  <c r="AP61" i="3"/>
  <c r="AQ61" i="3"/>
  <c r="AO62" i="3"/>
  <c r="AP62" i="3"/>
  <c r="AQ62" i="3"/>
  <c r="AO63" i="3"/>
  <c r="AP63" i="3"/>
  <c r="AQ63" i="3"/>
  <c r="AO64" i="3"/>
  <c r="AP64" i="3"/>
  <c r="AQ64" i="3"/>
  <c r="AO65" i="3"/>
  <c r="AP65" i="3"/>
  <c r="AQ65" i="3"/>
  <c r="AO66" i="3"/>
  <c r="AP66" i="3"/>
  <c r="AQ66" i="3"/>
  <c r="AO67" i="3"/>
  <c r="AP67" i="3"/>
  <c r="AQ67" i="3"/>
  <c r="AO68" i="3"/>
  <c r="AP68" i="3"/>
  <c r="AQ68" i="3"/>
  <c r="AO69" i="3"/>
  <c r="AP69" i="3"/>
  <c r="AQ69" i="3"/>
  <c r="AO70" i="3"/>
  <c r="AP70" i="3"/>
  <c r="AQ70" i="3"/>
  <c r="AO71" i="3"/>
  <c r="AP71" i="3"/>
  <c r="AQ71" i="3"/>
  <c r="AQ2" i="3"/>
  <c r="AP2" i="3"/>
  <c r="AO2" i="3"/>
  <c r="AN2" i="3"/>
  <c r="AH2" i="3"/>
  <c r="AL2" i="3" s="1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M2" i="2"/>
  <c r="AL2" i="2"/>
  <c r="AK2" i="2"/>
  <c r="AJ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L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2" i="1"/>
  <c r="AH71" i="3"/>
  <c r="AL71" i="3" s="1"/>
  <c r="AK43" i="3"/>
  <c r="V81" i="2"/>
  <c r="AG81" i="2" s="1"/>
  <c r="AC2" i="1"/>
  <c r="AC34" i="1"/>
  <c r="AE37" i="1"/>
  <c r="AF52" i="1"/>
  <c r="AC121" i="1"/>
  <c r="AC120" i="1"/>
  <c r="AE47" i="1"/>
  <c r="AN3" i="1"/>
  <c r="AN4" i="1"/>
  <c r="AN5" i="1"/>
  <c r="AN6" i="1"/>
  <c r="AN7" i="1"/>
  <c r="AN8" i="1"/>
  <c r="AN9" i="1"/>
  <c r="AN10" i="1"/>
  <c r="AN11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0" i="1"/>
  <c r="AN51" i="1"/>
  <c r="AN52" i="1"/>
  <c r="AN53" i="1"/>
  <c r="AN54" i="1"/>
  <c r="AN55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D59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E3" i="1"/>
  <c r="AE4" i="1"/>
  <c r="AE5" i="1"/>
  <c r="AD5" i="1" s="1"/>
  <c r="AE6" i="1"/>
  <c r="AD6" i="1" s="1"/>
  <c r="AE7" i="1"/>
  <c r="AE8" i="1"/>
  <c r="AE9" i="1"/>
  <c r="AE10" i="1"/>
  <c r="AE11" i="1"/>
  <c r="AE12" i="1"/>
  <c r="AE13" i="1"/>
  <c r="AD13" i="1" s="1"/>
  <c r="AE14" i="1"/>
  <c r="AD14" i="1" s="1"/>
  <c r="AE15" i="1"/>
  <c r="AE16" i="1"/>
  <c r="AE17" i="1"/>
  <c r="AE18" i="1"/>
  <c r="AE19" i="1"/>
  <c r="AD19" i="1" s="1"/>
  <c r="AE20" i="1"/>
  <c r="AE21" i="1"/>
  <c r="AE22" i="1"/>
  <c r="AD22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36" i="1" s="1"/>
  <c r="AE38" i="1"/>
  <c r="AD38" i="1" s="1"/>
  <c r="AE39" i="1"/>
  <c r="AE40" i="1"/>
  <c r="AE41" i="1"/>
  <c r="AE42" i="1"/>
  <c r="AE43" i="1"/>
  <c r="AE44" i="1"/>
  <c r="AE45" i="1"/>
  <c r="AE46" i="1"/>
  <c r="AD46" i="1" s="1"/>
  <c r="AE48" i="1"/>
  <c r="AD48" i="1" s="1"/>
  <c r="AE49" i="1"/>
  <c r="AE50" i="1"/>
  <c r="AE51" i="1"/>
  <c r="AE52" i="1"/>
  <c r="AE53" i="1"/>
  <c r="AE54" i="1"/>
  <c r="AE55" i="1"/>
  <c r="AD55" i="1" s="1"/>
  <c r="AE56" i="1"/>
  <c r="AE57" i="1"/>
  <c r="AE58" i="1"/>
  <c r="AE59" i="1"/>
  <c r="AE60" i="1"/>
  <c r="AE61" i="1"/>
  <c r="AE62" i="1"/>
  <c r="AE63" i="1"/>
  <c r="AD63" i="1" s="1"/>
  <c r="AE64" i="1"/>
  <c r="AD64" i="1" s="1"/>
  <c r="AE65" i="1"/>
  <c r="AE66" i="1"/>
  <c r="AE67" i="1"/>
  <c r="AE68" i="1"/>
  <c r="AE69" i="1"/>
  <c r="AE70" i="1"/>
  <c r="AE71" i="1"/>
  <c r="AD71" i="1" s="1"/>
  <c r="AE72" i="1"/>
  <c r="AE73" i="1"/>
  <c r="AE74" i="1"/>
  <c r="AE75" i="1"/>
  <c r="AE76" i="1"/>
  <c r="AE77" i="1"/>
  <c r="AE78" i="1"/>
  <c r="AE79" i="1"/>
  <c r="AD79" i="1" s="1"/>
  <c r="AE80" i="1"/>
  <c r="AD80" i="1" s="1"/>
  <c r="AE81" i="1"/>
  <c r="AE82" i="1"/>
  <c r="AE83" i="1"/>
  <c r="AE84" i="1"/>
  <c r="AE85" i="1"/>
  <c r="AE86" i="1"/>
  <c r="AE87" i="1"/>
  <c r="AD87" i="1" s="1"/>
  <c r="AE88" i="1"/>
  <c r="AE89" i="1"/>
  <c r="AE90" i="1"/>
  <c r="AE91" i="1"/>
  <c r="AE92" i="1"/>
  <c r="AE93" i="1"/>
  <c r="AE94" i="1"/>
  <c r="AE95" i="1"/>
  <c r="AD95" i="1" s="1"/>
  <c r="AE96" i="1"/>
  <c r="AD96" i="1" s="1"/>
  <c r="AE97" i="1"/>
  <c r="AE98" i="1"/>
  <c r="AE99" i="1"/>
  <c r="AE100" i="1"/>
  <c r="AE101" i="1"/>
  <c r="AE102" i="1"/>
  <c r="AE103" i="1"/>
  <c r="AD103" i="1" s="1"/>
  <c r="AE104" i="1"/>
  <c r="AE105" i="1"/>
  <c r="AE106" i="1"/>
  <c r="AE107" i="1"/>
  <c r="AE108" i="1"/>
  <c r="AE109" i="1"/>
  <c r="AE110" i="1"/>
  <c r="AE111" i="1"/>
  <c r="AD111" i="1" s="1"/>
  <c r="AE112" i="1"/>
  <c r="AE113" i="1"/>
  <c r="AE114" i="1"/>
  <c r="AE115" i="1"/>
  <c r="AE116" i="1"/>
  <c r="AE117" i="1"/>
  <c r="AE118" i="1"/>
  <c r="AE119" i="1"/>
  <c r="AE120" i="1"/>
  <c r="AD120" i="1" s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D136" i="1" s="1"/>
  <c r="AE137" i="1"/>
  <c r="AD50" i="1"/>
  <c r="AD75" i="1"/>
  <c r="AD91" i="1"/>
  <c r="AD1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2" i="2"/>
  <c r="AO28" i="2"/>
  <c r="AO29" i="2"/>
  <c r="AO32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5" i="2"/>
  <c r="AO87" i="2"/>
  <c r="AO88" i="2"/>
  <c r="AO89" i="2"/>
  <c r="AO90" i="2"/>
  <c r="AO91" i="2"/>
  <c r="AO93" i="2"/>
  <c r="AO94" i="2"/>
  <c r="AO95" i="2"/>
  <c r="AO97" i="2"/>
  <c r="AO98" i="2"/>
  <c r="AO99" i="2"/>
  <c r="AO100" i="2"/>
  <c r="AO101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2" i="2"/>
  <c r="AG28" i="2"/>
  <c r="AG29" i="2"/>
  <c r="AG32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2" i="2"/>
  <c r="AG83" i="2"/>
  <c r="AG87" i="2"/>
  <c r="AG88" i="2"/>
  <c r="AG89" i="2"/>
  <c r="AG90" i="2"/>
  <c r="AG93" i="2"/>
  <c r="AG94" i="2"/>
  <c r="AG95" i="2"/>
  <c r="AG97" i="2"/>
  <c r="AG98" i="2"/>
  <c r="AG99" i="2"/>
  <c r="AG100" i="2"/>
  <c r="AG101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E116" i="2" s="1"/>
  <c r="AG117" i="2"/>
  <c r="AG118" i="2"/>
  <c r="AG119" i="2"/>
  <c r="AF3" i="2"/>
  <c r="AF4" i="2"/>
  <c r="AF5" i="2"/>
  <c r="AF6" i="2"/>
  <c r="AE6" i="2" s="1"/>
  <c r="AF7" i="2"/>
  <c r="AF8" i="2"/>
  <c r="AF9" i="2"/>
  <c r="AF10" i="2"/>
  <c r="AF11" i="2"/>
  <c r="AF12" i="2"/>
  <c r="AF13" i="2"/>
  <c r="AF14" i="2"/>
  <c r="AF15" i="2"/>
  <c r="AF16" i="2"/>
  <c r="AE16" i="2" s="1"/>
  <c r="AF17" i="2"/>
  <c r="AF18" i="2"/>
  <c r="AF19" i="2"/>
  <c r="AF20" i="2"/>
  <c r="AF22" i="2"/>
  <c r="AF28" i="2"/>
  <c r="AF29" i="2"/>
  <c r="AF32" i="2"/>
  <c r="AE32" i="2" s="1"/>
  <c r="AF35" i="2"/>
  <c r="AF36" i="2"/>
  <c r="AF37" i="2"/>
  <c r="AF38" i="2"/>
  <c r="AF39" i="2"/>
  <c r="AF41" i="2"/>
  <c r="AF42" i="2"/>
  <c r="AF43" i="2"/>
  <c r="AE43" i="2" s="1"/>
  <c r="AF44" i="2"/>
  <c r="AF45" i="2"/>
  <c r="AE45" i="2" s="1"/>
  <c r="AF46" i="2"/>
  <c r="AF47" i="2"/>
  <c r="AF48" i="2"/>
  <c r="AF49" i="2"/>
  <c r="AF50" i="2"/>
  <c r="AF52" i="2"/>
  <c r="AF53" i="2"/>
  <c r="AF54" i="2"/>
  <c r="AF55" i="2"/>
  <c r="AF56" i="2"/>
  <c r="AE56" i="2" s="1"/>
  <c r="AF57" i="2"/>
  <c r="AF58" i="2"/>
  <c r="AF59" i="2"/>
  <c r="AE59" i="2" s="1"/>
  <c r="AF60" i="2"/>
  <c r="AF61" i="2"/>
  <c r="AE61" i="2" s="1"/>
  <c r="AF62" i="2"/>
  <c r="AF63" i="2"/>
  <c r="AE63" i="2" s="1"/>
  <c r="AF64" i="2"/>
  <c r="AE64" i="2" s="1"/>
  <c r="AF65" i="2"/>
  <c r="AF66" i="2"/>
  <c r="AF67" i="2"/>
  <c r="AE67" i="2" s="1"/>
  <c r="AF68" i="2"/>
  <c r="AF69" i="2"/>
  <c r="AE69" i="2" s="1"/>
  <c r="AF70" i="2"/>
  <c r="AF71" i="2"/>
  <c r="AF72" i="2"/>
  <c r="AE72" i="2" s="1"/>
  <c r="AF73" i="2"/>
  <c r="AF74" i="2"/>
  <c r="AF75" i="2"/>
  <c r="AE75" i="2" s="1"/>
  <c r="AF76" i="2"/>
  <c r="AF77" i="2"/>
  <c r="AF78" i="2"/>
  <c r="AF79" i="2"/>
  <c r="AE79" i="2" s="1"/>
  <c r="AF80" i="2"/>
  <c r="AE80" i="2" s="1"/>
  <c r="AF81" i="2"/>
  <c r="AF82" i="2"/>
  <c r="AF83" i="2"/>
  <c r="AF85" i="2"/>
  <c r="AE85" i="2" s="1"/>
  <c r="AF87" i="2"/>
  <c r="AF88" i="2"/>
  <c r="AF89" i="2"/>
  <c r="AF90" i="2"/>
  <c r="AF91" i="2"/>
  <c r="AE91" i="2" s="1"/>
  <c r="AF93" i="2"/>
  <c r="AE93" i="2" s="1"/>
  <c r="AF94" i="2"/>
  <c r="AF95" i="2"/>
  <c r="AE95" i="2" s="1"/>
  <c r="AF97" i="2"/>
  <c r="AF98" i="2"/>
  <c r="AF99" i="2"/>
  <c r="AF100" i="2"/>
  <c r="AF101" i="2"/>
  <c r="AF103" i="2"/>
  <c r="AE103" i="2" s="1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7" i="2"/>
  <c r="AF118" i="2"/>
  <c r="AF119" i="2"/>
  <c r="AF2" i="2"/>
  <c r="AE51" i="2"/>
  <c r="AE53" i="2"/>
  <c r="AE55" i="2"/>
  <c r="AE71" i="2"/>
  <c r="AE7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H21" i="2" s="1"/>
  <c r="AD22" i="2"/>
  <c r="AD23" i="2"/>
  <c r="AH23" i="2" s="1"/>
  <c r="AD24" i="2"/>
  <c r="AH24" i="2" s="1"/>
  <c r="AD25" i="2"/>
  <c r="AH25" i="2" s="1"/>
  <c r="AD26" i="2"/>
  <c r="AH26" i="2" s="1"/>
  <c r="AD27" i="2"/>
  <c r="AH27" i="2" s="1"/>
  <c r="AD28" i="2"/>
  <c r="AD29" i="2"/>
  <c r="AD30" i="2"/>
  <c r="AH30" i="2" s="1"/>
  <c r="AD31" i="2"/>
  <c r="AH31" i="2" s="1"/>
  <c r="AD32" i="2"/>
  <c r="AD33" i="2"/>
  <c r="AH33" i="2" s="1"/>
  <c r="AD34" i="2"/>
  <c r="AH34" i="2" s="1"/>
  <c r="AD35" i="2"/>
  <c r="AD36" i="2"/>
  <c r="AD37" i="2"/>
  <c r="AD38" i="2"/>
  <c r="AD39" i="2"/>
  <c r="AD40" i="2"/>
  <c r="AH40" i="2" s="1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H84" i="2" s="1"/>
  <c r="AD85" i="2"/>
  <c r="AD86" i="2"/>
  <c r="AH86" i="2" s="1"/>
  <c r="AD87" i="2"/>
  <c r="AD88" i="2"/>
  <c r="AD89" i="2"/>
  <c r="AD90" i="2"/>
  <c r="AD91" i="2"/>
  <c r="AD92" i="2"/>
  <c r="AH92" i="2" s="1"/>
  <c r="AD93" i="2"/>
  <c r="AD94" i="2"/>
  <c r="AD95" i="2"/>
  <c r="AD96" i="2"/>
  <c r="AH96" i="2" s="1"/>
  <c r="AD97" i="2"/>
  <c r="AD98" i="2"/>
  <c r="AD99" i="2"/>
  <c r="AD100" i="2"/>
  <c r="AD101" i="2"/>
  <c r="AD102" i="2"/>
  <c r="AH102" i="2" s="1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H116" i="2" s="1"/>
  <c r="AD117" i="2"/>
  <c r="AD118" i="2"/>
  <c r="AD119" i="2"/>
  <c r="AJ7" i="3"/>
  <c r="AJ10" i="3"/>
  <c r="AJ17" i="3"/>
  <c r="AJ19" i="3"/>
  <c r="AJ21" i="3"/>
  <c r="AJ22" i="3"/>
  <c r="AJ23" i="3"/>
  <c r="AI23" i="3" s="1"/>
  <c r="AJ26" i="3"/>
  <c r="AJ27" i="3"/>
  <c r="AJ30" i="3"/>
  <c r="AJ31" i="3"/>
  <c r="AJ32" i="3"/>
  <c r="AJ34" i="3"/>
  <c r="AJ35" i="3"/>
  <c r="AJ36" i="3"/>
  <c r="AJ37" i="3"/>
  <c r="AI37" i="3" s="1"/>
  <c r="AJ41" i="3"/>
  <c r="AJ42" i="3"/>
  <c r="AJ43" i="3"/>
  <c r="AJ45" i="3"/>
  <c r="AJ46" i="3"/>
  <c r="AJ47" i="3"/>
  <c r="AJ49" i="3"/>
  <c r="AJ50" i="3"/>
  <c r="AJ51" i="3"/>
  <c r="AJ53" i="3"/>
  <c r="AJ56" i="3"/>
  <c r="AJ57" i="3"/>
  <c r="AJ61" i="3"/>
  <c r="AJ63" i="3"/>
  <c r="AI63" i="3" s="1"/>
  <c r="AJ65" i="3"/>
  <c r="AJ67" i="3"/>
  <c r="AJ69" i="3"/>
  <c r="AJ70" i="3"/>
  <c r="AK7" i="3"/>
  <c r="AK10" i="3"/>
  <c r="AK11" i="3"/>
  <c r="AI11" i="3" s="1"/>
  <c r="AK17" i="3"/>
  <c r="AK19" i="3"/>
  <c r="AK21" i="3"/>
  <c r="AK22" i="3"/>
  <c r="AK26" i="3"/>
  <c r="AK27" i="3"/>
  <c r="AK30" i="3"/>
  <c r="AK31" i="3"/>
  <c r="AK32" i="3"/>
  <c r="AK34" i="3"/>
  <c r="AK35" i="3"/>
  <c r="AK36" i="3"/>
  <c r="AK40" i="3"/>
  <c r="AI40" i="3" s="1"/>
  <c r="AK41" i="3"/>
  <c r="AK42" i="3"/>
  <c r="AK45" i="3"/>
  <c r="AI45" i="3" s="1"/>
  <c r="AK46" i="3"/>
  <c r="AK47" i="3"/>
  <c r="AI47" i="3" s="1"/>
  <c r="AK49" i="3"/>
  <c r="AK50" i="3"/>
  <c r="AK51" i="3"/>
  <c r="AI51" i="3" s="1"/>
  <c r="AK53" i="3"/>
  <c r="AK56" i="3"/>
  <c r="AK57" i="3"/>
  <c r="AI57" i="3" s="1"/>
  <c r="AK58" i="3"/>
  <c r="AI58" i="3" s="1"/>
  <c r="AK61" i="3"/>
  <c r="AK65" i="3"/>
  <c r="AK67" i="3"/>
  <c r="AK69" i="3"/>
  <c r="AI69" i="3" s="1"/>
  <c r="AK70" i="3"/>
  <c r="AH3" i="3"/>
  <c r="AL3" i="3" s="1"/>
  <c r="AH4" i="3"/>
  <c r="AL4" i="3" s="1"/>
  <c r="AH5" i="3"/>
  <c r="AL5" i="3" s="1"/>
  <c r="AH6" i="3"/>
  <c r="AL6" i="3" s="1"/>
  <c r="AH7" i="3"/>
  <c r="AH8" i="3"/>
  <c r="AL8" i="3" s="1"/>
  <c r="AH9" i="3"/>
  <c r="AL9" i="3" s="1"/>
  <c r="AH10" i="3"/>
  <c r="AH11" i="3"/>
  <c r="AH12" i="3"/>
  <c r="AL12" i="3" s="1"/>
  <c r="AH13" i="3"/>
  <c r="AL13" i="3" s="1"/>
  <c r="AH14" i="3"/>
  <c r="AL14" i="3" s="1"/>
  <c r="AH15" i="3"/>
  <c r="AL15" i="3" s="1"/>
  <c r="AH16" i="3"/>
  <c r="AL16" i="3" s="1"/>
  <c r="AH17" i="3"/>
  <c r="AH18" i="3"/>
  <c r="AL18" i="3" s="1"/>
  <c r="AH19" i="3"/>
  <c r="AH20" i="3"/>
  <c r="AL20" i="3" s="1"/>
  <c r="AH21" i="3"/>
  <c r="AH22" i="3"/>
  <c r="AH23" i="3"/>
  <c r="AH24" i="3"/>
  <c r="AL24" i="3" s="1"/>
  <c r="AH25" i="3"/>
  <c r="AL25" i="3" s="1"/>
  <c r="AH26" i="3"/>
  <c r="AH27" i="3"/>
  <c r="AH28" i="3"/>
  <c r="AL28" i="3" s="1"/>
  <c r="AH29" i="3"/>
  <c r="AL29" i="3" s="1"/>
  <c r="AH30" i="3"/>
  <c r="AH31" i="3"/>
  <c r="AH32" i="3"/>
  <c r="AH33" i="3"/>
  <c r="AL33" i="3" s="1"/>
  <c r="AH34" i="3"/>
  <c r="AH35" i="3"/>
  <c r="AH36" i="3"/>
  <c r="AH37" i="3"/>
  <c r="AL37" i="3" s="1"/>
  <c r="AH38" i="3"/>
  <c r="AL38" i="3" s="1"/>
  <c r="AH39" i="3"/>
  <c r="AL39" i="3" s="1"/>
  <c r="AH40" i="3"/>
  <c r="AH41" i="3"/>
  <c r="AH42" i="3"/>
  <c r="AH43" i="3"/>
  <c r="AH44" i="3"/>
  <c r="AL44" i="3" s="1"/>
  <c r="AH45" i="3"/>
  <c r="AH46" i="3"/>
  <c r="AH47" i="3"/>
  <c r="AH48" i="3"/>
  <c r="AL48" i="3" s="1"/>
  <c r="AH49" i="3"/>
  <c r="AH50" i="3"/>
  <c r="AH51" i="3"/>
  <c r="AH52" i="3"/>
  <c r="AL52" i="3" s="1"/>
  <c r="AH53" i="3"/>
  <c r="AH54" i="3"/>
  <c r="AL54" i="3" s="1"/>
  <c r="AH55" i="3"/>
  <c r="AL55" i="3" s="1"/>
  <c r="AH56" i="3"/>
  <c r="AH57" i="3"/>
  <c r="AH58" i="3"/>
  <c r="AH59" i="3"/>
  <c r="AL59" i="3" s="1"/>
  <c r="AH60" i="3"/>
  <c r="AL60" i="3" s="1"/>
  <c r="AH61" i="3"/>
  <c r="AH62" i="3"/>
  <c r="AL62" i="3" s="1"/>
  <c r="AH63" i="3"/>
  <c r="AH64" i="3"/>
  <c r="AL64" i="3" s="1"/>
  <c r="AH65" i="3"/>
  <c r="AH66" i="3"/>
  <c r="AL66" i="3" s="1"/>
  <c r="AH67" i="3"/>
  <c r="AH68" i="3"/>
  <c r="AL68" i="3" s="1"/>
  <c r="AH69" i="3"/>
  <c r="AH70" i="3"/>
  <c r="AS7" i="3"/>
  <c r="AS10" i="3"/>
  <c r="AS17" i="3"/>
  <c r="AS19" i="3"/>
  <c r="AS21" i="3"/>
  <c r="AS22" i="3"/>
  <c r="AS23" i="3"/>
  <c r="AS26" i="3"/>
  <c r="AS27" i="3"/>
  <c r="AS30" i="3"/>
  <c r="AS31" i="3"/>
  <c r="AS32" i="3"/>
  <c r="AS34" i="3"/>
  <c r="AS35" i="3"/>
  <c r="AS36" i="3"/>
  <c r="AS37" i="3"/>
  <c r="AS41" i="3"/>
  <c r="AS42" i="3"/>
  <c r="AS43" i="3"/>
  <c r="AS45" i="3"/>
  <c r="AS46" i="3"/>
  <c r="AS47" i="3"/>
  <c r="AS49" i="3"/>
  <c r="AS50" i="3"/>
  <c r="AS51" i="3"/>
  <c r="AS53" i="3"/>
  <c r="AS56" i="3"/>
  <c r="AS57" i="3"/>
  <c r="AS61" i="3"/>
  <c r="AS63" i="3"/>
  <c r="AS65" i="3"/>
  <c r="AS67" i="3"/>
  <c r="AS69" i="3"/>
  <c r="AS70" i="3"/>
  <c r="AQ6" i="4"/>
  <c r="AQ9" i="4"/>
  <c r="AQ11" i="4"/>
  <c r="AQ12" i="4"/>
  <c r="AQ16" i="4"/>
  <c r="AQ17" i="4"/>
  <c r="AQ20" i="4"/>
  <c r="AQ24" i="4"/>
  <c r="AQ27" i="4"/>
  <c r="AQ28" i="4"/>
  <c r="AQ32" i="4"/>
  <c r="AQ38" i="4"/>
  <c r="AQ39" i="4"/>
  <c r="AQ40" i="4"/>
  <c r="AQ46" i="4"/>
  <c r="AQ47" i="4"/>
  <c r="AQ55" i="4"/>
  <c r="AQ60" i="4"/>
  <c r="AQ64" i="4"/>
  <c r="AQ71" i="4"/>
  <c r="AQ75" i="4"/>
  <c r="AQ80" i="4"/>
  <c r="AQ84" i="4"/>
  <c r="AQ85" i="4"/>
  <c r="AQ89" i="4"/>
  <c r="AQ97" i="4"/>
  <c r="AQ108" i="4"/>
  <c r="AQ111" i="4"/>
  <c r="AQ118" i="4"/>
  <c r="AQ119" i="4"/>
  <c r="AQ120" i="4"/>
  <c r="AQ123" i="4"/>
  <c r="AQ124" i="4"/>
  <c r="AQ132" i="4"/>
  <c r="AQ4" i="4"/>
  <c r="AI9" i="4"/>
  <c r="AI11" i="4"/>
  <c r="AI12" i="4"/>
  <c r="AI14" i="4"/>
  <c r="AG14" i="4" s="1"/>
  <c r="AI16" i="4"/>
  <c r="AI17" i="4"/>
  <c r="AI20" i="4"/>
  <c r="AI24" i="4"/>
  <c r="AI27" i="4"/>
  <c r="AI28" i="4"/>
  <c r="AI32" i="4"/>
  <c r="AI34" i="4"/>
  <c r="AG34" i="4" s="1"/>
  <c r="AI38" i="4"/>
  <c r="AI39" i="4"/>
  <c r="AI40" i="4"/>
  <c r="AI44" i="4"/>
  <c r="AG44" i="4" s="1"/>
  <c r="AI46" i="4"/>
  <c r="AI47" i="4"/>
  <c r="AI50" i="4"/>
  <c r="AG50" i="4" s="1"/>
  <c r="AI55" i="4"/>
  <c r="AI60" i="4"/>
  <c r="AI64" i="4"/>
  <c r="AI71" i="4"/>
  <c r="AI75" i="4"/>
  <c r="AI76" i="4"/>
  <c r="AG76" i="4" s="1"/>
  <c r="AI80" i="4"/>
  <c r="AI84" i="4"/>
  <c r="AI85" i="4"/>
  <c r="AI89" i="4"/>
  <c r="AI90" i="4"/>
  <c r="AG90" i="4" s="1"/>
  <c r="AI94" i="4"/>
  <c r="AI97" i="4"/>
  <c r="AI101" i="4"/>
  <c r="AG101" i="4" s="1"/>
  <c r="AI108" i="4"/>
  <c r="AI111" i="4"/>
  <c r="AI118" i="4"/>
  <c r="AI119" i="4"/>
  <c r="AI120" i="4"/>
  <c r="AI123" i="4"/>
  <c r="AI127" i="4"/>
  <c r="AG127" i="4" s="1"/>
  <c r="AI129" i="4"/>
  <c r="AG129" i="4" s="1"/>
  <c r="AI132" i="4"/>
  <c r="AI6" i="4"/>
  <c r="AH24" i="4"/>
  <c r="AH4" i="4"/>
  <c r="AG4" i="4" s="1"/>
  <c r="AH6" i="4"/>
  <c r="AH9" i="4"/>
  <c r="AH11" i="4"/>
  <c r="AH12" i="4"/>
  <c r="AH16" i="4"/>
  <c r="AH17" i="4"/>
  <c r="AH20" i="4"/>
  <c r="AH27" i="4"/>
  <c r="AH28" i="4"/>
  <c r="AH32" i="4"/>
  <c r="AH38" i="4"/>
  <c r="AH39" i="4"/>
  <c r="AH40" i="4"/>
  <c r="AH46" i="4"/>
  <c r="AH47" i="4"/>
  <c r="AH55" i="4"/>
  <c r="AG55" i="4" s="1"/>
  <c r="AH60" i="4"/>
  <c r="AH64" i="4"/>
  <c r="AH71" i="4"/>
  <c r="AG71" i="4" s="1"/>
  <c r="AH75" i="4"/>
  <c r="AH80" i="4"/>
  <c r="AG80" i="4" s="1"/>
  <c r="AH84" i="4"/>
  <c r="AG84" i="4" s="1"/>
  <c r="AH85" i="4"/>
  <c r="AG85" i="4" s="1"/>
  <c r="AH89" i="4"/>
  <c r="AG89" i="4" s="1"/>
  <c r="AH94" i="4"/>
  <c r="AH97" i="4"/>
  <c r="AH108" i="4"/>
  <c r="AH111" i="4"/>
  <c r="AH118" i="4"/>
  <c r="AH119" i="4"/>
  <c r="AH120" i="4"/>
  <c r="AH123" i="4"/>
  <c r="AH124" i="4"/>
  <c r="AG124" i="4" s="1"/>
  <c r="AH132" i="4"/>
  <c r="AF61" i="4"/>
  <c r="AJ61" i="4" s="1"/>
  <c r="AF132" i="4"/>
  <c r="AF129" i="4"/>
  <c r="AF121" i="4"/>
  <c r="AJ121" i="4" s="1"/>
  <c r="AF99" i="4"/>
  <c r="AJ99" i="4" s="1"/>
  <c r="AF94" i="4"/>
  <c r="AF92" i="4"/>
  <c r="AJ92" i="4" s="1"/>
  <c r="AF91" i="4"/>
  <c r="AJ91" i="4" s="1"/>
  <c r="AF89" i="4"/>
  <c r="AF40" i="4"/>
  <c r="AF34" i="4"/>
  <c r="AF31" i="4"/>
  <c r="AJ31" i="4" s="1"/>
  <c r="AF19" i="4"/>
  <c r="AJ19" i="4" s="1"/>
  <c r="AF18" i="4"/>
  <c r="AJ18" i="4" s="1"/>
  <c r="AF15" i="4"/>
  <c r="AJ15" i="4" s="1"/>
  <c r="AF10" i="4"/>
  <c r="AJ10" i="4" s="1"/>
  <c r="AG38" i="4" l="1"/>
  <c r="AI21" i="3"/>
  <c r="AL21" i="3" s="1"/>
  <c r="AI36" i="3"/>
  <c r="AI22" i="3"/>
  <c r="AL22" i="3" s="1"/>
  <c r="AI41" i="3"/>
  <c r="AI27" i="3"/>
  <c r="AI7" i="3"/>
  <c r="AD16" i="1"/>
  <c r="AD23" i="1"/>
  <c r="AD108" i="1"/>
  <c r="AH67" i="2"/>
  <c r="AG94" i="4"/>
  <c r="AL10" i="3"/>
  <c r="AE42" i="2"/>
  <c r="AH42" i="2" s="1"/>
  <c r="AE7" i="2"/>
  <c r="AH7" i="2" s="1"/>
  <c r="AG123" i="4"/>
  <c r="AI30" i="3"/>
  <c r="AL30" i="3" s="1"/>
  <c r="AG103" i="1"/>
  <c r="AG79" i="1"/>
  <c r="AG63" i="1"/>
  <c r="AD109" i="1"/>
  <c r="AD101" i="1"/>
  <c r="AD93" i="1"/>
  <c r="AD85" i="1"/>
  <c r="AG85" i="1" s="1"/>
  <c r="AD77" i="1"/>
  <c r="AG77" i="1" s="1"/>
  <c r="AD69" i="1"/>
  <c r="AG69" i="1" s="1"/>
  <c r="AD61" i="1"/>
  <c r="AD53" i="1"/>
  <c r="AD44" i="1"/>
  <c r="AG44" i="1" s="1"/>
  <c r="AD35" i="1"/>
  <c r="AG35" i="1" s="1"/>
  <c r="AD11" i="1"/>
  <c r="AG11" i="1" s="1"/>
  <c r="AD3" i="1"/>
  <c r="AD130" i="1"/>
  <c r="AD114" i="1"/>
  <c r="AG114" i="1" s="1"/>
  <c r="AD40" i="1"/>
  <c r="AD32" i="1"/>
  <c r="AD24" i="1"/>
  <c r="AG24" i="1" s="1"/>
  <c r="AD15" i="1"/>
  <c r="AG15" i="1" s="1"/>
  <c r="AD7" i="1"/>
  <c r="AG7" i="1" s="1"/>
  <c r="AH59" i="2"/>
  <c r="AL50" i="3"/>
  <c r="AE15" i="2"/>
  <c r="AH15" i="2" s="1"/>
  <c r="AI10" i="3"/>
  <c r="AG87" i="1"/>
  <c r="AG55" i="1"/>
  <c r="AI67" i="3"/>
  <c r="AI50" i="3"/>
  <c r="AH95" i="2"/>
  <c r="AE19" i="2"/>
  <c r="AE112" i="2"/>
  <c r="AE104" i="2"/>
  <c r="AE50" i="2"/>
  <c r="AH50" i="2" s="1"/>
  <c r="AG23" i="1"/>
  <c r="AG95" i="1"/>
  <c r="AG16" i="4"/>
  <c r="AD115" i="1"/>
  <c r="AE83" i="2"/>
  <c r="AE29" i="2"/>
  <c r="AH29" i="2" s="1"/>
  <c r="AG111" i="1"/>
  <c r="AE115" i="2"/>
  <c r="AD131" i="1"/>
  <c r="AG131" i="1" s="1"/>
  <c r="AD123" i="1"/>
  <c r="AG123" i="1" s="1"/>
  <c r="AL69" i="3"/>
  <c r="AL45" i="3"/>
  <c r="AE87" i="2"/>
  <c r="AH87" i="2" s="1"/>
  <c r="AG91" i="1"/>
  <c r="AD110" i="1"/>
  <c r="AG50" i="1"/>
  <c r="AD135" i="1"/>
  <c r="AG135" i="1" s="1"/>
  <c r="AD127" i="1"/>
  <c r="AG127" i="1" s="1"/>
  <c r="AD119" i="1"/>
  <c r="AD29" i="1"/>
  <c r="AG29" i="1" s="1"/>
  <c r="AD21" i="1"/>
  <c r="AG21" i="1" s="1"/>
  <c r="AD26" i="1"/>
  <c r="AG26" i="1" s="1"/>
  <c r="AG108" i="4"/>
  <c r="AG11" i="4"/>
  <c r="AL36" i="3"/>
  <c r="AH93" i="2"/>
  <c r="AH77" i="2"/>
  <c r="AH69" i="2"/>
  <c r="AH61" i="2"/>
  <c r="AH53" i="2"/>
  <c r="AG9" i="4"/>
  <c r="AL67" i="3"/>
  <c r="AL51" i="3"/>
  <c r="AL27" i="3"/>
  <c r="AL11" i="3"/>
  <c r="AG16" i="1"/>
  <c r="AD134" i="1"/>
  <c r="AD126" i="1"/>
  <c r="AG126" i="1" s="1"/>
  <c r="AD118" i="1"/>
  <c r="AD102" i="1"/>
  <c r="AG102" i="1" s="1"/>
  <c r="AD94" i="1"/>
  <c r="AG94" i="1" s="1"/>
  <c r="AD86" i="1"/>
  <c r="AG86" i="1" s="1"/>
  <c r="AD78" i="1"/>
  <c r="AG78" i="1" s="1"/>
  <c r="AD70" i="1"/>
  <c r="AG70" i="1" s="1"/>
  <c r="AD62" i="1"/>
  <c r="AG62" i="1" s="1"/>
  <c r="AD54" i="1"/>
  <c r="AG54" i="1" s="1"/>
  <c r="AD45" i="1"/>
  <c r="AG45" i="1" s="1"/>
  <c r="AD28" i="1"/>
  <c r="AG28" i="1" s="1"/>
  <c r="AD20" i="1"/>
  <c r="AG20" i="1" s="1"/>
  <c r="AD12" i="1"/>
  <c r="AG12" i="1" s="1"/>
  <c r="AD4" i="1"/>
  <c r="AG4" i="1" s="1"/>
  <c r="AG59" i="1"/>
  <c r="AH19" i="2"/>
  <c r="AD125" i="1"/>
  <c r="AG125" i="1" s="1"/>
  <c r="AD27" i="1"/>
  <c r="AG27" i="1" s="1"/>
  <c r="AI70" i="3"/>
  <c r="AL70" i="3" s="1"/>
  <c r="AI53" i="3"/>
  <c r="AL53" i="3" s="1"/>
  <c r="AG119" i="1"/>
  <c r="AG22" i="1"/>
  <c r="AG6" i="1"/>
  <c r="AG75" i="1"/>
  <c r="AH75" i="2"/>
  <c r="AH51" i="2"/>
  <c r="AE111" i="2"/>
  <c r="AH111" i="2" s="1"/>
  <c r="AE97" i="2"/>
  <c r="AH97" i="2" s="1"/>
  <c r="AD133" i="1"/>
  <c r="AD117" i="1"/>
  <c r="AG117" i="1" s="1"/>
  <c r="AG27" i="4"/>
  <c r="AL57" i="3"/>
  <c r="AL41" i="3"/>
  <c r="AG24" i="4"/>
  <c r="AL40" i="3"/>
  <c r="AE47" i="2"/>
  <c r="AH47" i="2" s="1"/>
  <c r="AE48" i="2"/>
  <c r="AH48" i="2" s="1"/>
  <c r="AE39" i="2"/>
  <c r="AH39" i="2" s="1"/>
  <c r="AE13" i="2"/>
  <c r="AE5" i="2"/>
  <c r="AG118" i="1"/>
  <c r="AG110" i="1"/>
  <c r="AG38" i="1"/>
  <c r="AG13" i="1"/>
  <c r="AG5" i="1"/>
  <c r="AD107" i="1"/>
  <c r="AG107" i="1" s="1"/>
  <c r="AD99" i="1"/>
  <c r="AG99" i="1" s="1"/>
  <c r="AD83" i="1"/>
  <c r="AG83" i="1" s="1"/>
  <c r="AD67" i="1"/>
  <c r="AG67" i="1" s="1"/>
  <c r="AD42" i="1"/>
  <c r="AG42" i="1" s="1"/>
  <c r="AD47" i="1"/>
  <c r="AG47" i="1" s="1"/>
  <c r="AL58" i="3"/>
  <c r="AE107" i="2"/>
  <c r="AG46" i="4"/>
  <c r="AG17" i="4"/>
  <c r="AL63" i="3"/>
  <c r="AL47" i="3"/>
  <c r="AL23" i="3"/>
  <c r="AL7" i="3"/>
  <c r="AI35" i="3"/>
  <c r="AL35" i="3" s="1"/>
  <c r="AH32" i="2"/>
  <c r="AH16" i="2"/>
  <c r="AE117" i="2"/>
  <c r="AH117" i="2" s="1"/>
  <c r="AE99" i="2"/>
  <c r="AH99" i="2" s="1"/>
  <c r="AE37" i="2"/>
  <c r="AH37" i="2" s="1"/>
  <c r="AE11" i="2"/>
  <c r="AH11" i="2" s="1"/>
  <c r="AE3" i="2"/>
  <c r="AH3" i="2" s="1"/>
  <c r="AG120" i="1"/>
  <c r="AG108" i="1"/>
  <c r="AG36" i="1"/>
  <c r="AG48" i="1"/>
  <c r="AG40" i="1"/>
  <c r="AG14" i="1"/>
  <c r="AG19" i="1"/>
  <c r="AG64" i="1"/>
  <c r="AG111" i="4"/>
  <c r="AG75" i="4"/>
  <c r="AG12" i="4"/>
  <c r="AJ129" i="4"/>
  <c r="AG97" i="4"/>
  <c r="AG32" i="4"/>
  <c r="AJ89" i="4"/>
  <c r="AG120" i="4"/>
  <c r="AG47" i="4"/>
  <c r="AJ34" i="4"/>
  <c r="AJ94" i="4"/>
  <c r="AG6" i="4"/>
  <c r="AG28" i="4"/>
  <c r="AG20" i="4"/>
  <c r="AG118" i="4"/>
  <c r="AG40" i="4"/>
  <c r="AJ40" i="4" s="1"/>
  <c r="AG132" i="4"/>
  <c r="AJ132" i="4" s="1"/>
  <c r="AG60" i="4"/>
  <c r="AG39" i="4"/>
  <c r="AG119" i="4"/>
  <c r="AG64" i="4"/>
  <c r="AI46" i="3"/>
  <c r="AL46" i="3" s="1"/>
  <c r="AI32" i="3"/>
  <c r="AL32" i="3" s="1"/>
  <c r="AI56" i="3"/>
  <c r="AL56" i="3" s="1"/>
  <c r="AI31" i="3"/>
  <c r="AL31" i="3" s="1"/>
  <c r="AI17" i="3"/>
  <c r="AL17" i="3" s="1"/>
  <c r="AI26" i="3"/>
  <c r="AL26" i="3" s="1"/>
  <c r="AI42" i="3"/>
  <c r="AL42" i="3" s="1"/>
  <c r="AI61" i="3"/>
  <c r="AL61" i="3" s="1"/>
  <c r="AI34" i="3"/>
  <c r="AL34" i="3" s="1"/>
  <c r="AI19" i="3"/>
  <c r="AL19" i="3" s="1"/>
  <c r="AI65" i="3"/>
  <c r="AL65" i="3" s="1"/>
  <c r="AI49" i="3"/>
  <c r="AL49" i="3" s="1"/>
  <c r="AI43" i="3"/>
  <c r="AL43" i="3" s="1"/>
  <c r="AH79" i="2"/>
  <c r="AH71" i="2"/>
  <c r="AH63" i="2"/>
  <c r="AH55" i="2"/>
  <c r="AH103" i="2"/>
  <c r="AE119" i="2"/>
  <c r="AH119" i="2" s="1"/>
  <c r="AE101" i="2"/>
  <c r="AH101" i="2" s="1"/>
  <c r="AH13" i="2"/>
  <c r="AH5" i="2"/>
  <c r="AH115" i="2"/>
  <c r="AH85" i="2"/>
  <c r="AH43" i="2"/>
  <c r="AE109" i="2"/>
  <c r="AH109" i="2" s="1"/>
  <c r="AE88" i="2"/>
  <c r="AE44" i="2"/>
  <c r="AH44" i="2" s="1"/>
  <c r="AE35" i="2"/>
  <c r="AH35" i="2" s="1"/>
  <c r="AE17" i="2"/>
  <c r="AH17" i="2" s="1"/>
  <c r="AH45" i="2"/>
  <c r="AH112" i="2"/>
  <c r="AH104" i="2"/>
  <c r="AH88" i="2"/>
  <c r="AH80" i="2"/>
  <c r="AH72" i="2"/>
  <c r="AH64" i="2"/>
  <c r="AH56" i="2"/>
  <c r="AH107" i="2"/>
  <c r="AH83" i="2"/>
  <c r="AH6" i="2"/>
  <c r="AE76" i="2"/>
  <c r="AH76" i="2" s="1"/>
  <c r="AE68" i="2"/>
  <c r="AH68" i="2" s="1"/>
  <c r="AE60" i="2"/>
  <c r="AH60" i="2" s="1"/>
  <c r="AE52" i="2"/>
  <c r="AH52" i="2" s="1"/>
  <c r="AE108" i="2"/>
  <c r="AH108" i="2" s="1"/>
  <c r="AE98" i="2"/>
  <c r="AH98" i="2" s="1"/>
  <c r="AE8" i="2"/>
  <c r="AH8" i="2" s="1"/>
  <c r="AE58" i="2"/>
  <c r="AH58" i="2" s="1"/>
  <c r="AH91" i="2"/>
  <c r="AE114" i="2"/>
  <c r="AH114" i="2" s="1"/>
  <c r="AE106" i="2"/>
  <c r="AH106" i="2" s="1"/>
  <c r="AE82" i="2"/>
  <c r="AH82" i="2" s="1"/>
  <c r="AE73" i="2"/>
  <c r="AH73" i="2" s="1"/>
  <c r="AE65" i="2"/>
  <c r="AH65" i="2" s="1"/>
  <c r="AE57" i="2"/>
  <c r="AH57" i="2" s="1"/>
  <c r="AE49" i="2"/>
  <c r="AH49" i="2" s="1"/>
  <c r="AE41" i="2"/>
  <c r="AH41" i="2" s="1"/>
  <c r="AE28" i="2"/>
  <c r="AH28" i="2" s="1"/>
  <c r="AE14" i="2"/>
  <c r="AH14" i="2" s="1"/>
  <c r="AE113" i="2"/>
  <c r="AH113" i="2" s="1"/>
  <c r="AE105" i="2"/>
  <c r="AH105" i="2" s="1"/>
  <c r="AE94" i="2"/>
  <c r="AH94" i="2" s="1"/>
  <c r="AE22" i="2"/>
  <c r="AH22" i="2" s="1"/>
  <c r="AE66" i="2"/>
  <c r="AH66" i="2" s="1"/>
  <c r="AE38" i="2"/>
  <c r="AH38" i="2" s="1"/>
  <c r="AE20" i="2"/>
  <c r="AH20" i="2" s="1"/>
  <c r="AE12" i="2"/>
  <c r="AH12" i="2" s="1"/>
  <c r="AE4" i="2"/>
  <c r="AH4" i="2" s="1"/>
  <c r="AE90" i="2"/>
  <c r="AH90" i="2" s="1"/>
  <c r="AE78" i="2"/>
  <c r="AH78" i="2" s="1"/>
  <c r="AE70" i="2"/>
  <c r="AH70" i="2" s="1"/>
  <c r="AE62" i="2"/>
  <c r="AH62" i="2" s="1"/>
  <c r="AE54" i="2"/>
  <c r="AH54" i="2" s="1"/>
  <c r="AE46" i="2"/>
  <c r="AH46" i="2" s="1"/>
  <c r="AE81" i="2"/>
  <c r="AH81" i="2" s="1"/>
  <c r="AE74" i="2"/>
  <c r="AH74" i="2" s="1"/>
  <c r="AE118" i="2"/>
  <c r="AH118" i="2" s="1"/>
  <c r="AE110" i="2"/>
  <c r="AH110" i="2" s="1"/>
  <c r="AE100" i="2"/>
  <c r="AH100" i="2" s="1"/>
  <c r="AE89" i="2"/>
  <c r="AH89" i="2" s="1"/>
  <c r="AE36" i="2"/>
  <c r="AH36" i="2" s="1"/>
  <c r="AE18" i="2"/>
  <c r="AH18" i="2" s="1"/>
  <c r="AG32" i="1"/>
  <c r="AG122" i="1"/>
  <c r="AG96" i="1"/>
  <c r="AG80" i="1"/>
  <c r="AD116" i="1"/>
  <c r="AG116" i="1" s="1"/>
  <c r="AD43" i="1"/>
  <c r="AG43" i="1" s="1"/>
  <c r="AD34" i="1"/>
  <c r="AG34" i="1" s="1"/>
  <c r="AD18" i="1"/>
  <c r="AG18" i="1" s="1"/>
  <c r="AD10" i="1"/>
  <c r="AG10" i="1" s="1"/>
  <c r="AD112" i="1"/>
  <c r="AG112" i="1" s="1"/>
  <c r="AD104" i="1"/>
  <c r="AG104" i="1" s="1"/>
  <c r="AD88" i="1"/>
  <c r="AG88" i="1" s="1"/>
  <c r="AD72" i="1"/>
  <c r="AG72" i="1" s="1"/>
  <c r="AD56" i="1"/>
  <c r="AG56" i="1" s="1"/>
  <c r="AD39" i="1"/>
  <c r="AG39" i="1" s="1"/>
  <c r="AD31" i="1"/>
  <c r="AG31" i="1" s="1"/>
  <c r="AD51" i="1"/>
  <c r="AG51" i="1" s="1"/>
  <c r="AD128" i="1"/>
  <c r="AG128" i="1" s="1"/>
  <c r="AD30" i="1"/>
  <c r="AG30" i="1" s="1"/>
  <c r="AG136" i="1"/>
  <c r="AG46" i="1"/>
  <c r="AG109" i="1"/>
  <c r="AG101" i="1"/>
  <c r="AG93" i="1"/>
  <c r="AG61" i="1"/>
  <c r="AG53" i="1"/>
  <c r="AG133" i="1"/>
  <c r="AD106" i="1"/>
  <c r="AG106" i="1" s="1"/>
  <c r="AD98" i="1"/>
  <c r="AG98" i="1" s="1"/>
  <c r="AD90" i="1"/>
  <c r="AG90" i="1" s="1"/>
  <c r="AD82" i="1"/>
  <c r="AG82" i="1" s="1"/>
  <c r="AD74" i="1"/>
  <c r="AG74" i="1" s="1"/>
  <c r="AD66" i="1"/>
  <c r="AG66" i="1" s="1"/>
  <c r="AD58" i="1"/>
  <c r="AG58" i="1" s="1"/>
  <c r="AD8" i="1"/>
  <c r="AG8" i="1" s="1"/>
  <c r="AG134" i="1"/>
  <c r="AG3" i="1"/>
  <c r="AG130" i="1"/>
  <c r="AG115" i="1"/>
  <c r="AD52" i="1"/>
  <c r="AG52" i="1" s="1"/>
  <c r="AG71" i="1"/>
  <c r="AD100" i="1"/>
  <c r="AG100" i="1" s="1"/>
  <c r="AD92" i="1"/>
  <c r="AG92" i="1" s="1"/>
  <c r="AD84" i="1"/>
  <c r="AG84" i="1" s="1"/>
  <c r="AD76" i="1"/>
  <c r="AG76" i="1" s="1"/>
  <c r="AD68" i="1"/>
  <c r="AG68" i="1" s="1"/>
  <c r="AD60" i="1"/>
  <c r="AG60" i="1" s="1"/>
  <c r="AD132" i="1"/>
  <c r="AG132" i="1" s="1"/>
  <c r="AD124" i="1"/>
  <c r="AG124" i="1" s="1"/>
  <c r="AD37" i="1"/>
  <c r="AG37" i="1" s="1"/>
  <c r="AD137" i="1"/>
  <c r="AG137" i="1" s="1"/>
  <c r="AD129" i="1"/>
  <c r="AG129" i="1" s="1"/>
  <c r="AD121" i="1"/>
  <c r="AG121" i="1" s="1"/>
  <c r="AD113" i="1"/>
  <c r="AG113" i="1" s="1"/>
  <c r="AD105" i="1"/>
  <c r="AG105" i="1" s="1"/>
  <c r="AD97" i="1"/>
  <c r="AG97" i="1" s="1"/>
  <c r="AD89" i="1"/>
  <c r="AG89" i="1" s="1"/>
  <c r="AD81" i="1"/>
  <c r="AG81" i="1" s="1"/>
  <c r="AD73" i="1"/>
  <c r="AG73" i="1" s="1"/>
  <c r="AD65" i="1"/>
  <c r="AG65" i="1" s="1"/>
  <c r="AD57" i="1"/>
  <c r="AG57" i="1" s="1"/>
  <c r="AD49" i="1"/>
  <c r="AG49" i="1" s="1"/>
  <c r="AD41" i="1"/>
  <c r="AG41" i="1" s="1"/>
  <c r="AD33" i="1"/>
  <c r="AG33" i="1" s="1"/>
  <c r="AD25" i="1"/>
  <c r="AG25" i="1" s="1"/>
  <c r="AD17" i="1"/>
  <c r="AG17" i="1" s="1"/>
  <c r="AD9" i="1"/>
  <c r="AG9" i="1" s="1"/>
  <c r="AE10" i="2"/>
  <c r="AH10" i="2" s="1"/>
  <c r="AE9" i="2"/>
  <c r="AH9" i="2" s="1"/>
  <c r="AF3" i="4"/>
  <c r="AJ3" i="4" s="1"/>
  <c r="AF4" i="4"/>
  <c r="AJ4" i="4" s="1"/>
  <c r="AF6" i="4"/>
  <c r="AF9" i="4"/>
  <c r="AJ9" i="4" s="1"/>
  <c r="AF11" i="4"/>
  <c r="AF12" i="4"/>
  <c r="AF13" i="4"/>
  <c r="AJ13" i="4" s="1"/>
  <c r="AF14" i="4"/>
  <c r="AJ14" i="4" s="1"/>
  <c r="AF16" i="4"/>
  <c r="AF17" i="4"/>
  <c r="AF20" i="4"/>
  <c r="AF21" i="4"/>
  <c r="AJ21" i="4" s="1"/>
  <c r="AF22" i="4"/>
  <c r="AJ22" i="4" s="1"/>
  <c r="AF23" i="4"/>
  <c r="AJ23" i="4" s="1"/>
  <c r="AF25" i="4"/>
  <c r="AJ25" i="4" s="1"/>
  <c r="AF26" i="4"/>
  <c r="AJ26" i="4" s="1"/>
  <c r="AF27" i="4"/>
  <c r="AF28" i="4"/>
  <c r="AJ29" i="4"/>
  <c r="AF30" i="4"/>
  <c r="AJ30" i="4" s="1"/>
  <c r="AF32" i="4"/>
  <c r="AJ33" i="4"/>
  <c r="AF35" i="4"/>
  <c r="AJ35" i="4" s="1"/>
  <c r="AF37" i="4"/>
  <c r="AJ37" i="4" s="1"/>
  <c r="AF38" i="4"/>
  <c r="AJ38" i="4" s="1"/>
  <c r="AF39" i="4"/>
  <c r="AF41" i="4"/>
  <c r="AJ41" i="4" s="1"/>
  <c r="AF42" i="4"/>
  <c r="AJ42" i="4" s="1"/>
  <c r="AF43" i="4"/>
  <c r="AJ43" i="4" s="1"/>
  <c r="AF44" i="4"/>
  <c r="AJ44" i="4" s="1"/>
  <c r="AF45" i="4"/>
  <c r="AJ45" i="4" s="1"/>
  <c r="AF46" i="4"/>
  <c r="AF47" i="4"/>
  <c r="AF48" i="4"/>
  <c r="AJ48" i="4" s="1"/>
  <c r="AF49" i="4"/>
  <c r="AJ49" i="4" s="1"/>
  <c r="AF50" i="4"/>
  <c r="AJ50" i="4" s="1"/>
  <c r="AF51" i="4"/>
  <c r="AJ51" i="4" s="1"/>
  <c r="AF52" i="4"/>
  <c r="AJ52" i="4" s="1"/>
  <c r="AF53" i="4"/>
  <c r="AJ53" i="4" s="1"/>
  <c r="AF54" i="4"/>
  <c r="AJ54" i="4" s="1"/>
  <c r="AF55" i="4"/>
  <c r="AJ55" i="4" s="1"/>
  <c r="AF56" i="4"/>
  <c r="AJ56" i="4" s="1"/>
  <c r="AF57" i="4"/>
  <c r="AJ57" i="4" s="1"/>
  <c r="AF58" i="4"/>
  <c r="AJ58" i="4" s="1"/>
  <c r="AF59" i="4"/>
  <c r="AJ59" i="4" s="1"/>
  <c r="AF60" i="4"/>
  <c r="AF62" i="4"/>
  <c r="AJ62" i="4" s="1"/>
  <c r="AF63" i="4"/>
  <c r="AJ63" i="4" s="1"/>
  <c r="AF64" i="4"/>
  <c r="AF65" i="4"/>
  <c r="AJ65" i="4" s="1"/>
  <c r="AF66" i="4"/>
  <c r="AJ66" i="4" s="1"/>
  <c r="AF67" i="4"/>
  <c r="AJ67" i="4" s="1"/>
  <c r="AF68" i="4"/>
  <c r="AJ68" i="4" s="1"/>
  <c r="AF69" i="4"/>
  <c r="AJ69" i="4" s="1"/>
  <c r="AF70" i="4"/>
  <c r="AJ70" i="4" s="1"/>
  <c r="AF71" i="4"/>
  <c r="AJ71" i="4" s="1"/>
  <c r="AF72" i="4"/>
  <c r="AJ72" i="4" s="1"/>
  <c r="AF73" i="4"/>
  <c r="AJ73" i="4" s="1"/>
  <c r="AF74" i="4"/>
  <c r="AJ74" i="4" s="1"/>
  <c r="AF75" i="4"/>
  <c r="AF76" i="4"/>
  <c r="AJ76" i="4" s="1"/>
  <c r="AF77" i="4"/>
  <c r="AJ77" i="4" s="1"/>
  <c r="AF78" i="4"/>
  <c r="AJ78" i="4" s="1"/>
  <c r="AF79" i="4"/>
  <c r="AJ79" i="4" s="1"/>
  <c r="AF80" i="4"/>
  <c r="AJ80" i="4" s="1"/>
  <c r="AF81" i="4"/>
  <c r="AJ81" i="4" s="1"/>
  <c r="AF82" i="4"/>
  <c r="AJ82" i="4" s="1"/>
  <c r="AF83" i="4"/>
  <c r="AJ83" i="4" s="1"/>
  <c r="AF84" i="4"/>
  <c r="AJ84" i="4" s="1"/>
  <c r="AF85" i="4"/>
  <c r="AJ85" i="4" s="1"/>
  <c r="AF86" i="4"/>
  <c r="AJ86" i="4" s="1"/>
  <c r="AF87" i="4"/>
  <c r="AJ87" i="4" s="1"/>
  <c r="AF88" i="4"/>
  <c r="AJ88" i="4" s="1"/>
  <c r="AF90" i="4"/>
  <c r="AJ90" i="4" s="1"/>
  <c r="AF93" i="4"/>
  <c r="AJ93" i="4" s="1"/>
  <c r="AF95" i="4"/>
  <c r="AJ95" i="4" s="1"/>
  <c r="AF96" i="4"/>
  <c r="AJ96" i="4" s="1"/>
  <c r="AF97" i="4"/>
  <c r="AF98" i="4"/>
  <c r="AJ98" i="4" s="1"/>
  <c r="AF100" i="4"/>
  <c r="AJ100" i="4" s="1"/>
  <c r="AF101" i="4"/>
  <c r="AJ101" i="4" s="1"/>
  <c r="AF102" i="4"/>
  <c r="AJ102" i="4" s="1"/>
  <c r="AF103" i="4"/>
  <c r="AJ103" i="4" s="1"/>
  <c r="AF104" i="4"/>
  <c r="AJ104" i="4" s="1"/>
  <c r="AF105" i="4"/>
  <c r="AJ105" i="4" s="1"/>
  <c r="AF106" i="4"/>
  <c r="AJ106" i="4" s="1"/>
  <c r="AF107" i="4"/>
  <c r="AJ107" i="4" s="1"/>
  <c r="AF108" i="4"/>
  <c r="AF109" i="4"/>
  <c r="AJ109" i="4" s="1"/>
  <c r="AF110" i="4"/>
  <c r="AJ110" i="4" s="1"/>
  <c r="AF111" i="4"/>
  <c r="AF112" i="4"/>
  <c r="AJ112" i="4" s="1"/>
  <c r="AF113" i="4"/>
  <c r="AJ113" i="4" s="1"/>
  <c r="AF114" i="4"/>
  <c r="AJ114" i="4" s="1"/>
  <c r="AF115" i="4"/>
  <c r="AJ115" i="4" s="1"/>
  <c r="AF116" i="4"/>
  <c r="AJ116" i="4" s="1"/>
  <c r="AF117" i="4"/>
  <c r="AJ117" i="4" s="1"/>
  <c r="AF118" i="4"/>
  <c r="AJ118" i="4" s="1"/>
  <c r="AF119" i="4"/>
  <c r="AF120" i="4"/>
  <c r="AF122" i="4"/>
  <c r="AJ122" i="4" s="1"/>
  <c r="AF123" i="4"/>
  <c r="AF124" i="4"/>
  <c r="AJ124" i="4" s="1"/>
  <c r="AF125" i="4"/>
  <c r="AJ125" i="4" s="1"/>
  <c r="AF126" i="4"/>
  <c r="AJ126" i="4" s="1"/>
  <c r="AF127" i="4"/>
  <c r="AJ127" i="4" s="1"/>
  <c r="AF128" i="4"/>
  <c r="AJ128" i="4" s="1"/>
  <c r="AF130" i="4"/>
  <c r="AJ130" i="4" s="1"/>
  <c r="AF131" i="4"/>
  <c r="AJ131" i="4" s="1"/>
  <c r="L24" i="4"/>
  <c r="AG2" i="2"/>
  <c r="AE2" i="2" s="1"/>
  <c r="AD2" i="2"/>
  <c r="AF2" i="1"/>
  <c r="AE2" i="1"/>
  <c r="AJ75" i="4" l="1"/>
  <c r="AJ119" i="4"/>
  <c r="AJ123" i="4"/>
  <c r="AJ64" i="4"/>
  <c r="AJ28" i="4"/>
  <c r="AJ27" i="4"/>
  <c r="AJ16" i="4"/>
  <c r="AD2" i="1"/>
  <c r="AG2" i="1" s="1"/>
  <c r="AJ108" i="4"/>
  <c r="AJ46" i="4"/>
  <c r="AF24" i="4"/>
  <c r="AJ24" i="4" s="1"/>
  <c r="AM24" i="4"/>
  <c r="AJ97" i="4"/>
  <c r="AJ12" i="4"/>
  <c r="AJ17" i="4"/>
  <c r="AJ120" i="4"/>
  <c r="AJ32" i="4"/>
  <c r="AJ11" i="4"/>
  <c r="AJ20" i="4"/>
  <c r="AJ6" i="4"/>
  <c r="AJ111" i="4"/>
  <c r="AJ47" i="4"/>
  <c r="AJ39" i="4"/>
  <c r="AJ60" i="4"/>
  <c r="AH2" i="2"/>
</calcChain>
</file>

<file path=xl/sharedStrings.xml><?xml version="1.0" encoding="utf-8"?>
<sst xmlns="http://schemas.openxmlformats.org/spreadsheetml/2006/main" count="1615" uniqueCount="192">
  <si>
    <t>Notes</t>
  </si>
  <si>
    <t>Site</t>
  </si>
  <si>
    <t>Species</t>
  </si>
  <si>
    <t>Max height (cm)</t>
  </si>
  <si>
    <t>Individual count</t>
  </si>
  <si>
    <t>Leaf perimeter 2 (cm)</t>
  </si>
  <si>
    <t>Leaf dry mass eppendorf (mg)</t>
  </si>
  <si>
    <t>Stem volume (cm^3)</t>
  </si>
  <si>
    <t>Stem dry mass (mg)</t>
  </si>
  <si>
    <t>Rhizoom length (cm)</t>
  </si>
  <si>
    <t>Rhizoom dry mass (mg)</t>
  </si>
  <si>
    <t>Rhizoom eppendorf (mg)</t>
  </si>
  <si>
    <t>Max rooting depth (cm)</t>
  </si>
  <si>
    <t>Root dry mass (mg)</t>
  </si>
  <si>
    <t>Root eppendorf (mg)</t>
  </si>
  <si>
    <t>Above ground dry mass (mg)</t>
  </si>
  <si>
    <t>Detritus dry mass (mg)</t>
  </si>
  <si>
    <t>Total aboveground dry mass (mg)</t>
  </si>
  <si>
    <t>Total belowground dry mass (mg)</t>
  </si>
  <si>
    <t>Total rhizome dry mass (mg)</t>
  </si>
  <si>
    <t>Total root dry mass (mg)</t>
  </si>
  <si>
    <t>Total  dry mass (mg)</t>
  </si>
  <si>
    <t xml:space="preserve">Specific leaf area 1 (cm^2/mg) </t>
  </si>
  <si>
    <t xml:space="preserve">Specific leaf area 2 (cm^2/mg) </t>
  </si>
  <si>
    <t xml:space="preserve">Leaf area - perimeter ratio 1 </t>
  </si>
  <si>
    <t>Leaf area - perimeter ratio 2</t>
  </si>
  <si>
    <t>Stem density (mg/cm^3)</t>
  </si>
  <si>
    <t>Specific rhizome length (cm/mg)</t>
  </si>
  <si>
    <t>POTPER</t>
  </si>
  <si>
    <t>ZANMAJ</t>
  </si>
  <si>
    <t>STUPEC</t>
  </si>
  <si>
    <t>Tolypella (mg)</t>
  </si>
  <si>
    <t>Chorda (mg)</t>
  </si>
  <si>
    <t>ZOSMAR</t>
  </si>
  <si>
    <t>x</t>
  </si>
  <si>
    <t>S1.1</t>
  </si>
  <si>
    <t>S1.2</t>
  </si>
  <si>
    <t>MYRSPI</t>
  </si>
  <si>
    <t>S1.3</t>
  </si>
  <si>
    <t>S1.4</t>
  </si>
  <si>
    <t>S1.5</t>
  </si>
  <si>
    <t>S1.6</t>
  </si>
  <si>
    <t>S1.7</t>
  </si>
  <si>
    <t>S1.8</t>
  </si>
  <si>
    <t>S2.1</t>
  </si>
  <si>
    <t>S2.2</t>
  </si>
  <si>
    <t>RUPCIR</t>
  </si>
  <si>
    <t>S2.3</t>
  </si>
  <si>
    <t>S2.4</t>
  </si>
  <si>
    <t>S2.5</t>
  </si>
  <si>
    <t>S3.1</t>
  </si>
  <si>
    <t>S3.2</t>
  </si>
  <si>
    <t>S3.3</t>
  </si>
  <si>
    <t>S3.4</t>
  </si>
  <si>
    <t>S3.5</t>
  </si>
  <si>
    <t>S3.6</t>
  </si>
  <si>
    <t>D4.1</t>
  </si>
  <si>
    <t>D4.2</t>
  </si>
  <si>
    <t>D4.3</t>
  </si>
  <si>
    <t>D4.4</t>
  </si>
  <si>
    <t>D4.5</t>
  </si>
  <si>
    <t>D4.6</t>
  </si>
  <si>
    <t>S4.1</t>
  </si>
  <si>
    <t>S4.2</t>
  </si>
  <si>
    <t>S4.3</t>
  </si>
  <si>
    <t>S4.4</t>
  </si>
  <si>
    <t>S4.5</t>
  </si>
  <si>
    <t>S4.6</t>
  </si>
  <si>
    <t>S5.1</t>
  </si>
  <si>
    <t>S5.2</t>
  </si>
  <si>
    <t>S5.3</t>
  </si>
  <si>
    <t>S5.4</t>
  </si>
  <si>
    <t>S5.5</t>
  </si>
  <si>
    <t>S5.6</t>
  </si>
  <si>
    <t>All of the rhizome trait piece in the rhizome tube</t>
  </si>
  <si>
    <t>more fragmented individuals and worse shape than in other samples</t>
  </si>
  <si>
    <t>STEM NA</t>
  </si>
  <si>
    <t>not very nice looking individuals</t>
  </si>
  <si>
    <t>Individuals weren't in very good shape</t>
  </si>
  <si>
    <t>Rhizome in c/n tube</t>
  </si>
  <si>
    <t>Rhizome trait in the rhizome tube.</t>
  </si>
  <si>
    <t>D3.6</t>
  </si>
  <si>
    <t>D3.5</t>
  </si>
  <si>
    <t>D3.4</t>
  </si>
  <si>
    <t>D3.3</t>
  </si>
  <si>
    <t>D3.2</t>
  </si>
  <si>
    <t>D3.1</t>
  </si>
  <si>
    <t>D2.6</t>
  </si>
  <si>
    <t>D2.5</t>
  </si>
  <si>
    <t>D2.4</t>
  </si>
  <si>
    <t>D2.3</t>
  </si>
  <si>
    <t>D2.2</t>
  </si>
  <si>
    <t>D2.1</t>
  </si>
  <si>
    <t>D1.8</t>
  </si>
  <si>
    <t>D1.7</t>
  </si>
  <si>
    <t>D1.6</t>
  </si>
  <si>
    <t>D1.5</t>
  </si>
  <si>
    <t>D1.4</t>
  </si>
  <si>
    <t>D1.3</t>
  </si>
  <si>
    <t>D1.2</t>
  </si>
  <si>
    <t>D1.1</t>
  </si>
  <si>
    <t>Rhizome dry mass (mg)</t>
  </si>
  <si>
    <t>Rhizome trait dry mass (mg)</t>
  </si>
  <si>
    <t>S2.6</t>
  </si>
  <si>
    <t>OBS! There was extra 86,5 this species in freeze-dryed excel</t>
  </si>
  <si>
    <t>CERDEM</t>
  </si>
  <si>
    <t>RANCIR</t>
  </si>
  <si>
    <t>D5.1</t>
  </si>
  <si>
    <t>D5.2</t>
  </si>
  <si>
    <t>D5.3</t>
  </si>
  <si>
    <t>D5.4</t>
  </si>
  <si>
    <t>D5.5</t>
  </si>
  <si>
    <t>D5.6</t>
  </si>
  <si>
    <t>RANBAU</t>
  </si>
  <si>
    <t>Fucus (mg)</t>
  </si>
  <si>
    <t>Rhizome trait in tube</t>
  </si>
  <si>
    <t>OBS! NO value ofr tolypella weight in oven drying sheet</t>
  </si>
  <si>
    <t>Note Rhi dry mass: Could also be D5,4 POTPER STEM</t>
  </si>
  <si>
    <t>Note Stem: Could also be D5,3 ZANMAJ RHI</t>
  </si>
  <si>
    <t>NAJMAR</t>
  </si>
  <si>
    <t>LEMTRI</t>
  </si>
  <si>
    <t>MYRSIB</t>
  </si>
  <si>
    <t>CALHER</t>
  </si>
  <si>
    <t>Green algae (mg)</t>
  </si>
  <si>
    <t xml:space="preserve">Vauhcheria (mg) </t>
  </si>
  <si>
    <t>Chara globularis (mg)</t>
  </si>
  <si>
    <t>Reed (mg)</t>
  </si>
  <si>
    <t>Rhizome trait in the rhizome tube. Two leaves in leaf left and leaf right.</t>
  </si>
  <si>
    <t>The rhizome trait is in the rhizome tube.</t>
  </si>
  <si>
    <t>Covered with algae and dirt.</t>
  </si>
  <si>
    <t>Quite much epifauna and epiphytes.</t>
  </si>
  <si>
    <t>Quite much algae and dirt.</t>
  </si>
  <si>
    <t>OBS! NAJMAR wasn't marked in the datasheet but there was above weight for it in the oven drying sheet.</t>
  </si>
  <si>
    <t>Note labels for Leaf Right and Left were the same, so could be switched</t>
  </si>
  <si>
    <t>Chara sp. (mg)</t>
  </si>
  <si>
    <t>NUPLUT</t>
  </si>
  <si>
    <t>POTOBT</t>
  </si>
  <si>
    <t>Sparganium</t>
  </si>
  <si>
    <t>Fontinalis</t>
  </si>
  <si>
    <t>POTNIT</t>
  </si>
  <si>
    <t>No rhizome in this one</t>
  </si>
  <si>
    <t>Small pieces and no rhizome or roots</t>
  </si>
  <si>
    <t xml:space="preserve">Rhizome trait in the rhizome tube. </t>
  </si>
  <si>
    <t>small pieces, a few roots but no rhizome</t>
  </si>
  <si>
    <t>small pieces, no roots and no rhizome</t>
  </si>
  <si>
    <t>small pieces</t>
  </si>
  <si>
    <t>small individuals</t>
  </si>
  <si>
    <t>Chara sp (mg)</t>
  </si>
  <si>
    <t>Aegagrophila limnaeib (mg)</t>
  </si>
  <si>
    <t>Algal mat</t>
  </si>
  <si>
    <t>All rhizome in tube + small individuals growing from dyring down individual</t>
  </si>
  <si>
    <t>All in eppendorf</t>
  </si>
  <si>
    <t>Rhizome trait in the tube.</t>
  </si>
  <si>
    <t>Leaf 2 was scanned in two parts and the weight here for leaf 2 is the total weight of these two parts.</t>
  </si>
  <si>
    <t>Note: stem sample fall on the floor</t>
  </si>
  <si>
    <t>OBS! Both s3.5 and s3.6 chara sp were marked as s3.5 so they could also be switched.</t>
  </si>
  <si>
    <t>Vaucheria sp (mg)</t>
  </si>
  <si>
    <t>OBS! Vaucheria+Detritus</t>
  </si>
  <si>
    <t>OBS! Vaucheria + detritus</t>
  </si>
  <si>
    <t>Both leaves gave zero weight</t>
  </si>
  <si>
    <t>Both leaves gave zero weight.</t>
  </si>
  <si>
    <t>Right leaf gave zero weight.</t>
  </si>
  <si>
    <t>Only very little rhizome so rhizome trait is very small.</t>
  </si>
  <si>
    <t>Rhi measurement in c/n tube. Tubes were marked as D3.4 POTPER but there were two sets of those tubes and these tubes were missing so probably they are these ones.</t>
  </si>
  <si>
    <t>Two sets of tubes were marked with D3.4 POTPER and the second set is now under D3.5 POTPER! rhizome length in tube for c/n</t>
  </si>
  <si>
    <t xml:space="preserve">And Exposed 3 sample had a spare  STUPEC/RUPIA/ZANMAJ Above  1293.8 </t>
  </si>
  <si>
    <t>Extra 123,4 root in freeze-dryed excel so the two root values were summed together.</t>
  </si>
  <si>
    <t>Detritus + algae (mg)</t>
  </si>
  <si>
    <t xml:space="preserve">small pieces. </t>
  </si>
  <si>
    <t xml:space="preserve">No height marked in datasheet and no freezedryed samples. Both leaves gave zero weight. </t>
  </si>
  <si>
    <t>Note: rhizome trait sample missing</t>
  </si>
  <si>
    <t>Potamogeton x nitens (Potamogeton perfoliatus x graminaues) rhizome all in tube</t>
  </si>
  <si>
    <t>Potamogeton obtusifolius Rhizome trait in the rhizome tube.</t>
  </si>
  <si>
    <t>Site number</t>
  </si>
  <si>
    <t>Depth</t>
  </si>
  <si>
    <t>D</t>
  </si>
  <si>
    <t>S</t>
  </si>
  <si>
    <t>Leaf area 1 [Left/Above] (cm^2)</t>
  </si>
  <si>
    <t>Leaf perimeter 1 [Left/Above] (cm)</t>
  </si>
  <si>
    <t>Leaf area 2 [Right/Below] (cm^2)</t>
  </si>
  <si>
    <t>Leaf perimeter 2 [Right/Below] (cm)</t>
  </si>
  <si>
    <t>Leaf scans the same picture for these two</t>
  </si>
  <si>
    <t>Leaf area 2 [Right/Below](cm^2)</t>
  </si>
  <si>
    <t>Leaf perimeter 2 [Right/Below](cm)</t>
  </si>
  <si>
    <t>Leaf scan: L/R</t>
  </si>
  <si>
    <t>Leaf area 1 [Left/Above](cm^2)</t>
  </si>
  <si>
    <t>Leaf dry mass 1 [Left/Above] (mg)</t>
  </si>
  <si>
    <t>Leaf dry mass 2 [Right/Below](mg)</t>
  </si>
  <si>
    <t>Leaf dry mass [Left/Above] 1 (mg)</t>
  </si>
  <si>
    <t>Leaf dry mass [Right/Below] 2 (mg)</t>
  </si>
  <si>
    <t>Leaf dry mass 2 [Right/Below] (mg)</t>
  </si>
  <si>
    <t>Algae dry mass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</si>
</sst>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49" fontId="2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  <xf numFmtId="0" fontId="7" fillId="0" borderId="0" xfId="0" applyFont="1"/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zoomScale="70" zoomScaleNormal="70" workbookViewId="0">
      <pane xSplit="4" topLeftCell="K1" activePane="topRight" state="frozen"/>
      <selection pane="topRight" activeCell="AH2" sqref="AH2:AH137"/>
    </sheetView>
  </sheetViews>
  <sheetFormatPr defaultRowHeight="15" x14ac:dyDescent="0.25"/>
  <cols>
    <col min="1" max="3" width="10.28515625" customWidth="1"/>
    <col min="5" max="5" width="13.28515625" style="55" customWidth="1"/>
    <col min="6" max="6" width="12.140625" style="66" customWidth="1"/>
    <col min="7" max="7" width="13.28515625" customWidth="1"/>
    <col min="8" max="8" width="12.140625" customWidth="1"/>
    <col min="9" max="9" width="11.85546875" customWidth="1"/>
    <col min="10" max="10" width="11.7109375" customWidth="1"/>
    <col min="11" max="11" width="15.28515625" customWidth="1"/>
    <col min="12" max="12" width="14.7109375" customWidth="1"/>
    <col min="13" max="13" width="15.85546875" customWidth="1"/>
    <col min="14" max="14" width="11.140625" customWidth="1"/>
    <col min="15" max="15" width="12.5703125" customWidth="1"/>
    <col min="19" max="19" width="11.28515625" customWidth="1"/>
    <col min="20" max="20" width="13.42578125" customWidth="1"/>
    <col min="22" max="22" width="11.28515625" customWidth="1"/>
    <col min="23" max="23" width="13.28515625" customWidth="1"/>
    <col min="24" max="26" width="14" customWidth="1"/>
    <col min="27" max="27" width="16.5703125" customWidth="1"/>
    <col min="28" max="28" width="16.7109375" customWidth="1"/>
    <col min="29" max="29" width="12.7109375" customWidth="1"/>
    <col min="30" max="30" width="12.28515625" customWidth="1"/>
    <col min="31" max="31" width="13.42578125" customWidth="1"/>
    <col min="32" max="32" width="13.85546875" customWidth="1"/>
    <col min="33" max="34" width="12.5703125" customWidth="1"/>
    <col min="35" max="35" width="12.7109375" customWidth="1"/>
    <col min="36" max="36" width="12.28515625" customWidth="1"/>
    <col min="37" max="37" width="12.7109375" customWidth="1"/>
    <col min="38" max="38" width="12.85546875" customWidth="1"/>
    <col min="39" max="39" width="12" customWidth="1"/>
    <col min="40" max="40" width="13.7109375" customWidth="1"/>
  </cols>
  <sheetData>
    <row r="1" spans="1:40" ht="51.75" thickBot="1" x14ac:dyDescent="0.3">
      <c r="A1" s="1" t="s">
        <v>1</v>
      </c>
      <c r="B1" s="69" t="s">
        <v>173</v>
      </c>
      <c r="C1" s="69" t="s">
        <v>174</v>
      </c>
      <c r="D1" s="2" t="s">
        <v>2</v>
      </c>
      <c r="E1" s="3" t="s">
        <v>3</v>
      </c>
      <c r="F1" s="65" t="s">
        <v>4</v>
      </c>
      <c r="G1" s="4" t="s">
        <v>177</v>
      </c>
      <c r="H1" s="4" t="s">
        <v>178</v>
      </c>
      <c r="I1" s="5" t="s">
        <v>179</v>
      </c>
      <c r="J1" s="5" t="s">
        <v>180</v>
      </c>
      <c r="K1" s="4" t="s">
        <v>186</v>
      </c>
      <c r="L1" s="5" t="s">
        <v>187</v>
      </c>
      <c r="M1" s="6" t="s">
        <v>6</v>
      </c>
      <c r="N1" s="4" t="s">
        <v>7</v>
      </c>
      <c r="O1" s="4" t="s">
        <v>8</v>
      </c>
      <c r="P1" s="7" t="s">
        <v>9</v>
      </c>
      <c r="Q1" s="5" t="s">
        <v>102</v>
      </c>
      <c r="R1" s="5" t="s">
        <v>101</v>
      </c>
      <c r="S1" s="7" t="s">
        <v>11</v>
      </c>
      <c r="T1" s="8" t="s">
        <v>12</v>
      </c>
      <c r="U1" s="9" t="s">
        <v>13</v>
      </c>
      <c r="V1" s="8" t="s">
        <v>14</v>
      </c>
      <c r="W1" s="10" t="s">
        <v>15</v>
      </c>
      <c r="X1" s="9" t="s">
        <v>16</v>
      </c>
      <c r="Y1" s="54" t="s">
        <v>31</v>
      </c>
      <c r="Z1" s="54" t="s">
        <v>32</v>
      </c>
      <c r="AA1" s="54" t="s">
        <v>0</v>
      </c>
      <c r="AC1" s="9" t="s">
        <v>17</v>
      </c>
      <c r="AD1" s="9" t="s">
        <v>18</v>
      </c>
      <c r="AE1" s="9" t="s">
        <v>19</v>
      </c>
      <c r="AF1" s="9" t="s">
        <v>20</v>
      </c>
      <c r="AG1" s="9" t="s">
        <v>21</v>
      </c>
      <c r="AH1" s="9" t="s">
        <v>191</v>
      </c>
      <c r="AI1" s="11" t="s">
        <v>22</v>
      </c>
      <c r="AJ1" s="12" t="s">
        <v>23</v>
      </c>
      <c r="AK1" s="11" t="s">
        <v>24</v>
      </c>
      <c r="AL1" s="12" t="s">
        <v>25</v>
      </c>
      <c r="AM1" s="12" t="s">
        <v>26</v>
      </c>
      <c r="AN1" s="12" t="s">
        <v>27</v>
      </c>
    </row>
    <row r="2" spans="1:40" x14ac:dyDescent="0.25">
      <c r="A2" t="s">
        <v>100</v>
      </c>
      <c r="B2">
        <v>1</v>
      </c>
      <c r="C2" t="s">
        <v>175</v>
      </c>
      <c r="D2" s="52" t="s">
        <v>28</v>
      </c>
      <c r="E2" s="53">
        <v>134.5</v>
      </c>
      <c r="F2" s="66">
        <v>7</v>
      </c>
      <c r="G2">
        <v>4.2160000000000002</v>
      </c>
      <c r="H2">
        <v>9.6649999999999991</v>
      </c>
      <c r="I2">
        <v>4.7450000000000001</v>
      </c>
      <c r="J2">
        <v>10.253</v>
      </c>
      <c r="K2">
        <v>8.42</v>
      </c>
      <c r="L2">
        <v>9.44</v>
      </c>
      <c r="M2" s="52">
        <v>33.5</v>
      </c>
      <c r="O2" s="52">
        <v>20.57</v>
      </c>
      <c r="P2" s="52">
        <v>8.4</v>
      </c>
      <c r="Q2" s="52">
        <v>31.42</v>
      </c>
      <c r="R2" s="52">
        <v>414.8</v>
      </c>
      <c r="S2" s="52">
        <v>79.81</v>
      </c>
      <c r="T2" s="52">
        <v>13.4</v>
      </c>
      <c r="U2" s="52">
        <v>6.7</v>
      </c>
      <c r="V2" s="52">
        <v>85.7</v>
      </c>
      <c r="W2" s="52">
        <v>1278.5</v>
      </c>
      <c r="AC2">
        <f>W2+O2+M2+L2+K2</f>
        <v>1350.43</v>
      </c>
      <c r="AD2">
        <f>AE2+AF2</f>
        <v>618.42999999999995</v>
      </c>
      <c r="AE2">
        <f>S2+R2+Q2</f>
        <v>526.03</v>
      </c>
      <c r="AF2">
        <f>V2+U2</f>
        <v>92.4</v>
      </c>
      <c r="AG2">
        <f>AC2+AD2</f>
        <v>1968.8600000000001</v>
      </c>
      <c r="AH2">
        <f>Y2+Z2</f>
        <v>0</v>
      </c>
      <c r="AI2">
        <f>G2/K2</f>
        <v>0.50071258907363425</v>
      </c>
      <c r="AJ2">
        <f>I2/L2</f>
        <v>0.50264830508474578</v>
      </c>
      <c r="AK2">
        <f>G2/H2</f>
        <v>0.43621314019658569</v>
      </c>
      <c r="AL2">
        <f>I2/J2</f>
        <v>0.46279137813322929</v>
      </c>
      <c r="AN2">
        <f>P2/IF(Q2=0,S2,Q2)</f>
        <v>0.26734563971992359</v>
      </c>
    </row>
    <row r="3" spans="1:40" x14ac:dyDescent="0.25">
      <c r="A3" t="s">
        <v>100</v>
      </c>
      <c r="B3">
        <v>1</v>
      </c>
      <c r="C3" t="s">
        <v>175</v>
      </c>
      <c r="D3" s="52" t="s">
        <v>29</v>
      </c>
      <c r="E3" s="53">
        <v>19.5</v>
      </c>
      <c r="F3" s="66">
        <v>90</v>
      </c>
      <c r="G3">
        <v>0.318</v>
      </c>
      <c r="H3">
        <v>8.1050000000000004</v>
      </c>
      <c r="I3">
        <v>0.55700000000000005</v>
      </c>
      <c r="J3">
        <v>11.151</v>
      </c>
      <c r="K3">
        <v>0.64</v>
      </c>
      <c r="L3">
        <v>1.59</v>
      </c>
      <c r="M3" s="52">
        <v>27.07</v>
      </c>
      <c r="O3" s="52">
        <v>2.92</v>
      </c>
      <c r="P3" s="53">
        <v>15</v>
      </c>
      <c r="Q3" s="52">
        <v>20.71</v>
      </c>
      <c r="R3" s="52">
        <v>243.04</v>
      </c>
      <c r="S3" s="52">
        <v>56.42</v>
      </c>
      <c r="T3" s="52">
        <v>19.2</v>
      </c>
      <c r="U3" s="52">
        <v>181.66</v>
      </c>
      <c r="V3" s="52">
        <v>53.17</v>
      </c>
      <c r="W3" s="52">
        <v>743.55</v>
      </c>
      <c r="AC3">
        <f t="shared" ref="AC3:AC66" si="0">W3+O3+M3+L3+K3</f>
        <v>775.77</v>
      </c>
      <c r="AD3">
        <f t="shared" ref="AD3:AD66" si="1">AE3+AF3</f>
        <v>555</v>
      </c>
      <c r="AE3">
        <f t="shared" ref="AE3:AE66" si="2">S3+R3+Q3</f>
        <v>320.16999999999996</v>
      </c>
      <c r="AF3">
        <f t="shared" ref="AF3:AF66" si="3">V3+U3</f>
        <v>234.82999999999998</v>
      </c>
      <c r="AG3">
        <f t="shared" ref="AG3:AG66" si="4">AC3+AD3</f>
        <v>1330.77</v>
      </c>
      <c r="AH3">
        <f t="shared" ref="AH3:AH66" si="5">Y3+Z3</f>
        <v>0</v>
      </c>
      <c r="AI3">
        <f t="shared" ref="AI3:AI66" si="6">G3/K3</f>
        <v>0.49687500000000001</v>
      </c>
      <c r="AJ3">
        <f t="shared" ref="AJ3:AJ66" si="7">I3/L3</f>
        <v>0.35031446540880506</v>
      </c>
      <c r="AK3">
        <f t="shared" ref="AK3:AK66" si="8">G3/H3</f>
        <v>3.9235040098704502E-2</v>
      </c>
      <c r="AL3">
        <f t="shared" ref="AL3:AL66" si="9">I3/J3</f>
        <v>4.9950677069321145E-2</v>
      </c>
      <c r="AN3">
        <f t="shared" ref="AN3:AN66" si="10">P3/IF(Q3=0,S3,Q3)</f>
        <v>0.72428778367938196</v>
      </c>
    </row>
    <row r="4" spans="1:40" x14ac:dyDescent="0.25">
      <c r="A4" t="s">
        <v>99</v>
      </c>
      <c r="B4">
        <v>1</v>
      </c>
      <c r="C4" t="s">
        <v>175</v>
      </c>
      <c r="D4" s="52" t="s">
        <v>28</v>
      </c>
      <c r="E4" s="53">
        <v>194.1</v>
      </c>
      <c r="F4" s="66">
        <v>4</v>
      </c>
      <c r="G4">
        <v>3.956</v>
      </c>
      <c r="H4">
        <v>8.423</v>
      </c>
      <c r="I4">
        <v>3.4409999999999998</v>
      </c>
      <c r="J4">
        <v>8.5419999999999998</v>
      </c>
      <c r="K4">
        <v>6.46</v>
      </c>
      <c r="L4">
        <v>5.91</v>
      </c>
      <c r="M4" s="52">
        <v>34.01</v>
      </c>
      <c r="O4" s="52">
        <v>6.1</v>
      </c>
      <c r="P4" s="52">
        <v>7.1</v>
      </c>
      <c r="Q4" s="52">
        <v>24.38</v>
      </c>
      <c r="R4" s="52">
        <v>233.79</v>
      </c>
      <c r="S4" s="52">
        <v>103.55</v>
      </c>
      <c r="T4" s="52">
        <v>11.5</v>
      </c>
      <c r="V4" s="52">
        <v>68.83</v>
      </c>
      <c r="W4" s="52">
        <v>816.89</v>
      </c>
      <c r="AC4">
        <f t="shared" si="0"/>
        <v>869.37</v>
      </c>
      <c r="AD4">
        <f t="shared" si="1"/>
        <v>430.54999999999995</v>
      </c>
      <c r="AE4">
        <f t="shared" si="2"/>
        <v>361.71999999999997</v>
      </c>
      <c r="AF4">
        <f t="shared" si="3"/>
        <v>68.83</v>
      </c>
      <c r="AG4">
        <f t="shared" si="4"/>
        <v>1299.92</v>
      </c>
      <c r="AH4">
        <f t="shared" si="5"/>
        <v>0</v>
      </c>
      <c r="AI4">
        <f t="shared" si="6"/>
        <v>0.61238390092879258</v>
      </c>
      <c r="AJ4">
        <f t="shared" si="7"/>
        <v>0.58223350253807105</v>
      </c>
      <c r="AK4">
        <f t="shared" si="8"/>
        <v>0.46966638964739404</v>
      </c>
      <c r="AL4">
        <f t="shared" si="9"/>
        <v>0.40283306017326154</v>
      </c>
      <c r="AN4">
        <f t="shared" si="10"/>
        <v>0.29122231337161608</v>
      </c>
    </row>
    <row r="5" spans="1:40" x14ac:dyDescent="0.25">
      <c r="A5" t="s">
        <v>99</v>
      </c>
      <c r="B5">
        <v>1</v>
      </c>
      <c r="C5" t="s">
        <v>175</v>
      </c>
      <c r="D5" s="52" t="s">
        <v>30</v>
      </c>
      <c r="E5" s="53">
        <v>70.7</v>
      </c>
      <c r="F5" s="66">
        <v>13</v>
      </c>
      <c r="G5">
        <v>0.79100000000000004</v>
      </c>
      <c r="H5">
        <v>12.103</v>
      </c>
      <c r="I5">
        <v>0.66500000000000004</v>
      </c>
      <c r="J5">
        <v>17.006</v>
      </c>
      <c r="K5">
        <v>6.14</v>
      </c>
      <c r="L5">
        <v>4.2300000000000004</v>
      </c>
      <c r="M5" s="52">
        <v>37.049999999999997</v>
      </c>
      <c r="O5" s="52">
        <v>17.05</v>
      </c>
      <c r="P5" s="52">
        <v>7.7</v>
      </c>
      <c r="Q5" s="52">
        <v>77.099999999999994</v>
      </c>
      <c r="R5" s="52">
        <v>395.83</v>
      </c>
      <c r="S5" s="52">
        <v>143.93</v>
      </c>
      <c r="T5" s="52">
        <v>16.3</v>
      </c>
      <c r="V5" s="52">
        <v>88.3</v>
      </c>
      <c r="W5" s="52">
        <v>3376.3</v>
      </c>
      <c r="AC5">
        <f t="shared" si="0"/>
        <v>3440.7700000000004</v>
      </c>
      <c r="AD5">
        <f t="shared" si="1"/>
        <v>705.16</v>
      </c>
      <c r="AE5">
        <f t="shared" si="2"/>
        <v>616.86</v>
      </c>
      <c r="AF5">
        <f t="shared" si="3"/>
        <v>88.3</v>
      </c>
      <c r="AG5">
        <f t="shared" si="4"/>
        <v>4145.93</v>
      </c>
      <c r="AH5">
        <f t="shared" si="5"/>
        <v>0</v>
      </c>
      <c r="AI5">
        <f t="shared" si="6"/>
        <v>0.12882736156351793</v>
      </c>
      <c r="AJ5">
        <f t="shared" si="7"/>
        <v>0.15721040189125296</v>
      </c>
      <c r="AK5">
        <f t="shared" si="8"/>
        <v>6.5355696934644311E-2</v>
      </c>
      <c r="AL5">
        <f t="shared" si="9"/>
        <v>3.9103845701517113E-2</v>
      </c>
      <c r="AN5">
        <f t="shared" si="10"/>
        <v>9.9870298313878086E-2</v>
      </c>
    </row>
    <row r="6" spans="1:40" x14ac:dyDescent="0.25">
      <c r="A6" t="s">
        <v>99</v>
      </c>
      <c r="B6">
        <v>1</v>
      </c>
      <c r="C6" t="s">
        <v>175</v>
      </c>
      <c r="D6" s="52" t="s">
        <v>29</v>
      </c>
      <c r="E6" s="53">
        <v>44.9</v>
      </c>
      <c r="F6" s="66">
        <v>107</v>
      </c>
      <c r="G6">
        <v>0.59099999999999997</v>
      </c>
      <c r="H6">
        <v>13.189</v>
      </c>
      <c r="I6">
        <v>0.57199999999999995</v>
      </c>
      <c r="J6">
        <v>12.917</v>
      </c>
      <c r="K6">
        <v>1.35</v>
      </c>
      <c r="L6">
        <v>1.3</v>
      </c>
      <c r="M6" s="52">
        <v>25.98</v>
      </c>
      <c r="O6" s="52">
        <v>1.37</v>
      </c>
      <c r="P6" s="52">
        <v>11.2</v>
      </c>
      <c r="Q6" s="52">
        <v>15.53</v>
      </c>
      <c r="R6" s="52">
        <v>275.45999999999998</v>
      </c>
      <c r="S6" s="52">
        <v>78.88</v>
      </c>
      <c r="T6" s="52">
        <v>20.7</v>
      </c>
      <c r="U6" s="52">
        <v>141.33000000000001</v>
      </c>
      <c r="V6" s="52">
        <v>61.67</v>
      </c>
      <c r="W6" s="52">
        <v>953.72</v>
      </c>
      <c r="AC6">
        <f t="shared" si="0"/>
        <v>983.72</v>
      </c>
      <c r="AD6">
        <f t="shared" si="1"/>
        <v>572.86999999999989</v>
      </c>
      <c r="AE6">
        <f t="shared" si="2"/>
        <v>369.86999999999995</v>
      </c>
      <c r="AF6">
        <f t="shared" si="3"/>
        <v>203</v>
      </c>
      <c r="AG6">
        <f t="shared" si="4"/>
        <v>1556.59</v>
      </c>
      <c r="AH6">
        <f t="shared" si="5"/>
        <v>0</v>
      </c>
      <c r="AI6">
        <f t="shared" si="6"/>
        <v>0.43777777777777771</v>
      </c>
      <c r="AJ6">
        <f t="shared" si="7"/>
        <v>0.43999999999999995</v>
      </c>
      <c r="AK6">
        <f t="shared" si="8"/>
        <v>4.4810068996891349E-2</v>
      </c>
      <c r="AL6">
        <f t="shared" si="9"/>
        <v>4.4282728187659673E-2</v>
      </c>
      <c r="AN6">
        <f t="shared" si="10"/>
        <v>0.72118480360592396</v>
      </c>
    </row>
    <row r="7" spans="1:40" x14ac:dyDescent="0.25">
      <c r="A7" t="s">
        <v>98</v>
      </c>
      <c r="B7">
        <v>1</v>
      </c>
      <c r="C7" t="s">
        <v>175</v>
      </c>
      <c r="D7" s="52" t="s">
        <v>28</v>
      </c>
      <c r="E7" s="53">
        <v>22.3</v>
      </c>
      <c r="F7" s="67">
        <v>3</v>
      </c>
      <c r="G7">
        <v>3.1970000000000001</v>
      </c>
      <c r="H7">
        <v>7.25</v>
      </c>
      <c r="I7">
        <v>3.3570000000000002</v>
      </c>
      <c r="J7">
        <v>8.1460000000000008</v>
      </c>
      <c r="K7">
        <v>4.05</v>
      </c>
      <c r="L7">
        <v>4.04</v>
      </c>
      <c r="M7" s="52">
        <v>39.75</v>
      </c>
      <c r="O7" s="52">
        <v>12.8</v>
      </c>
      <c r="P7" s="53">
        <v>13</v>
      </c>
      <c r="Q7" s="52">
        <v>34.14</v>
      </c>
      <c r="S7" s="52">
        <v>88.22</v>
      </c>
      <c r="T7" s="52">
        <v>5.3</v>
      </c>
      <c r="V7" s="52">
        <v>17.39</v>
      </c>
      <c r="W7" s="52">
        <v>96.02</v>
      </c>
      <c r="AC7">
        <f t="shared" si="0"/>
        <v>156.66</v>
      </c>
      <c r="AD7">
        <f t="shared" si="1"/>
        <v>139.75</v>
      </c>
      <c r="AE7">
        <f t="shared" si="2"/>
        <v>122.36</v>
      </c>
      <c r="AF7">
        <f t="shared" si="3"/>
        <v>17.39</v>
      </c>
      <c r="AG7">
        <f t="shared" si="4"/>
        <v>296.40999999999997</v>
      </c>
      <c r="AH7">
        <f t="shared" si="5"/>
        <v>0</v>
      </c>
      <c r="AI7">
        <f t="shared" si="6"/>
        <v>0.78938271604938282</v>
      </c>
      <c r="AJ7">
        <f t="shared" si="7"/>
        <v>0.83094059405940601</v>
      </c>
      <c r="AK7">
        <f t="shared" si="8"/>
        <v>0.44096551724137933</v>
      </c>
      <c r="AL7">
        <f t="shared" si="9"/>
        <v>0.4121041001718635</v>
      </c>
      <c r="AN7">
        <f t="shared" si="10"/>
        <v>0.38078500292911538</v>
      </c>
    </row>
    <row r="8" spans="1:40" x14ac:dyDescent="0.25">
      <c r="A8" t="s">
        <v>98</v>
      </c>
      <c r="B8">
        <v>1</v>
      </c>
      <c r="C8" t="s">
        <v>175</v>
      </c>
      <c r="D8" s="52" t="s">
        <v>29</v>
      </c>
      <c r="E8" s="53">
        <v>44.2</v>
      </c>
      <c r="F8" s="67">
        <v>116</v>
      </c>
      <c r="G8">
        <v>0.64200000000000002</v>
      </c>
      <c r="H8">
        <v>16.375</v>
      </c>
      <c r="I8">
        <v>0.46700000000000003</v>
      </c>
      <c r="J8">
        <v>14.317</v>
      </c>
      <c r="K8">
        <v>1.39</v>
      </c>
      <c r="L8">
        <v>1.07</v>
      </c>
      <c r="M8" s="52">
        <v>29.37</v>
      </c>
      <c r="O8" s="52">
        <v>2.56</v>
      </c>
      <c r="P8" s="52">
        <v>10.5</v>
      </c>
      <c r="Q8" s="52">
        <v>8.08</v>
      </c>
      <c r="R8" s="52">
        <v>266.11</v>
      </c>
      <c r="S8" s="52">
        <v>56.25</v>
      </c>
      <c r="T8" s="52">
        <v>18.100000000000001</v>
      </c>
      <c r="U8" s="52">
        <v>197.81</v>
      </c>
      <c r="V8" s="52">
        <v>50.83</v>
      </c>
      <c r="W8" s="52">
        <v>1548.2</v>
      </c>
      <c r="AC8">
        <f t="shared" si="0"/>
        <v>1582.59</v>
      </c>
      <c r="AD8">
        <f t="shared" si="1"/>
        <v>579.07999999999993</v>
      </c>
      <c r="AE8">
        <f t="shared" si="2"/>
        <v>330.44</v>
      </c>
      <c r="AF8">
        <f t="shared" si="3"/>
        <v>248.64</v>
      </c>
      <c r="AG8">
        <f t="shared" si="4"/>
        <v>2161.67</v>
      </c>
      <c r="AH8">
        <f t="shared" si="5"/>
        <v>0</v>
      </c>
      <c r="AI8">
        <f t="shared" si="6"/>
        <v>0.46187050359712234</v>
      </c>
      <c r="AJ8">
        <f t="shared" si="7"/>
        <v>0.43644859813084114</v>
      </c>
      <c r="AK8">
        <f t="shared" si="8"/>
        <v>3.9206106870229011E-2</v>
      </c>
      <c r="AL8">
        <f t="shared" si="9"/>
        <v>3.2618565341901239E-2</v>
      </c>
      <c r="AN8">
        <f t="shared" si="10"/>
        <v>1.2995049504950495</v>
      </c>
    </row>
    <row r="9" spans="1:40" x14ac:dyDescent="0.25">
      <c r="A9" t="s">
        <v>97</v>
      </c>
      <c r="B9">
        <v>1</v>
      </c>
      <c r="C9" t="s">
        <v>175</v>
      </c>
      <c r="D9" s="52" t="s">
        <v>28</v>
      </c>
      <c r="E9" s="53">
        <v>19.2</v>
      </c>
      <c r="F9" s="67">
        <v>17</v>
      </c>
      <c r="G9">
        <v>4.7779999999999996</v>
      </c>
      <c r="H9">
        <v>9.5570000000000004</v>
      </c>
      <c r="I9">
        <v>5.4240000000000004</v>
      </c>
      <c r="J9">
        <v>9.7390000000000008</v>
      </c>
      <c r="K9">
        <v>10.09</v>
      </c>
      <c r="L9">
        <v>11.45</v>
      </c>
      <c r="M9" s="52">
        <v>45.57</v>
      </c>
      <c r="O9" s="52">
        <v>14.59</v>
      </c>
      <c r="P9" s="52">
        <v>9.1999999999999993</v>
      </c>
      <c r="Q9" s="52">
        <v>27.61</v>
      </c>
      <c r="R9" s="52">
        <v>574.08000000000004</v>
      </c>
      <c r="S9" s="52">
        <v>53.9</v>
      </c>
      <c r="T9" s="52">
        <v>12.4</v>
      </c>
      <c r="U9" s="52">
        <v>122.07</v>
      </c>
      <c r="V9" s="52">
        <v>75.72</v>
      </c>
      <c r="W9" s="52">
        <v>1256.03</v>
      </c>
      <c r="AC9">
        <f t="shared" si="0"/>
        <v>1337.7299999999998</v>
      </c>
      <c r="AD9">
        <f t="shared" si="1"/>
        <v>853.38</v>
      </c>
      <c r="AE9">
        <f t="shared" si="2"/>
        <v>655.59</v>
      </c>
      <c r="AF9">
        <f t="shared" si="3"/>
        <v>197.79</v>
      </c>
      <c r="AG9">
        <f t="shared" si="4"/>
        <v>2191.1099999999997</v>
      </c>
      <c r="AH9">
        <f t="shared" si="5"/>
        <v>0</v>
      </c>
      <c r="AI9">
        <f t="shared" si="6"/>
        <v>0.47353815659068382</v>
      </c>
      <c r="AJ9">
        <f t="shared" si="7"/>
        <v>0.47371179039301314</v>
      </c>
      <c r="AK9">
        <f t="shared" si="8"/>
        <v>0.49994768232709003</v>
      </c>
      <c r="AL9">
        <f t="shared" si="9"/>
        <v>0.55693603039326423</v>
      </c>
      <c r="AN9">
        <f t="shared" si="10"/>
        <v>0.33321260412893877</v>
      </c>
    </row>
    <row r="10" spans="1:40" x14ac:dyDescent="0.25">
      <c r="A10" t="s">
        <v>97</v>
      </c>
      <c r="B10">
        <v>1</v>
      </c>
      <c r="C10" t="s">
        <v>175</v>
      </c>
      <c r="D10" s="52" t="s">
        <v>30</v>
      </c>
      <c r="E10" s="53">
        <v>70.2</v>
      </c>
      <c r="F10" s="67">
        <v>25</v>
      </c>
      <c r="G10">
        <v>0.49199999999999999</v>
      </c>
      <c r="H10">
        <v>13.847</v>
      </c>
      <c r="I10">
        <v>0.48</v>
      </c>
      <c r="J10">
        <v>13.635</v>
      </c>
      <c r="K10">
        <v>3.25</v>
      </c>
      <c r="L10">
        <v>3.26</v>
      </c>
      <c r="M10" s="52">
        <v>64.48</v>
      </c>
      <c r="O10" s="52">
        <v>20.77</v>
      </c>
      <c r="P10" s="52">
        <v>9.5</v>
      </c>
      <c r="Q10" s="52">
        <v>107.24</v>
      </c>
      <c r="R10" s="52">
        <v>1163.7</v>
      </c>
      <c r="S10" s="52">
        <v>130.71</v>
      </c>
      <c r="T10" s="52">
        <v>13.4</v>
      </c>
      <c r="U10" s="52">
        <v>136.77000000000001</v>
      </c>
      <c r="V10" s="52">
        <v>41.13</v>
      </c>
      <c r="W10" s="52">
        <v>4751.8999999999996</v>
      </c>
      <c r="AC10">
        <f t="shared" si="0"/>
        <v>4843.66</v>
      </c>
      <c r="AD10">
        <f t="shared" si="1"/>
        <v>1579.5500000000002</v>
      </c>
      <c r="AE10">
        <f t="shared" si="2"/>
        <v>1401.65</v>
      </c>
      <c r="AF10">
        <f t="shared" si="3"/>
        <v>177.9</v>
      </c>
      <c r="AG10">
        <f t="shared" si="4"/>
        <v>6423.21</v>
      </c>
      <c r="AH10">
        <f t="shared" si="5"/>
        <v>0</v>
      </c>
      <c r="AI10">
        <f t="shared" si="6"/>
        <v>0.1513846153846154</v>
      </c>
      <c r="AJ10">
        <f t="shared" si="7"/>
        <v>0.14723926380368099</v>
      </c>
      <c r="AK10">
        <f t="shared" si="8"/>
        <v>3.5531161984545388E-2</v>
      </c>
      <c r="AL10">
        <f t="shared" si="9"/>
        <v>3.5203520352035202E-2</v>
      </c>
      <c r="AN10">
        <f t="shared" si="10"/>
        <v>8.8586348377471091E-2</v>
      </c>
    </row>
    <row r="11" spans="1:40" x14ac:dyDescent="0.25">
      <c r="A11" t="s">
        <v>97</v>
      </c>
      <c r="B11">
        <v>1</v>
      </c>
      <c r="C11" t="s">
        <v>175</v>
      </c>
      <c r="D11" s="52" t="s">
        <v>29</v>
      </c>
      <c r="E11" s="53">
        <v>20.399999999999999</v>
      </c>
      <c r="F11" s="67">
        <v>15</v>
      </c>
      <c r="G11">
        <v>0.55100000000000005</v>
      </c>
      <c r="H11">
        <v>14.231999999999999</v>
      </c>
      <c r="I11">
        <v>0.56000000000000005</v>
      </c>
      <c r="J11">
        <v>14.826000000000001</v>
      </c>
      <c r="K11">
        <v>1.21</v>
      </c>
      <c r="L11">
        <v>1.27</v>
      </c>
      <c r="M11" s="52">
        <v>31.43</v>
      </c>
      <c r="O11" s="52">
        <v>3.38</v>
      </c>
      <c r="P11" s="52">
        <v>10.1</v>
      </c>
      <c r="Q11" s="52">
        <v>17.350000000000001</v>
      </c>
      <c r="S11" s="52">
        <v>31.41</v>
      </c>
      <c r="T11" s="53">
        <v>9</v>
      </c>
      <c r="V11" s="52">
        <v>38.26</v>
      </c>
      <c r="W11" s="52">
        <v>96.72</v>
      </c>
      <c r="AC11">
        <f t="shared" si="0"/>
        <v>134.01000000000002</v>
      </c>
      <c r="AD11">
        <f t="shared" si="1"/>
        <v>87.02000000000001</v>
      </c>
      <c r="AE11">
        <f t="shared" si="2"/>
        <v>48.760000000000005</v>
      </c>
      <c r="AF11">
        <f t="shared" si="3"/>
        <v>38.26</v>
      </c>
      <c r="AG11">
        <f t="shared" si="4"/>
        <v>221.03000000000003</v>
      </c>
      <c r="AH11">
        <f t="shared" si="5"/>
        <v>0</v>
      </c>
      <c r="AI11">
        <f t="shared" si="6"/>
        <v>0.45537190082644635</v>
      </c>
      <c r="AJ11">
        <f t="shared" si="7"/>
        <v>0.44094488188976383</v>
      </c>
      <c r="AK11">
        <f t="shared" si="8"/>
        <v>3.8715570545250148E-2</v>
      </c>
      <c r="AL11">
        <f t="shared" si="9"/>
        <v>3.7771482530689335E-2</v>
      </c>
      <c r="AN11">
        <f t="shared" si="10"/>
        <v>0.58213256484149845</v>
      </c>
    </row>
    <row r="12" spans="1:40" x14ac:dyDescent="0.25">
      <c r="A12" t="s">
        <v>96</v>
      </c>
      <c r="B12">
        <v>1</v>
      </c>
      <c r="C12" t="s">
        <v>175</v>
      </c>
      <c r="D12" s="52" t="s">
        <v>30</v>
      </c>
      <c r="E12" s="53">
        <v>86.8</v>
      </c>
      <c r="F12" s="67">
        <v>1</v>
      </c>
      <c r="G12">
        <v>0.32700000000000001</v>
      </c>
      <c r="H12">
        <v>9.9459999999999997</v>
      </c>
      <c r="I12">
        <v>0.30399999999999999</v>
      </c>
      <c r="J12">
        <v>10.464</v>
      </c>
      <c r="K12">
        <v>1.54</v>
      </c>
      <c r="L12">
        <v>1.1100000000000001</v>
      </c>
      <c r="M12" s="52">
        <v>18.87</v>
      </c>
      <c r="O12" s="52">
        <v>14</v>
      </c>
      <c r="P12" s="52"/>
      <c r="S12" s="52">
        <v>67.959999999999994</v>
      </c>
      <c r="T12" s="52"/>
      <c r="V12" s="52">
        <v>33.53</v>
      </c>
      <c r="W12" s="52">
        <v>176.78</v>
      </c>
      <c r="AC12">
        <f t="shared" si="0"/>
        <v>212.3</v>
      </c>
      <c r="AD12">
        <f t="shared" si="1"/>
        <v>101.49</v>
      </c>
      <c r="AE12">
        <f t="shared" si="2"/>
        <v>67.959999999999994</v>
      </c>
      <c r="AF12">
        <f t="shared" si="3"/>
        <v>33.53</v>
      </c>
      <c r="AG12">
        <f t="shared" si="4"/>
        <v>313.79000000000002</v>
      </c>
      <c r="AH12">
        <f t="shared" si="5"/>
        <v>0</v>
      </c>
      <c r="AI12">
        <f t="shared" si="6"/>
        <v>0.21233766233766235</v>
      </c>
      <c r="AJ12">
        <f t="shared" si="7"/>
        <v>0.27387387387387385</v>
      </c>
      <c r="AK12">
        <f t="shared" si="8"/>
        <v>3.2877538709028757E-2</v>
      </c>
      <c r="AL12">
        <f t="shared" si="9"/>
        <v>2.9051987767584095E-2</v>
      </c>
    </row>
    <row r="13" spans="1:40" x14ac:dyDescent="0.25">
      <c r="A13" t="s">
        <v>96</v>
      </c>
      <c r="B13">
        <v>1</v>
      </c>
      <c r="C13" t="s">
        <v>175</v>
      </c>
      <c r="D13" s="52" t="s">
        <v>29</v>
      </c>
      <c r="E13" s="53">
        <v>77.7</v>
      </c>
      <c r="F13" s="67">
        <v>124</v>
      </c>
      <c r="G13">
        <v>0.48299999999999998</v>
      </c>
      <c r="H13">
        <v>10.388</v>
      </c>
      <c r="I13">
        <v>0.40799999999999997</v>
      </c>
      <c r="J13">
        <v>8.952</v>
      </c>
      <c r="K13">
        <v>0.93</v>
      </c>
      <c r="L13">
        <v>0.72</v>
      </c>
      <c r="M13" s="52"/>
      <c r="N13" s="52"/>
      <c r="O13" s="52">
        <v>3.77</v>
      </c>
      <c r="P13" s="52">
        <v>9.4</v>
      </c>
      <c r="Q13" s="52">
        <v>9.98</v>
      </c>
      <c r="R13" s="52">
        <v>1223.0999999999999</v>
      </c>
      <c r="S13" s="52"/>
      <c r="T13" s="52">
        <v>21.6</v>
      </c>
      <c r="U13" s="52">
        <v>749.34</v>
      </c>
      <c r="V13" s="52"/>
      <c r="W13" s="52">
        <v>3989.6</v>
      </c>
      <c r="AC13">
        <f t="shared" si="0"/>
        <v>3995.0199999999995</v>
      </c>
      <c r="AD13">
        <f t="shared" si="1"/>
        <v>1982.42</v>
      </c>
      <c r="AE13">
        <f t="shared" si="2"/>
        <v>1233.08</v>
      </c>
      <c r="AF13">
        <f t="shared" si="3"/>
        <v>749.34</v>
      </c>
      <c r="AG13">
        <f t="shared" si="4"/>
        <v>5977.44</v>
      </c>
      <c r="AH13">
        <f t="shared" si="5"/>
        <v>0</v>
      </c>
      <c r="AI13">
        <f t="shared" si="6"/>
        <v>0.51935483870967736</v>
      </c>
      <c r="AJ13">
        <f t="shared" si="7"/>
        <v>0.56666666666666665</v>
      </c>
      <c r="AK13">
        <f t="shared" si="8"/>
        <v>4.6495956873315362E-2</v>
      </c>
      <c r="AL13">
        <f t="shared" si="9"/>
        <v>4.5576407506702409E-2</v>
      </c>
      <c r="AN13">
        <f t="shared" si="10"/>
        <v>0.94188376753507008</v>
      </c>
    </row>
    <row r="14" spans="1:40" x14ac:dyDescent="0.25">
      <c r="A14" t="s">
        <v>95</v>
      </c>
      <c r="B14">
        <v>1</v>
      </c>
      <c r="C14" t="s">
        <v>175</v>
      </c>
      <c r="D14" s="52" t="s">
        <v>28</v>
      </c>
      <c r="E14" s="53">
        <v>173</v>
      </c>
      <c r="F14" s="67">
        <v>5</v>
      </c>
      <c r="G14">
        <v>5.7779999999999996</v>
      </c>
      <c r="H14">
        <v>11.8</v>
      </c>
      <c r="I14">
        <v>5.9340000000000002</v>
      </c>
      <c r="J14">
        <v>11.56</v>
      </c>
      <c r="K14">
        <v>11.74</v>
      </c>
      <c r="L14">
        <v>11.25</v>
      </c>
      <c r="M14" s="52"/>
      <c r="O14" s="52">
        <v>27.88</v>
      </c>
      <c r="P14" s="52">
        <v>8.5</v>
      </c>
      <c r="Q14" s="52">
        <v>20.6</v>
      </c>
      <c r="R14" s="52">
        <v>114.94</v>
      </c>
      <c r="S14" s="52"/>
      <c r="T14" s="52">
        <v>7.5</v>
      </c>
      <c r="U14" s="52">
        <v>20.260000000000002</v>
      </c>
      <c r="V14" s="52"/>
      <c r="W14" s="52">
        <v>1510.2</v>
      </c>
      <c r="AC14">
        <f t="shared" si="0"/>
        <v>1561.0700000000002</v>
      </c>
      <c r="AD14">
        <f t="shared" si="1"/>
        <v>155.79999999999998</v>
      </c>
      <c r="AE14">
        <f t="shared" si="2"/>
        <v>135.54</v>
      </c>
      <c r="AF14">
        <f t="shared" si="3"/>
        <v>20.260000000000002</v>
      </c>
      <c r="AG14">
        <f t="shared" si="4"/>
        <v>1716.8700000000001</v>
      </c>
      <c r="AH14">
        <f t="shared" si="5"/>
        <v>0</v>
      </c>
      <c r="AI14">
        <f t="shared" si="6"/>
        <v>0.49216354344122654</v>
      </c>
      <c r="AJ14">
        <f t="shared" si="7"/>
        <v>0.52746666666666664</v>
      </c>
      <c r="AK14">
        <f t="shared" si="8"/>
        <v>0.48966101694915248</v>
      </c>
      <c r="AL14">
        <f t="shared" si="9"/>
        <v>0.51332179930795852</v>
      </c>
      <c r="AN14">
        <f t="shared" si="10"/>
        <v>0.41262135922330095</v>
      </c>
    </row>
    <row r="15" spans="1:40" x14ac:dyDescent="0.25">
      <c r="A15" t="s">
        <v>95</v>
      </c>
      <c r="B15">
        <v>1</v>
      </c>
      <c r="C15" t="s">
        <v>175</v>
      </c>
      <c r="D15" s="52" t="s">
        <v>29</v>
      </c>
      <c r="E15" s="53">
        <v>43.4</v>
      </c>
      <c r="F15" s="67">
        <v>330</v>
      </c>
      <c r="G15">
        <v>0.44700000000000001</v>
      </c>
      <c r="H15">
        <v>10.941000000000001</v>
      </c>
      <c r="I15">
        <v>0.51</v>
      </c>
      <c r="J15">
        <v>11.821999999999999</v>
      </c>
      <c r="K15">
        <v>0.94</v>
      </c>
      <c r="L15">
        <v>1.04</v>
      </c>
      <c r="M15" s="52"/>
      <c r="O15" s="52">
        <v>3.39</v>
      </c>
      <c r="P15" s="52">
        <v>9.9</v>
      </c>
      <c r="Q15" s="52">
        <v>13.08</v>
      </c>
      <c r="R15" s="52">
        <v>1537.2</v>
      </c>
      <c r="S15" s="52"/>
      <c r="T15" s="52">
        <v>23.4</v>
      </c>
      <c r="U15" s="52">
        <v>786.85</v>
      </c>
      <c r="V15" s="52"/>
      <c r="W15" s="52">
        <v>3307.4</v>
      </c>
      <c r="AA15" t="s">
        <v>181</v>
      </c>
      <c r="AC15">
        <f t="shared" si="0"/>
        <v>3312.77</v>
      </c>
      <c r="AD15">
        <f t="shared" si="1"/>
        <v>2337.13</v>
      </c>
      <c r="AE15">
        <f t="shared" si="2"/>
        <v>1550.28</v>
      </c>
      <c r="AF15">
        <f t="shared" si="3"/>
        <v>786.85</v>
      </c>
      <c r="AG15">
        <f t="shared" si="4"/>
        <v>5649.9</v>
      </c>
      <c r="AH15">
        <f t="shared" si="5"/>
        <v>0</v>
      </c>
      <c r="AI15">
        <f t="shared" si="6"/>
        <v>0.47553191489361707</v>
      </c>
      <c r="AJ15">
        <f t="shared" si="7"/>
        <v>0.49038461538461536</v>
      </c>
      <c r="AK15">
        <f t="shared" si="8"/>
        <v>4.0855497669317245E-2</v>
      </c>
      <c r="AL15">
        <f t="shared" si="9"/>
        <v>4.3139908644899347E-2</v>
      </c>
      <c r="AN15">
        <f t="shared" si="10"/>
        <v>0.75688073394495414</v>
      </c>
    </row>
    <row r="16" spans="1:40" x14ac:dyDescent="0.25">
      <c r="A16" t="s">
        <v>94</v>
      </c>
      <c r="B16">
        <v>1</v>
      </c>
      <c r="C16" t="s">
        <v>175</v>
      </c>
      <c r="D16" s="52" t="s">
        <v>30</v>
      </c>
      <c r="E16" s="53">
        <v>82.1</v>
      </c>
      <c r="F16" s="67">
        <v>4</v>
      </c>
      <c r="G16">
        <v>0.44700000000000001</v>
      </c>
      <c r="H16">
        <v>10.941000000000001</v>
      </c>
      <c r="I16">
        <v>0.51</v>
      </c>
      <c r="J16">
        <v>11.821999999999999</v>
      </c>
      <c r="K16">
        <v>3.22</v>
      </c>
      <c r="L16">
        <v>2.2200000000000002</v>
      </c>
      <c r="M16" s="52">
        <v>68.599999999999994</v>
      </c>
      <c r="O16" s="52">
        <v>16.760000000000002</v>
      </c>
      <c r="P16" s="53">
        <v>9</v>
      </c>
      <c r="Q16" s="52">
        <v>68.08</v>
      </c>
      <c r="R16" s="52">
        <v>102.33</v>
      </c>
      <c r="S16" s="52">
        <v>106.07</v>
      </c>
      <c r="T16" s="52">
        <v>10.5</v>
      </c>
      <c r="V16" s="52">
        <v>29.87</v>
      </c>
      <c r="W16" s="52">
        <v>2137.5</v>
      </c>
      <c r="AA16" t="s">
        <v>181</v>
      </c>
      <c r="AC16">
        <f t="shared" si="0"/>
        <v>2228.2999999999997</v>
      </c>
      <c r="AD16">
        <f t="shared" si="1"/>
        <v>306.34999999999997</v>
      </c>
      <c r="AE16">
        <f t="shared" si="2"/>
        <v>276.47999999999996</v>
      </c>
      <c r="AF16">
        <f t="shared" si="3"/>
        <v>29.87</v>
      </c>
      <c r="AG16">
        <f t="shared" si="4"/>
        <v>2534.6499999999996</v>
      </c>
      <c r="AH16">
        <f t="shared" si="5"/>
        <v>0</v>
      </c>
      <c r="AI16">
        <f t="shared" si="6"/>
        <v>0.13881987577639751</v>
      </c>
      <c r="AJ16">
        <f t="shared" si="7"/>
        <v>0.22972972972972971</v>
      </c>
      <c r="AK16">
        <f t="shared" si="8"/>
        <v>4.0855497669317245E-2</v>
      </c>
      <c r="AL16">
        <f t="shared" si="9"/>
        <v>4.3139908644899347E-2</v>
      </c>
      <c r="AN16">
        <f t="shared" si="10"/>
        <v>0.13219741480611047</v>
      </c>
    </row>
    <row r="17" spans="1:40" x14ac:dyDescent="0.25">
      <c r="A17" t="s">
        <v>94</v>
      </c>
      <c r="B17">
        <v>1</v>
      </c>
      <c r="C17" t="s">
        <v>175</v>
      </c>
      <c r="D17" s="52" t="s">
        <v>29</v>
      </c>
      <c r="E17" s="53">
        <v>55.3</v>
      </c>
      <c r="F17" s="67">
        <v>121</v>
      </c>
      <c r="G17">
        <v>0.437</v>
      </c>
      <c r="H17">
        <v>10.103</v>
      </c>
      <c r="I17">
        <v>0.223</v>
      </c>
      <c r="J17">
        <v>6.9470000000000001</v>
      </c>
      <c r="K17">
        <v>0.95</v>
      </c>
      <c r="L17">
        <v>0.39</v>
      </c>
      <c r="M17" s="52"/>
      <c r="O17" s="52">
        <v>2.21</v>
      </c>
      <c r="P17" s="52">
        <v>8.6999999999999993</v>
      </c>
      <c r="Q17" s="52">
        <v>8.2100000000000009</v>
      </c>
      <c r="R17" s="52">
        <v>1043.3900000000001</v>
      </c>
      <c r="S17" s="52"/>
      <c r="T17" s="52">
        <v>23.2</v>
      </c>
      <c r="U17" s="52">
        <v>660.9</v>
      </c>
      <c r="V17" s="52"/>
      <c r="W17" s="52">
        <v>2230.4</v>
      </c>
      <c r="AC17">
        <f t="shared" si="0"/>
        <v>2233.9499999999998</v>
      </c>
      <c r="AD17">
        <f t="shared" si="1"/>
        <v>1712.5</v>
      </c>
      <c r="AE17">
        <f t="shared" si="2"/>
        <v>1051.6000000000001</v>
      </c>
      <c r="AF17">
        <f t="shared" si="3"/>
        <v>660.9</v>
      </c>
      <c r="AG17">
        <f t="shared" si="4"/>
        <v>3946.45</v>
      </c>
      <c r="AH17">
        <f t="shared" si="5"/>
        <v>0</v>
      </c>
      <c r="AI17">
        <f t="shared" si="6"/>
        <v>0.46</v>
      </c>
      <c r="AJ17">
        <f t="shared" si="7"/>
        <v>0.57179487179487176</v>
      </c>
      <c r="AK17">
        <f t="shared" si="8"/>
        <v>4.3254478867663072E-2</v>
      </c>
      <c r="AL17">
        <f t="shared" si="9"/>
        <v>3.2100187131135743E-2</v>
      </c>
      <c r="AN17">
        <f t="shared" si="10"/>
        <v>1.0596833130328864</v>
      </c>
    </row>
    <row r="18" spans="1:40" x14ac:dyDescent="0.25">
      <c r="A18" t="s">
        <v>93</v>
      </c>
      <c r="B18">
        <v>1</v>
      </c>
      <c r="C18" t="s">
        <v>175</v>
      </c>
      <c r="D18" s="52" t="s">
        <v>28</v>
      </c>
      <c r="E18" s="53">
        <v>41.4</v>
      </c>
      <c r="F18" s="67">
        <v>7</v>
      </c>
      <c r="G18">
        <v>5.8929999999999998</v>
      </c>
      <c r="H18">
        <v>10.9</v>
      </c>
      <c r="I18">
        <v>5.6920000000000002</v>
      </c>
      <c r="J18">
        <v>11.234999999999999</v>
      </c>
      <c r="K18">
        <v>10.83</v>
      </c>
      <c r="L18">
        <v>11.14</v>
      </c>
      <c r="M18" s="52"/>
      <c r="O18" s="52">
        <v>56.76</v>
      </c>
      <c r="P18" s="52">
        <v>7.3</v>
      </c>
      <c r="Q18" s="52">
        <v>19.55</v>
      </c>
      <c r="R18" s="52">
        <v>347.89</v>
      </c>
      <c r="S18" s="52"/>
      <c r="T18" s="52">
        <v>19.2</v>
      </c>
      <c r="U18" s="52">
        <v>22.44</v>
      </c>
      <c r="V18" s="52"/>
      <c r="W18" s="52">
        <v>771.81</v>
      </c>
      <c r="AC18">
        <f t="shared" si="0"/>
        <v>850.54</v>
      </c>
      <c r="AD18">
        <f t="shared" si="1"/>
        <v>389.88</v>
      </c>
      <c r="AE18">
        <f t="shared" si="2"/>
        <v>367.44</v>
      </c>
      <c r="AF18">
        <f t="shared" si="3"/>
        <v>22.44</v>
      </c>
      <c r="AG18">
        <f t="shared" si="4"/>
        <v>1240.42</v>
      </c>
      <c r="AH18">
        <f t="shared" si="5"/>
        <v>0</v>
      </c>
      <c r="AI18">
        <f t="shared" si="6"/>
        <v>0.54413665743305628</v>
      </c>
      <c r="AJ18">
        <f t="shared" si="7"/>
        <v>0.51095152603231597</v>
      </c>
      <c r="AK18">
        <f t="shared" si="8"/>
        <v>0.54064220183486233</v>
      </c>
      <c r="AL18">
        <f t="shared" si="9"/>
        <v>0.50663106364040944</v>
      </c>
      <c r="AN18">
        <f t="shared" si="10"/>
        <v>0.37340153452685421</v>
      </c>
    </row>
    <row r="19" spans="1:40" x14ac:dyDescent="0.25">
      <c r="A19" t="s">
        <v>93</v>
      </c>
      <c r="B19">
        <v>1</v>
      </c>
      <c r="C19" t="s">
        <v>175</v>
      </c>
      <c r="D19" s="52" t="s">
        <v>30</v>
      </c>
      <c r="E19" s="53">
        <v>35</v>
      </c>
      <c r="F19" s="67">
        <v>6</v>
      </c>
      <c r="G19">
        <v>1.1120000000000001</v>
      </c>
      <c r="H19">
        <v>17.71</v>
      </c>
      <c r="I19">
        <v>0.44400000000000001</v>
      </c>
      <c r="J19">
        <v>11.048</v>
      </c>
      <c r="K19">
        <v>7.03</v>
      </c>
      <c r="L19">
        <v>4.0599999999999996</v>
      </c>
      <c r="M19" s="52"/>
      <c r="O19" s="52">
        <v>10.220000000000001</v>
      </c>
      <c r="P19" s="52">
        <v>7.2</v>
      </c>
      <c r="Q19" s="52">
        <v>37.71</v>
      </c>
      <c r="R19" s="52">
        <v>127.93</v>
      </c>
      <c r="S19" s="52"/>
      <c r="T19" s="52">
        <v>12.2</v>
      </c>
      <c r="V19" s="52"/>
      <c r="W19" s="52">
        <v>683.05</v>
      </c>
      <c r="AC19">
        <f t="shared" si="0"/>
        <v>704.3599999999999</v>
      </c>
      <c r="AD19">
        <f t="shared" si="1"/>
        <v>165.64000000000001</v>
      </c>
      <c r="AE19">
        <f t="shared" si="2"/>
        <v>165.64000000000001</v>
      </c>
      <c r="AG19">
        <f t="shared" si="4"/>
        <v>869.99999999999989</v>
      </c>
      <c r="AH19">
        <f t="shared" si="5"/>
        <v>0</v>
      </c>
      <c r="AI19">
        <f t="shared" si="6"/>
        <v>0.1581792318634424</v>
      </c>
      <c r="AJ19">
        <f t="shared" si="7"/>
        <v>0.10935960591133007</v>
      </c>
      <c r="AK19">
        <f t="shared" si="8"/>
        <v>6.2789384528514972E-2</v>
      </c>
      <c r="AL19">
        <f t="shared" si="9"/>
        <v>4.0188269370021727E-2</v>
      </c>
      <c r="AN19">
        <f t="shared" si="10"/>
        <v>0.1909307875894988</v>
      </c>
    </row>
    <row r="20" spans="1:40" x14ac:dyDescent="0.25">
      <c r="A20" t="s">
        <v>93</v>
      </c>
      <c r="B20">
        <v>1</v>
      </c>
      <c r="C20" t="s">
        <v>175</v>
      </c>
      <c r="D20" s="52" t="s">
        <v>29</v>
      </c>
      <c r="E20" s="53">
        <v>35.200000000000003</v>
      </c>
      <c r="F20" s="67">
        <v>96</v>
      </c>
      <c r="G20">
        <v>0.57799999999999996</v>
      </c>
      <c r="H20">
        <v>14.907</v>
      </c>
      <c r="I20">
        <v>0.56200000000000006</v>
      </c>
      <c r="J20">
        <v>15.489000000000001</v>
      </c>
      <c r="K20">
        <v>1.1299999999999999</v>
      </c>
      <c r="L20">
        <v>1.1599999999999999</v>
      </c>
      <c r="M20" s="52"/>
      <c r="O20" s="52">
        <v>2.2000000000000002</v>
      </c>
      <c r="P20" s="52">
        <v>5.4</v>
      </c>
      <c r="Q20" s="52">
        <v>6.15</v>
      </c>
      <c r="R20" s="52">
        <v>569.75</v>
      </c>
      <c r="S20" s="52"/>
      <c r="T20" s="52">
        <v>16.8</v>
      </c>
      <c r="U20" s="52">
        <v>278.14</v>
      </c>
      <c r="V20" s="52"/>
      <c r="W20" s="52">
        <v>1502.2</v>
      </c>
      <c r="AC20">
        <f t="shared" si="0"/>
        <v>1506.6900000000003</v>
      </c>
      <c r="AD20">
        <f t="shared" si="1"/>
        <v>854.04</v>
      </c>
      <c r="AE20">
        <f t="shared" si="2"/>
        <v>575.9</v>
      </c>
      <c r="AF20">
        <f t="shared" si="3"/>
        <v>278.14</v>
      </c>
      <c r="AG20">
        <f t="shared" si="4"/>
        <v>2360.7300000000005</v>
      </c>
      <c r="AH20">
        <f t="shared" si="5"/>
        <v>0</v>
      </c>
      <c r="AI20">
        <f t="shared" si="6"/>
        <v>0.51150442477876112</v>
      </c>
      <c r="AJ20">
        <f t="shared" si="7"/>
        <v>0.48448275862068974</v>
      </c>
      <c r="AK20">
        <f t="shared" si="8"/>
        <v>3.8773730462198966E-2</v>
      </c>
      <c r="AL20">
        <f t="shared" si="9"/>
        <v>3.6283814319839888E-2</v>
      </c>
      <c r="AN20">
        <f t="shared" si="10"/>
        <v>0.87804878048780488</v>
      </c>
    </row>
    <row r="21" spans="1:40" x14ac:dyDescent="0.25">
      <c r="A21" t="s">
        <v>92</v>
      </c>
      <c r="B21">
        <v>2</v>
      </c>
      <c r="C21" t="s">
        <v>175</v>
      </c>
      <c r="D21" s="52" t="s">
        <v>33</v>
      </c>
      <c r="E21" s="53">
        <v>46.2</v>
      </c>
      <c r="F21" s="67">
        <v>21</v>
      </c>
      <c r="G21">
        <v>9.8249999999999993</v>
      </c>
      <c r="H21">
        <v>54.787999999999997</v>
      </c>
      <c r="I21">
        <v>12.731999999999999</v>
      </c>
      <c r="J21">
        <v>62.643000000000001</v>
      </c>
      <c r="K21">
        <v>26.1</v>
      </c>
      <c r="L21">
        <v>37.58</v>
      </c>
      <c r="M21" s="52">
        <v>82.8</v>
      </c>
      <c r="P21" s="52">
        <v>9.5</v>
      </c>
      <c r="Q21" s="52">
        <v>98.56</v>
      </c>
      <c r="R21" s="52">
        <v>1574.5</v>
      </c>
      <c r="S21" s="52">
        <v>121.58</v>
      </c>
      <c r="T21" s="52">
        <v>7.2</v>
      </c>
      <c r="U21" s="52">
        <v>621.53</v>
      </c>
      <c r="V21" s="52">
        <v>49.25</v>
      </c>
      <c r="W21" s="52">
        <v>4419.3</v>
      </c>
      <c r="X21" s="52">
        <v>1167.4000000000001</v>
      </c>
      <c r="Y21" s="52">
        <v>22.97</v>
      </c>
      <c r="Z21" s="52">
        <v>758.95</v>
      </c>
      <c r="AC21">
        <f t="shared" si="0"/>
        <v>4565.7800000000007</v>
      </c>
      <c r="AD21">
        <f t="shared" si="1"/>
        <v>2465.42</v>
      </c>
      <c r="AE21">
        <f t="shared" si="2"/>
        <v>1794.6399999999999</v>
      </c>
      <c r="AF21">
        <f t="shared" si="3"/>
        <v>670.78</v>
      </c>
      <c r="AG21">
        <f t="shared" si="4"/>
        <v>7031.2000000000007</v>
      </c>
      <c r="AH21">
        <f t="shared" si="5"/>
        <v>781.92000000000007</v>
      </c>
      <c r="AI21">
        <f t="shared" si="6"/>
        <v>0.37643678160919536</v>
      </c>
      <c r="AJ21">
        <f t="shared" si="7"/>
        <v>0.33879723257051625</v>
      </c>
      <c r="AK21">
        <f t="shared" si="8"/>
        <v>0.179327589983208</v>
      </c>
      <c r="AL21">
        <f t="shared" si="9"/>
        <v>0.20324697093051097</v>
      </c>
      <c r="AN21">
        <f t="shared" si="10"/>
        <v>9.6387987012987009E-2</v>
      </c>
    </row>
    <row r="22" spans="1:40" x14ac:dyDescent="0.25">
      <c r="A22" t="s">
        <v>91</v>
      </c>
      <c r="B22">
        <v>2</v>
      </c>
      <c r="C22" t="s">
        <v>175</v>
      </c>
      <c r="D22" s="52" t="s">
        <v>33</v>
      </c>
      <c r="E22" s="53">
        <v>55.5</v>
      </c>
      <c r="F22" s="67">
        <v>25</v>
      </c>
      <c r="G22">
        <v>3.45</v>
      </c>
      <c r="H22">
        <v>31.094000000000001</v>
      </c>
      <c r="I22">
        <v>4.8609999999999998</v>
      </c>
      <c r="J22">
        <v>39.5</v>
      </c>
      <c r="K22">
        <v>9.41</v>
      </c>
      <c r="L22">
        <v>12.22</v>
      </c>
      <c r="M22" s="52">
        <v>56.25</v>
      </c>
      <c r="P22" s="52">
        <v>7.5</v>
      </c>
      <c r="Q22" s="52">
        <v>75.73</v>
      </c>
      <c r="R22" s="52">
        <v>1263.75</v>
      </c>
      <c r="S22" s="52">
        <v>101.85</v>
      </c>
      <c r="T22" s="52">
        <v>9.1999999999999993</v>
      </c>
      <c r="U22" s="52">
        <v>781.11</v>
      </c>
      <c r="V22" s="52">
        <v>77.209999999999994</v>
      </c>
      <c r="W22" s="52">
        <v>3219.6</v>
      </c>
      <c r="X22" s="52">
        <v>749.55</v>
      </c>
      <c r="Y22" s="52">
        <v>5.44</v>
      </c>
      <c r="Z22" s="52">
        <v>957.89</v>
      </c>
      <c r="AC22">
        <f t="shared" si="0"/>
        <v>3297.4799999999996</v>
      </c>
      <c r="AD22">
        <f t="shared" si="1"/>
        <v>2299.65</v>
      </c>
      <c r="AE22">
        <f t="shared" si="2"/>
        <v>1441.33</v>
      </c>
      <c r="AF22">
        <f t="shared" si="3"/>
        <v>858.32</v>
      </c>
      <c r="AG22">
        <f t="shared" si="4"/>
        <v>5597.1299999999992</v>
      </c>
      <c r="AH22">
        <f t="shared" si="5"/>
        <v>963.33</v>
      </c>
      <c r="AI22">
        <f t="shared" si="6"/>
        <v>0.36663124335812969</v>
      </c>
      <c r="AJ22">
        <f t="shared" si="7"/>
        <v>0.3977905073649754</v>
      </c>
      <c r="AK22">
        <f t="shared" si="8"/>
        <v>0.11095388177783495</v>
      </c>
      <c r="AL22">
        <f t="shared" si="9"/>
        <v>0.1230632911392405</v>
      </c>
      <c r="AN22">
        <f t="shared" si="10"/>
        <v>9.9036049121880354E-2</v>
      </c>
    </row>
    <row r="23" spans="1:40" x14ac:dyDescent="0.25">
      <c r="A23" t="s">
        <v>90</v>
      </c>
      <c r="B23">
        <v>2</v>
      </c>
      <c r="C23" t="s">
        <v>175</v>
      </c>
      <c r="D23" s="52" t="s">
        <v>33</v>
      </c>
      <c r="E23" s="53">
        <v>52</v>
      </c>
      <c r="F23" s="67">
        <v>17</v>
      </c>
      <c r="G23">
        <v>11.96</v>
      </c>
      <c r="H23">
        <v>64.751999999999995</v>
      </c>
      <c r="I23">
        <v>14.923999999999999</v>
      </c>
      <c r="J23">
        <v>75.712999999999994</v>
      </c>
      <c r="K23">
        <v>29.92</v>
      </c>
      <c r="L23">
        <v>44.37</v>
      </c>
      <c r="M23" s="52">
        <v>59.66</v>
      </c>
      <c r="P23" s="52">
        <v>10.4</v>
      </c>
      <c r="Q23" s="52">
        <v>122.52</v>
      </c>
      <c r="R23" s="52">
        <v>1021.82</v>
      </c>
      <c r="S23" s="52">
        <v>125.8</v>
      </c>
      <c r="T23" s="52">
        <v>8.5</v>
      </c>
      <c r="U23" s="52">
        <v>398.87</v>
      </c>
      <c r="V23" s="52">
        <v>77.28</v>
      </c>
      <c r="W23" s="52">
        <v>3044.7</v>
      </c>
      <c r="X23" s="52">
        <v>430.47</v>
      </c>
      <c r="Z23" s="52">
        <v>602.54999999999995</v>
      </c>
      <c r="AC23">
        <f t="shared" si="0"/>
        <v>3178.6499999999996</v>
      </c>
      <c r="AD23">
        <f t="shared" si="1"/>
        <v>1746.29</v>
      </c>
      <c r="AE23">
        <f t="shared" si="2"/>
        <v>1270.1400000000001</v>
      </c>
      <c r="AF23">
        <f t="shared" si="3"/>
        <v>476.15</v>
      </c>
      <c r="AG23">
        <f t="shared" si="4"/>
        <v>4924.9399999999996</v>
      </c>
      <c r="AH23">
        <f t="shared" si="5"/>
        <v>602.54999999999995</v>
      </c>
      <c r="AI23">
        <f t="shared" si="6"/>
        <v>0.3997326203208556</v>
      </c>
      <c r="AJ23">
        <f t="shared" si="7"/>
        <v>0.33635339193148522</v>
      </c>
      <c r="AK23">
        <f t="shared" si="8"/>
        <v>0.18470471954534226</v>
      </c>
      <c r="AL23">
        <f t="shared" si="9"/>
        <v>0.19711278116043482</v>
      </c>
      <c r="AN23">
        <f t="shared" si="10"/>
        <v>8.488410055501143E-2</v>
      </c>
    </row>
    <row r="24" spans="1:40" x14ac:dyDescent="0.25">
      <c r="A24" t="s">
        <v>89</v>
      </c>
      <c r="B24">
        <v>2</v>
      </c>
      <c r="C24" t="s">
        <v>175</v>
      </c>
      <c r="D24" s="52" t="s">
        <v>33</v>
      </c>
      <c r="E24" s="53">
        <v>53</v>
      </c>
      <c r="F24" s="67">
        <v>14</v>
      </c>
      <c r="G24">
        <v>7.548</v>
      </c>
      <c r="H24">
        <v>56.396000000000001</v>
      </c>
      <c r="I24">
        <v>5.9530000000000003</v>
      </c>
      <c r="J24">
        <v>42.865000000000002</v>
      </c>
      <c r="K24">
        <v>24.23</v>
      </c>
      <c r="L24">
        <v>14.49</v>
      </c>
      <c r="M24" s="52">
        <v>134.75</v>
      </c>
      <c r="P24" s="52">
        <v>8.1</v>
      </c>
      <c r="Q24" s="52">
        <v>91.42</v>
      </c>
      <c r="R24" s="52">
        <v>785.18</v>
      </c>
      <c r="S24" s="52">
        <v>124.63</v>
      </c>
      <c r="T24" s="55">
        <v>8.9</v>
      </c>
      <c r="U24" s="52">
        <v>506.67</v>
      </c>
      <c r="V24" s="52">
        <v>89.01</v>
      </c>
      <c r="W24" s="52">
        <v>2252.3000000000002</v>
      </c>
      <c r="X24" s="52">
        <v>217.77</v>
      </c>
      <c r="Y24" s="52">
        <v>48.27</v>
      </c>
      <c r="Z24" s="52">
        <v>808.11</v>
      </c>
      <c r="AC24">
        <f t="shared" si="0"/>
        <v>2425.77</v>
      </c>
      <c r="AD24">
        <f t="shared" si="1"/>
        <v>1596.9099999999999</v>
      </c>
      <c r="AE24">
        <f t="shared" si="2"/>
        <v>1001.2299999999999</v>
      </c>
      <c r="AF24">
        <f t="shared" si="3"/>
        <v>595.68000000000006</v>
      </c>
      <c r="AG24">
        <f t="shared" si="4"/>
        <v>4022.68</v>
      </c>
      <c r="AH24">
        <f t="shared" si="5"/>
        <v>856.38</v>
      </c>
      <c r="AI24">
        <f t="shared" si="6"/>
        <v>0.31151465125877009</v>
      </c>
      <c r="AJ24">
        <f t="shared" si="7"/>
        <v>0.41083505866114561</v>
      </c>
      <c r="AK24">
        <f t="shared" si="8"/>
        <v>0.13383927938151641</v>
      </c>
      <c r="AL24">
        <f t="shared" si="9"/>
        <v>0.13887787239006183</v>
      </c>
      <c r="AN24">
        <f t="shared" si="10"/>
        <v>8.860205644279151E-2</v>
      </c>
    </row>
    <row r="25" spans="1:40" x14ac:dyDescent="0.25">
      <c r="A25" t="s">
        <v>88</v>
      </c>
      <c r="B25">
        <v>2</v>
      </c>
      <c r="C25" t="s">
        <v>175</v>
      </c>
      <c r="D25" s="52" t="s">
        <v>33</v>
      </c>
      <c r="E25" s="53">
        <v>51.2</v>
      </c>
      <c r="F25" s="67">
        <v>15</v>
      </c>
      <c r="G25">
        <v>13.750999999999999</v>
      </c>
      <c r="H25">
        <v>72.617999999999995</v>
      </c>
      <c r="I25">
        <v>9.8049999999999997</v>
      </c>
      <c r="J25">
        <v>55.481999999999999</v>
      </c>
      <c r="K25">
        <v>45.35</v>
      </c>
      <c r="L25">
        <v>30.07</v>
      </c>
      <c r="M25" s="52"/>
      <c r="P25" s="52">
        <v>7.5</v>
      </c>
      <c r="Q25" s="52">
        <v>73.459999999999994</v>
      </c>
      <c r="R25" s="52">
        <v>706.31</v>
      </c>
      <c r="S25" s="52"/>
      <c r="T25" s="52">
        <v>9.9</v>
      </c>
      <c r="U25" s="52">
        <v>417.71</v>
      </c>
      <c r="V25" s="52"/>
      <c r="W25" s="52">
        <v>2364.3000000000002</v>
      </c>
      <c r="X25" s="52">
        <v>425.74</v>
      </c>
      <c r="Y25" s="52">
        <v>54.22</v>
      </c>
      <c r="Z25" s="52">
        <v>882.38</v>
      </c>
      <c r="AC25">
        <f t="shared" si="0"/>
        <v>2439.7200000000003</v>
      </c>
      <c r="AD25">
        <f t="shared" si="1"/>
        <v>1197.48</v>
      </c>
      <c r="AE25">
        <f t="shared" si="2"/>
        <v>779.77</v>
      </c>
      <c r="AF25">
        <f t="shared" si="3"/>
        <v>417.71</v>
      </c>
      <c r="AG25">
        <f t="shared" si="4"/>
        <v>3637.2000000000003</v>
      </c>
      <c r="AH25">
        <f t="shared" si="5"/>
        <v>936.6</v>
      </c>
      <c r="AI25">
        <f t="shared" si="6"/>
        <v>0.3032194046306505</v>
      </c>
      <c r="AJ25">
        <f t="shared" si="7"/>
        <v>0.32607249750581974</v>
      </c>
      <c r="AK25">
        <f t="shared" si="8"/>
        <v>0.18936076454873449</v>
      </c>
      <c r="AL25">
        <f t="shared" si="9"/>
        <v>0.17672398255290003</v>
      </c>
      <c r="AN25">
        <f t="shared" si="10"/>
        <v>0.10209637898175879</v>
      </c>
    </row>
    <row r="26" spans="1:40" x14ac:dyDescent="0.25">
      <c r="A26" t="s">
        <v>87</v>
      </c>
      <c r="B26">
        <v>2</v>
      </c>
      <c r="C26" t="s">
        <v>175</v>
      </c>
      <c r="D26" s="52" t="s">
        <v>33</v>
      </c>
      <c r="E26" s="55">
        <v>52.3</v>
      </c>
      <c r="F26" s="67">
        <v>11</v>
      </c>
      <c r="G26">
        <v>10.369</v>
      </c>
      <c r="H26">
        <v>62.03</v>
      </c>
      <c r="I26">
        <v>9.9290000000000003</v>
      </c>
      <c r="J26">
        <v>59.875999999999998</v>
      </c>
      <c r="K26">
        <v>32.5</v>
      </c>
      <c r="L26">
        <v>31.08</v>
      </c>
      <c r="M26" s="52"/>
      <c r="P26" s="52">
        <v>9.1999999999999993</v>
      </c>
      <c r="Q26" s="52">
        <v>115.2</v>
      </c>
      <c r="R26" s="52">
        <v>781.06</v>
      </c>
      <c r="S26" s="52"/>
      <c r="T26" s="52">
        <v>7.9</v>
      </c>
      <c r="U26" s="52">
        <v>399.58</v>
      </c>
      <c r="V26" s="52"/>
      <c r="W26" s="52">
        <v>1941.5</v>
      </c>
      <c r="X26" s="52">
        <v>164.87</v>
      </c>
      <c r="Y26" s="52">
        <v>16.64</v>
      </c>
      <c r="Z26" s="52">
        <v>1085.5</v>
      </c>
      <c r="AC26">
        <f t="shared" si="0"/>
        <v>2005.08</v>
      </c>
      <c r="AD26">
        <f t="shared" si="1"/>
        <v>1295.8399999999999</v>
      </c>
      <c r="AE26">
        <f t="shared" si="2"/>
        <v>896.26</v>
      </c>
      <c r="AF26">
        <f t="shared" si="3"/>
        <v>399.58</v>
      </c>
      <c r="AG26">
        <f t="shared" si="4"/>
        <v>3300.92</v>
      </c>
      <c r="AH26">
        <f t="shared" si="5"/>
        <v>1102.1400000000001</v>
      </c>
      <c r="AI26">
        <f t="shared" si="6"/>
        <v>0.31904615384615381</v>
      </c>
      <c r="AJ26">
        <f t="shared" si="7"/>
        <v>0.31946589446589452</v>
      </c>
      <c r="AK26">
        <f t="shared" si="8"/>
        <v>0.16716105110430438</v>
      </c>
      <c r="AL26">
        <f t="shared" si="9"/>
        <v>0.16582604048366625</v>
      </c>
      <c r="AN26">
        <f t="shared" si="10"/>
        <v>7.9861111111111105E-2</v>
      </c>
    </row>
    <row r="27" spans="1:40" x14ac:dyDescent="0.25">
      <c r="A27" t="s">
        <v>86</v>
      </c>
      <c r="B27">
        <v>3</v>
      </c>
      <c r="C27" t="s">
        <v>175</v>
      </c>
      <c r="D27" s="52" t="s">
        <v>28</v>
      </c>
      <c r="E27" s="53">
        <v>34.700000000000003</v>
      </c>
      <c r="F27" s="67">
        <v>7</v>
      </c>
      <c r="G27">
        <v>2.9660000000000002</v>
      </c>
      <c r="H27">
        <v>7.1390000000000002</v>
      </c>
      <c r="I27">
        <v>2.27</v>
      </c>
      <c r="J27">
        <v>6.2</v>
      </c>
      <c r="K27">
        <v>4.37</v>
      </c>
      <c r="L27">
        <v>3.75</v>
      </c>
      <c r="M27" s="52">
        <v>49.38</v>
      </c>
      <c r="O27" s="52">
        <v>13.66</v>
      </c>
      <c r="P27" s="52">
        <v>6.6</v>
      </c>
      <c r="Q27" s="52">
        <v>15.33</v>
      </c>
      <c r="R27" s="52">
        <v>66.63</v>
      </c>
      <c r="S27" s="52">
        <v>60.3</v>
      </c>
      <c r="T27" s="52">
        <v>8.1999999999999993</v>
      </c>
      <c r="V27" s="52">
        <v>30.65</v>
      </c>
      <c r="W27" s="52">
        <v>354.85</v>
      </c>
      <c r="X27" s="52">
        <v>3280.3</v>
      </c>
      <c r="AC27">
        <f t="shared" si="0"/>
        <v>426.01000000000005</v>
      </c>
      <c r="AD27">
        <f t="shared" si="1"/>
        <v>172.91</v>
      </c>
      <c r="AE27">
        <f t="shared" si="2"/>
        <v>142.26</v>
      </c>
      <c r="AF27">
        <f t="shared" si="3"/>
        <v>30.65</v>
      </c>
      <c r="AG27">
        <f t="shared" si="4"/>
        <v>598.92000000000007</v>
      </c>
      <c r="AH27">
        <f t="shared" si="5"/>
        <v>0</v>
      </c>
      <c r="AI27">
        <f t="shared" si="6"/>
        <v>0.67871853546910754</v>
      </c>
      <c r="AJ27">
        <f t="shared" si="7"/>
        <v>0.60533333333333339</v>
      </c>
      <c r="AK27">
        <f t="shared" si="8"/>
        <v>0.41546435074940469</v>
      </c>
      <c r="AL27">
        <f t="shared" si="9"/>
        <v>0.36612903225806454</v>
      </c>
      <c r="AN27">
        <f t="shared" si="10"/>
        <v>0.43052837573385516</v>
      </c>
    </row>
    <row r="28" spans="1:40" x14ac:dyDescent="0.25">
      <c r="A28" t="s">
        <v>86</v>
      </c>
      <c r="B28">
        <v>3</v>
      </c>
      <c r="C28" t="s">
        <v>175</v>
      </c>
      <c r="D28" s="52" t="s">
        <v>30</v>
      </c>
      <c r="E28" s="53">
        <v>10.5</v>
      </c>
      <c r="F28" s="67">
        <v>2</v>
      </c>
      <c r="G28">
        <v>0.27200000000000002</v>
      </c>
      <c r="H28">
        <v>8.5760000000000005</v>
      </c>
      <c r="I28">
        <v>0.20499999999999999</v>
      </c>
      <c r="J28">
        <v>7.298</v>
      </c>
      <c r="K28">
        <v>1.05</v>
      </c>
      <c r="L28">
        <v>0.97</v>
      </c>
      <c r="M28" s="52">
        <v>2.2999999999999998</v>
      </c>
      <c r="O28" s="52">
        <v>2.78</v>
      </c>
      <c r="P28" s="52">
        <v>5.5</v>
      </c>
      <c r="Q28" s="52">
        <v>11.17</v>
      </c>
      <c r="S28" s="52">
        <v>17.39</v>
      </c>
      <c r="T28" s="52">
        <v>7.1</v>
      </c>
      <c r="V28" s="52">
        <v>5.45</v>
      </c>
      <c r="W28" s="52">
        <v>25.5</v>
      </c>
      <c r="AC28">
        <f t="shared" si="0"/>
        <v>32.6</v>
      </c>
      <c r="AD28">
        <f t="shared" si="1"/>
        <v>34.010000000000005</v>
      </c>
      <c r="AE28">
        <f t="shared" si="2"/>
        <v>28.560000000000002</v>
      </c>
      <c r="AF28">
        <f t="shared" si="3"/>
        <v>5.45</v>
      </c>
      <c r="AG28">
        <f t="shared" si="4"/>
        <v>66.610000000000014</v>
      </c>
      <c r="AH28">
        <f t="shared" si="5"/>
        <v>0</v>
      </c>
      <c r="AI28">
        <f t="shared" si="6"/>
        <v>0.25904761904761908</v>
      </c>
      <c r="AJ28">
        <f t="shared" si="7"/>
        <v>0.21134020618556701</v>
      </c>
      <c r="AK28">
        <f t="shared" si="8"/>
        <v>3.1716417910447763E-2</v>
      </c>
      <c r="AL28">
        <f t="shared" si="9"/>
        <v>2.8089887640449437E-2</v>
      </c>
      <c r="AN28">
        <f t="shared" si="10"/>
        <v>0.49239033124440468</v>
      </c>
    </row>
    <row r="29" spans="1:40" x14ac:dyDescent="0.25">
      <c r="A29" t="s">
        <v>86</v>
      </c>
      <c r="B29">
        <v>3</v>
      </c>
      <c r="C29" t="s">
        <v>175</v>
      </c>
      <c r="D29" s="52" t="s">
        <v>33</v>
      </c>
      <c r="E29" s="53">
        <v>43.6</v>
      </c>
      <c r="F29" s="67">
        <v>22</v>
      </c>
      <c r="G29">
        <v>6.6109999999999998</v>
      </c>
      <c r="H29">
        <v>47.865000000000002</v>
      </c>
      <c r="I29">
        <v>5.0490000000000004</v>
      </c>
      <c r="J29">
        <v>41.031999999999996</v>
      </c>
      <c r="K29">
        <v>22.96</v>
      </c>
      <c r="L29">
        <v>13.44</v>
      </c>
      <c r="M29" s="52">
        <v>43.39</v>
      </c>
      <c r="P29" s="52">
        <v>7.5</v>
      </c>
      <c r="Q29" s="52">
        <v>56.82</v>
      </c>
      <c r="R29" s="52">
        <v>952.57</v>
      </c>
      <c r="S29" s="52">
        <v>147.91</v>
      </c>
      <c r="T29" s="52">
        <v>9.1999999999999993</v>
      </c>
      <c r="U29" s="52">
        <v>325.83999999999997</v>
      </c>
      <c r="V29" s="52">
        <v>37.15</v>
      </c>
      <c r="W29" s="52">
        <v>2688.2</v>
      </c>
      <c r="AC29">
        <f t="shared" si="0"/>
        <v>2767.99</v>
      </c>
      <c r="AD29">
        <f t="shared" si="1"/>
        <v>1520.29</v>
      </c>
      <c r="AE29">
        <f t="shared" si="2"/>
        <v>1157.3</v>
      </c>
      <c r="AF29">
        <f t="shared" si="3"/>
        <v>362.98999999999995</v>
      </c>
      <c r="AG29">
        <f t="shared" si="4"/>
        <v>4288.28</v>
      </c>
      <c r="AH29">
        <f t="shared" si="5"/>
        <v>0</v>
      </c>
      <c r="AI29">
        <f t="shared" si="6"/>
        <v>0.28793554006968641</v>
      </c>
      <c r="AJ29">
        <f t="shared" si="7"/>
        <v>0.37566964285714288</v>
      </c>
      <c r="AK29">
        <f t="shared" si="8"/>
        <v>0.13811762247989134</v>
      </c>
      <c r="AL29">
        <f t="shared" si="9"/>
        <v>0.12305030220315853</v>
      </c>
      <c r="AN29">
        <f t="shared" si="10"/>
        <v>0.13199577613516367</v>
      </c>
    </row>
    <row r="30" spans="1:40" x14ac:dyDescent="0.25">
      <c r="A30" t="s">
        <v>85</v>
      </c>
      <c r="B30">
        <v>3</v>
      </c>
      <c r="C30" t="s">
        <v>175</v>
      </c>
      <c r="D30" s="52" t="s">
        <v>28</v>
      </c>
      <c r="E30" s="53">
        <v>7.8</v>
      </c>
      <c r="F30" s="67">
        <v>2</v>
      </c>
      <c r="G30">
        <v>2.601</v>
      </c>
      <c r="H30">
        <v>6.9870000000000001</v>
      </c>
      <c r="I30">
        <v>2.2069999999999999</v>
      </c>
      <c r="J30">
        <v>6.3849999999999998</v>
      </c>
      <c r="K30">
        <v>2.2999999999999998</v>
      </c>
      <c r="L30">
        <v>1.69</v>
      </c>
      <c r="M30" s="52">
        <v>11.05</v>
      </c>
      <c r="O30" s="52">
        <v>6.02</v>
      </c>
      <c r="P30" s="52">
        <v>5.4</v>
      </c>
      <c r="Q30" s="52">
        <v>7.47</v>
      </c>
      <c r="S30" s="52">
        <v>11.17</v>
      </c>
      <c r="T30" s="52">
        <v>8.5</v>
      </c>
      <c r="V30" s="52">
        <v>8.48</v>
      </c>
      <c r="W30" s="52">
        <v>13.59</v>
      </c>
      <c r="AC30">
        <f t="shared" si="0"/>
        <v>34.65</v>
      </c>
      <c r="AD30">
        <f t="shared" si="1"/>
        <v>27.12</v>
      </c>
      <c r="AE30">
        <f t="shared" si="2"/>
        <v>18.64</v>
      </c>
      <c r="AF30">
        <f t="shared" si="3"/>
        <v>8.48</v>
      </c>
      <c r="AG30">
        <f t="shared" si="4"/>
        <v>61.769999999999996</v>
      </c>
      <c r="AH30">
        <f t="shared" si="5"/>
        <v>0</v>
      </c>
      <c r="AI30">
        <f t="shared" si="6"/>
        <v>1.1308695652173915</v>
      </c>
      <c r="AJ30">
        <f t="shared" si="7"/>
        <v>1.3059171597633135</v>
      </c>
      <c r="AK30">
        <f t="shared" si="8"/>
        <v>0.37226277372262773</v>
      </c>
      <c r="AL30">
        <f t="shared" si="9"/>
        <v>0.3456538762725137</v>
      </c>
      <c r="AN30">
        <f t="shared" si="10"/>
        <v>0.72289156626506035</v>
      </c>
    </row>
    <row r="31" spans="1:40" x14ac:dyDescent="0.25">
      <c r="A31" t="s">
        <v>85</v>
      </c>
      <c r="B31">
        <v>3</v>
      </c>
      <c r="C31" t="s">
        <v>175</v>
      </c>
      <c r="D31" s="52" t="s">
        <v>29</v>
      </c>
      <c r="E31" s="53">
        <v>34.1</v>
      </c>
      <c r="F31" s="67">
        <v>5</v>
      </c>
      <c r="G31">
        <v>0.30099999999999999</v>
      </c>
      <c r="H31">
        <v>9.109</v>
      </c>
      <c r="I31">
        <v>0.18</v>
      </c>
      <c r="J31">
        <v>6.444</v>
      </c>
      <c r="K31">
        <v>0.56999999999999995</v>
      </c>
      <c r="L31">
        <v>0.32</v>
      </c>
      <c r="M31" s="52">
        <v>14.11</v>
      </c>
      <c r="O31" s="52">
        <v>1.7</v>
      </c>
      <c r="P31" s="52">
        <v>4.7</v>
      </c>
      <c r="Q31" s="52">
        <v>3.79</v>
      </c>
      <c r="S31" s="52">
        <v>4.92</v>
      </c>
      <c r="T31" s="52">
        <v>16.7</v>
      </c>
      <c r="V31" s="52">
        <v>6.69</v>
      </c>
      <c r="W31" s="52">
        <v>29.05</v>
      </c>
      <c r="AC31">
        <f t="shared" si="0"/>
        <v>45.75</v>
      </c>
      <c r="AD31">
        <f t="shared" si="1"/>
        <v>15.400000000000002</v>
      </c>
      <c r="AE31">
        <f t="shared" si="2"/>
        <v>8.7100000000000009</v>
      </c>
      <c r="AF31">
        <f t="shared" si="3"/>
        <v>6.69</v>
      </c>
      <c r="AG31">
        <f t="shared" si="4"/>
        <v>61.150000000000006</v>
      </c>
      <c r="AH31">
        <f t="shared" si="5"/>
        <v>0</v>
      </c>
      <c r="AI31">
        <f t="shared" si="6"/>
        <v>0.52807017543859647</v>
      </c>
      <c r="AJ31">
        <f t="shared" si="7"/>
        <v>0.5625</v>
      </c>
      <c r="AK31">
        <f t="shared" si="8"/>
        <v>3.3044241958502578E-2</v>
      </c>
      <c r="AL31">
        <f t="shared" si="9"/>
        <v>2.7932960893854747E-2</v>
      </c>
      <c r="AN31">
        <f t="shared" si="10"/>
        <v>1.2401055408970976</v>
      </c>
    </row>
    <row r="32" spans="1:40" x14ac:dyDescent="0.25">
      <c r="A32" t="s">
        <v>85</v>
      </c>
      <c r="B32">
        <v>3</v>
      </c>
      <c r="C32" t="s">
        <v>175</v>
      </c>
      <c r="D32" s="52" t="s">
        <v>33</v>
      </c>
      <c r="E32" s="53">
        <v>48.5</v>
      </c>
      <c r="F32" s="67">
        <v>11</v>
      </c>
      <c r="G32">
        <v>5.2679999999999998</v>
      </c>
      <c r="H32">
        <v>39.81</v>
      </c>
      <c r="I32">
        <v>5.9139999999999997</v>
      </c>
      <c r="J32">
        <v>45.341000000000001</v>
      </c>
      <c r="K32">
        <v>15.56</v>
      </c>
      <c r="L32">
        <v>22.25</v>
      </c>
      <c r="M32" s="52">
        <v>46.66</v>
      </c>
      <c r="P32" s="52">
        <v>8.5</v>
      </c>
      <c r="Q32" s="52">
        <v>56.72</v>
      </c>
      <c r="R32" s="52">
        <v>420.72</v>
      </c>
      <c r="S32" s="52">
        <v>99.05</v>
      </c>
      <c r="T32" s="53">
        <v>11</v>
      </c>
      <c r="U32" s="52">
        <v>142.88999999999999</v>
      </c>
      <c r="V32" s="52">
        <v>41.75</v>
      </c>
      <c r="W32" s="52">
        <v>1527.9</v>
      </c>
      <c r="X32" s="52">
        <v>2614.4</v>
      </c>
      <c r="AC32">
        <f t="shared" si="0"/>
        <v>1612.3700000000001</v>
      </c>
      <c r="AD32">
        <f t="shared" si="1"/>
        <v>761.13</v>
      </c>
      <c r="AE32">
        <f t="shared" si="2"/>
        <v>576.49</v>
      </c>
      <c r="AF32">
        <f t="shared" si="3"/>
        <v>184.64</v>
      </c>
      <c r="AG32">
        <f t="shared" si="4"/>
        <v>2373.5</v>
      </c>
      <c r="AH32">
        <f t="shared" si="5"/>
        <v>0</v>
      </c>
      <c r="AI32">
        <f t="shared" si="6"/>
        <v>0.33856041131105397</v>
      </c>
      <c r="AJ32">
        <f t="shared" si="7"/>
        <v>0.26579775280898876</v>
      </c>
      <c r="AK32">
        <f t="shared" si="8"/>
        <v>0.13232856066314996</v>
      </c>
      <c r="AL32">
        <f t="shared" si="9"/>
        <v>0.13043382369158157</v>
      </c>
      <c r="AN32">
        <f t="shared" si="10"/>
        <v>0.14985895627644572</v>
      </c>
    </row>
    <row r="33" spans="1:40" x14ac:dyDescent="0.25">
      <c r="A33" t="s">
        <v>84</v>
      </c>
      <c r="B33">
        <v>3</v>
      </c>
      <c r="C33" t="s">
        <v>175</v>
      </c>
      <c r="D33" s="52" t="s">
        <v>33</v>
      </c>
      <c r="E33" s="53">
        <v>46</v>
      </c>
      <c r="F33" s="67">
        <v>24</v>
      </c>
      <c r="G33">
        <v>6.7050000000000001</v>
      </c>
      <c r="H33">
        <v>46.314999999999998</v>
      </c>
      <c r="I33">
        <v>9.7240000000000002</v>
      </c>
      <c r="J33">
        <v>64.221999999999994</v>
      </c>
      <c r="K33">
        <v>25.16</v>
      </c>
      <c r="L33">
        <v>42.51</v>
      </c>
      <c r="M33" s="52">
        <v>74.010000000000005</v>
      </c>
      <c r="P33" s="52">
        <v>10.199999999999999</v>
      </c>
      <c r="Q33" s="52">
        <v>84.27</v>
      </c>
      <c r="R33" s="52">
        <v>1100.8</v>
      </c>
      <c r="S33" s="52">
        <v>88.79</v>
      </c>
      <c r="T33" s="52">
        <v>11.6</v>
      </c>
      <c r="U33" s="52">
        <v>414.28</v>
      </c>
      <c r="V33" s="52">
        <v>37.31</v>
      </c>
      <c r="W33" s="52">
        <v>3455.3</v>
      </c>
      <c r="X33" s="52">
        <v>2603.4</v>
      </c>
      <c r="Y33" s="56"/>
      <c r="AA33" s="56"/>
      <c r="AC33">
        <f t="shared" si="0"/>
        <v>3596.9800000000005</v>
      </c>
      <c r="AD33">
        <f t="shared" si="1"/>
        <v>1725.4499999999998</v>
      </c>
      <c r="AE33">
        <f t="shared" si="2"/>
        <v>1273.8599999999999</v>
      </c>
      <c r="AF33">
        <f t="shared" si="3"/>
        <v>451.59</v>
      </c>
      <c r="AG33">
        <f t="shared" si="4"/>
        <v>5322.43</v>
      </c>
      <c r="AH33">
        <f t="shared" si="5"/>
        <v>0</v>
      </c>
      <c r="AI33">
        <f t="shared" si="6"/>
        <v>0.26649443561208269</v>
      </c>
      <c r="AJ33">
        <f t="shared" si="7"/>
        <v>0.22874617737003058</v>
      </c>
      <c r="AK33">
        <f t="shared" si="8"/>
        <v>0.14476951311670086</v>
      </c>
      <c r="AL33">
        <f t="shared" si="9"/>
        <v>0.15141228862383607</v>
      </c>
      <c r="AN33">
        <f t="shared" si="10"/>
        <v>0.12103951584193663</v>
      </c>
    </row>
    <row r="34" spans="1:40" x14ac:dyDescent="0.25">
      <c r="A34" t="s">
        <v>83</v>
      </c>
      <c r="B34">
        <v>3</v>
      </c>
      <c r="C34" t="s">
        <v>175</v>
      </c>
      <c r="D34" s="52" t="s">
        <v>28</v>
      </c>
      <c r="E34" s="53">
        <v>7.5</v>
      </c>
      <c r="F34" s="67">
        <v>2</v>
      </c>
      <c r="G34">
        <v>0.94199999999999995</v>
      </c>
      <c r="H34">
        <v>4.3</v>
      </c>
      <c r="I34">
        <v>0.73699999999999999</v>
      </c>
      <c r="J34">
        <v>3.7490000000000001</v>
      </c>
      <c r="K34">
        <v>1.31</v>
      </c>
      <c r="L34">
        <v>1.05</v>
      </c>
      <c r="M34" s="57">
        <v>17.87</v>
      </c>
      <c r="O34" s="52">
        <v>3.56</v>
      </c>
      <c r="P34" s="53">
        <v>11</v>
      </c>
      <c r="S34" s="57">
        <v>26.82</v>
      </c>
      <c r="T34" s="52">
        <v>7.7</v>
      </c>
      <c r="V34" s="57">
        <v>7.31</v>
      </c>
      <c r="W34">
        <v>5.38</v>
      </c>
      <c r="AA34" s="57" t="s">
        <v>164</v>
      </c>
      <c r="AC34">
        <f t="shared" si="0"/>
        <v>29.17</v>
      </c>
      <c r="AD34">
        <f t="shared" si="1"/>
        <v>34.130000000000003</v>
      </c>
      <c r="AE34">
        <f t="shared" si="2"/>
        <v>26.82</v>
      </c>
      <c r="AF34">
        <f t="shared" si="3"/>
        <v>7.31</v>
      </c>
      <c r="AG34">
        <f t="shared" si="4"/>
        <v>63.300000000000004</v>
      </c>
      <c r="AH34">
        <f t="shared" si="5"/>
        <v>0</v>
      </c>
      <c r="AI34">
        <f t="shared" si="6"/>
        <v>0.71908396946564879</v>
      </c>
      <c r="AJ34">
        <f t="shared" si="7"/>
        <v>0.70190476190476181</v>
      </c>
      <c r="AK34">
        <f t="shared" si="8"/>
        <v>0.21906976744186046</v>
      </c>
      <c r="AL34">
        <f t="shared" si="9"/>
        <v>0.19658575620165378</v>
      </c>
      <c r="AN34">
        <f t="shared" si="10"/>
        <v>0.41014168530947054</v>
      </c>
    </row>
    <row r="35" spans="1:40" x14ac:dyDescent="0.25">
      <c r="A35" t="s">
        <v>83</v>
      </c>
      <c r="B35">
        <v>3</v>
      </c>
      <c r="C35" t="s">
        <v>175</v>
      </c>
      <c r="D35" s="52" t="s">
        <v>30</v>
      </c>
      <c r="E35" s="53">
        <v>33.700000000000003</v>
      </c>
      <c r="F35" s="67">
        <v>6</v>
      </c>
      <c r="G35">
        <v>0.371</v>
      </c>
      <c r="H35">
        <v>11.037000000000001</v>
      </c>
      <c r="I35">
        <v>0.47899999999999998</v>
      </c>
      <c r="J35">
        <v>16.847999999999999</v>
      </c>
      <c r="K35">
        <v>1.69</v>
      </c>
      <c r="L35">
        <v>2.34</v>
      </c>
      <c r="M35" s="52">
        <v>92.61</v>
      </c>
      <c r="O35" s="52">
        <v>13.99</v>
      </c>
      <c r="P35" s="52">
        <v>8.1999999999999993</v>
      </c>
      <c r="Q35" s="52">
        <v>27.12</v>
      </c>
      <c r="R35" s="52">
        <v>60.37</v>
      </c>
      <c r="S35" s="52">
        <v>46.67</v>
      </c>
      <c r="T35" s="52">
        <v>16.600000000000001</v>
      </c>
      <c r="V35" s="52">
        <v>43.65</v>
      </c>
      <c r="W35" s="52">
        <v>407.23</v>
      </c>
      <c r="AC35">
        <f t="shared" si="0"/>
        <v>517.86000000000013</v>
      </c>
      <c r="AD35">
        <f t="shared" si="1"/>
        <v>177.81</v>
      </c>
      <c r="AE35">
        <f t="shared" si="2"/>
        <v>134.16</v>
      </c>
      <c r="AF35">
        <f t="shared" si="3"/>
        <v>43.65</v>
      </c>
      <c r="AG35">
        <f t="shared" si="4"/>
        <v>695.67000000000007</v>
      </c>
      <c r="AH35">
        <f t="shared" si="5"/>
        <v>0</v>
      </c>
      <c r="AI35">
        <f t="shared" si="6"/>
        <v>0.21952662721893493</v>
      </c>
      <c r="AJ35">
        <f t="shared" si="7"/>
        <v>0.2047008547008547</v>
      </c>
      <c r="AK35">
        <f t="shared" si="8"/>
        <v>3.3614206759083082E-2</v>
      </c>
      <c r="AL35">
        <f t="shared" si="9"/>
        <v>2.8430674264007597E-2</v>
      </c>
      <c r="AN35">
        <f t="shared" si="10"/>
        <v>0.30235988200589969</v>
      </c>
    </row>
    <row r="36" spans="1:40" x14ac:dyDescent="0.25">
      <c r="A36" t="s">
        <v>83</v>
      </c>
      <c r="B36">
        <v>3</v>
      </c>
      <c r="C36" t="s">
        <v>175</v>
      </c>
      <c r="D36" s="52" t="s">
        <v>33</v>
      </c>
      <c r="E36" s="53">
        <v>53.6</v>
      </c>
      <c r="F36" s="67">
        <v>21</v>
      </c>
      <c r="G36">
        <v>6.9240000000000004</v>
      </c>
      <c r="H36">
        <v>52.362000000000002</v>
      </c>
      <c r="I36">
        <v>6.298</v>
      </c>
      <c r="J36">
        <v>44.220999999999997</v>
      </c>
      <c r="K36">
        <v>22.44</v>
      </c>
      <c r="L36">
        <v>18.32</v>
      </c>
      <c r="M36" s="52">
        <v>41</v>
      </c>
      <c r="P36" s="52">
        <v>9.1</v>
      </c>
      <c r="Q36" s="52">
        <v>74.31</v>
      </c>
      <c r="R36" s="52">
        <v>825.73</v>
      </c>
      <c r="S36" s="52">
        <v>112.04</v>
      </c>
      <c r="T36" s="52">
        <v>11.2</v>
      </c>
      <c r="U36" s="52">
        <v>448.65</v>
      </c>
      <c r="V36" s="52">
        <v>36.78</v>
      </c>
      <c r="W36" s="52">
        <v>2435.4</v>
      </c>
      <c r="X36" s="52">
        <v>1129.7</v>
      </c>
      <c r="AC36">
        <f t="shared" si="0"/>
        <v>2517.1600000000003</v>
      </c>
      <c r="AD36">
        <f t="shared" si="1"/>
        <v>1497.5099999999998</v>
      </c>
      <c r="AE36">
        <f t="shared" si="2"/>
        <v>1012.0799999999999</v>
      </c>
      <c r="AF36">
        <f t="shared" si="3"/>
        <v>485.42999999999995</v>
      </c>
      <c r="AG36">
        <f t="shared" si="4"/>
        <v>4014.67</v>
      </c>
      <c r="AH36">
        <f t="shared" si="5"/>
        <v>0</v>
      </c>
      <c r="AI36">
        <f t="shared" si="6"/>
        <v>0.3085561497326203</v>
      </c>
      <c r="AJ36">
        <f t="shared" si="7"/>
        <v>0.3437772925764192</v>
      </c>
      <c r="AK36">
        <f t="shared" si="8"/>
        <v>0.13223329895725908</v>
      </c>
      <c r="AL36">
        <f t="shared" si="9"/>
        <v>0.14242102168652904</v>
      </c>
      <c r="AN36">
        <f t="shared" si="10"/>
        <v>0.12245996501143856</v>
      </c>
    </row>
    <row r="37" spans="1:40" x14ac:dyDescent="0.25">
      <c r="A37" t="s">
        <v>82</v>
      </c>
      <c r="B37">
        <v>3</v>
      </c>
      <c r="C37" t="s">
        <v>175</v>
      </c>
      <c r="D37" s="52" t="s">
        <v>28</v>
      </c>
      <c r="E37" s="53">
        <v>10.4</v>
      </c>
      <c r="F37" s="67">
        <v>1</v>
      </c>
      <c r="G37">
        <v>2.653</v>
      </c>
      <c r="H37">
        <v>6.7</v>
      </c>
      <c r="I37">
        <v>1.9450000000000001</v>
      </c>
      <c r="J37">
        <v>6.133</v>
      </c>
      <c r="K37">
        <v>3.6</v>
      </c>
      <c r="L37">
        <v>2.81</v>
      </c>
      <c r="M37" s="56">
        <v>9.19</v>
      </c>
      <c r="O37" s="52">
        <v>9.85</v>
      </c>
      <c r="P37" s="52">
        <v>10.199999999999999</v>
      </c>
      <c r="Q37" s="56"/>
      <c r="R37" s="57">
        <v>62.49</v>
      </c>
      <c r="S37" s="56">
        <v>25.92</v>
      </c>
      <c r="T37" s="52">
        <v>15.5</v>
      </c>
      <c r="V37" s="56">
        <v>5.57</v>
      </c>
      <c r="W37" s="52">
        <v>4.37</v>
      </c>
      <c r="AA37" s="52" t="s">
        <v>163</v>
      </c>
      <c r="AC37">
        <f t="shared" si="0"/>
        <v>29.819999999999997</v>
      </c>
      <c r="AD37">
        <f>AE37+AF37</f>
        <v>93.97999999999999</v>
      </c>
      <c r="AE37">
        <f>S37+R37+Q37</f>
        <v>88.41</v>
      </c>
      <c r="AF37">
        <f t="shared" si="3"/>
        <v>5.57</v>
      </c>
      <c r="AG37">
        <f>AC37+AD37</f>
        <v>123.79999999999998</v>
      </c>
      <c r="AH37">
        <f t="shared" si="5"/>
        <v>0</v>
      </c>
      <c r="AI37">
        <f t="shared" si="6"/>
        <v>0.7369444444444444</v>
      </c>
      <c r="AJ37">
        <f t="shared" si="7"/>
        <v>0.69217081850533813</v>
      </c>
      <c r="AK37">
        <f t="shared" si="8"/>
        <v>0.39597014925373136</v>
      </c>
      <c r="AL37">
        <f t="shared" si="9"/>
        <v>0.3171368009130931</v>
      </c>
      <c r="AN37">
        <f t="shared" si="10"/>
        <v>0.39351851851851849</v>
      </c>
    </row>
    <row r="38" spans="1:40" x14ac:dyDescent="0.25">
      <c r="A38" t="s">
        <v>82</v>
      </c>
      <c r="B38">
        <v>3</v>
      </c>
      <c r="C38" t="s">
        <v>175</v>
      </c>
      <c r="D38" s="52" t="s">
        <v>33</v>
      </c>
      <c r="E38" s="53">
        <v>49.2</v>
      </c>
      <c r="F38" s="67">
        <v>27</v>
      </c>
      <c r="G38">
        <v>10.109</v>
      </c>
      <c r="H38">
        <v>73.73</v>
      </c>
      <c r="I38">
        <v>7.1879999999999997</v>
      </c>
      <c r="J38">
        <v>51.081000000000003</v>
      </c>
      <c r="K38">
        <v>38.340000000000003</v>
      </c>
      <c r="L38">
        <v>26.2</v>
      </c>
      <c r="M38" s="52">
        <v>75.25</v>
      </c>
      <c r="P38" s="53">
        <v>7</v>
      </c>
      <c r="Q38" s="52">
        <v>53.43</v>
      </c>
      <c r="R38" s="52">
        <v>1846.4</v>
      </c>
      <c r="S38" s="52">
        <v>136.44999999999999</v>
      </c>
      <c r="T38" s="52">
        <v>14.2</v>
      </c>
      <c r="U38" s="52">
        <v>888.24</v>
      </c>
      <c r="V38" s="52">
        <v>53.58</v>
      </c>
      <c r="W38" s="57">
        <v>3970.8</v>
      </c>
      <c r="X38" s="52">
        <v>845.62</v>
      </c>
      <c r="AC38">
        <f t="shared" si="0"/>
        <v>4110.59</v>
      </c>
      <c r="AD38">
        <f t="shared" si="1"/>
        <v>2978.1000000000004</v>
      </c>
      <c r="AE38">
        <f t="shared" si="2"/>
        <v>2036.2800000000002</v>
      </c>
      <c r="AF38">
        <f t="shared" si="3"/>
        <v>941.82</v>
      </c>
      <c r="AG38">
        <f t="shared" si="4"/>
        <v>7088.6900000000005</v>
      </c>
      <c r="AH38">
        <f t="shared" si="5"/>
        <v>0</v>
      </c>
      <c r="AI38">
        <f t="shared" si="6"/>
        <v>0.26366718831507563</v>
      </c>
      <c r="AJ38">
        <f t="shared" si="7"/>
        <v>0.27435114503816793</v>
      </c>
      <c r="AK38">
        <f t="shared" si="8"/>
        <v>0.13710836837108367</v>
      </c>
      <c r="AL38">
        <f t="shared" si="9"/>
        <v>0.14071768367886298</v>
      </c>
      <c r="AN38">
        <f t="shared" si="10"/>
        <v>0.13101253977166386</v>
      </c>
    </row>
    <row r="39" spans="1:40" x14ac:dyDescent="0.25">
      <c r="A39" t="s">
        <v>81</v>
      </c>
      <c r="B39">
        <v>3</v>
      </c>
      <c r="C39" t="s">
        <v>175</v>
      </c>
      <c r="D39" s="52" t="s">
        <v>30</v>
      </c>
      <c r="E39" s="53">
        <v>56.1</v>
      </c>
      <c r="F39" s="67">
        <v>3</v>
      </c>
      <c r="G39">
        <v>0.61899999999999999</v>
      </c>
      <c r="H39">
        <v>11.587999999999999</v>
      </c>
      <c r="I39">
        <v>0.74399999999999999</v>
      </c>
      <c r="J39">
        <v>15.427</v>
      </c>
      <c r="K39">
        <v>3.11</v>
      </c>
      <c r="L39">
        <v>3.13</v>
      </c>
      <c r="M39" s="52">
        <v>89.21</v>
      </c>
      <c r="O39" s="52">
        <v>8.84</v>
      </c>
      <c r="P39" s="53">
        <v>8</v>
      </c>
      <c r="Q39" s="52">
        <v>77.88</v>
      </c>
      <c r="R39" s="52">
        <v>190.85</v>
      </c>
      <c r="S39" s="52">
        <v>60.51</v>
      </c>
      <c r="T39" s="53">
        <v>20</v>
      </c>
      <c r="V39" s="52">
        <v>78.599999999999994</v>
      </c>
      <c r="W39" s="52">
        <v>1132.9000000000001</v>
      </c>
      <c r="AC39">
        <f t="shared" si="0"/>
        <v>1237.19</v>
      </c>
      <c r="AD39">
        <f t="shared" si="1"/>
        <v>407.84000000000003</v>
      </c>
      <c r="AE39">
        <f t="shared" si="2"/>
        <v>329.24</v>
      </c>
      <c r="AF39">
        <f t="shared" si="3"/>
        <v>78.599999999999994</v>
      </c>
      <c r="AG39">
        <f t="shared" si="4"/>
        <v>1645.0300000000002</v>
      </c>
      <c r="AH39">
        <f t="shared" si="5"/>
        <v>0</v>
      </c>
      <c r="AI39">
        <f t="shared" si="6"/>
        <v>0.19903536977491962</v>
      </c>
      <c r="AJ39">
        <f t="shared" si="7"/>
        <v>0.23769968051118212</v>
      </c>
      <c r="AK39">
        <f t="shared" si="8"/>
        <v>5.3417328270624787E-2</v>
      </c>
      <c r="AL39">
        <f t="shared" si="9"/>
        <v>4.8227134245154603E-2</v>
      </c>
      <c r="AN39">
        <f t="shared" si="10"/>
        <v>0.10272213662044172</v>
      </c>
    </row>
    <row r="40" spans="1:40" x14ac:dyDescent="0.25">
      <c r="A40" t="s">
        <v>81</v>
      </c>
      <c r="B40">
        <v>3</v>
      </c>
      <c r="C40" t="s">
        <v>175</v>
      </c>
      <c r="D40" s="52" t="s">
        <v>33</v>
      </c>
      <c r="E40" s="53">
        <v>47.1</v>
      </c>
      <c r="F40" s="67">
        <v>24</v>
      </c>
      <c r="G40">
        <v>6.3259999999999996</v>
      </c>
      <c r="H40">
        <v>47.640999999999998</v>
      </c>
      <c r="I40">
        <v>6.7889999999999997</v>
      </c>
      <c r="J40">
        <v>54.728999999999999</v>
      </c>
      <c r="K40">
        <v>21.77</v>
      </c>
      <c r="L40">
        <v>19.12</v>
      </c>
      <c r="M40" s="52"/>
      <c r="P40" s="52">
        <v>7.8</v>
      </c>
      <c r="Q40" s="52">
        <v>52.59</v>
      </c>
      <c r="R40" s="52">
        <v>1138.9000000000001</v>
      </c>
      <c r="S40" s="52"/>
      <c r="T40" s="52">
        <v>13.5</v>
      </c>
      <c r="U40" s="52">
        <v>549.64</v>
      </c>
      <c r="V40" s="52"/>
      <c r="W40" s="52">
        <v>3149.4</v>
      </c>
      <c r="X40" s="52">
        <v>2751.9</v>
      </c>
      <c r="AC40">
        <f t="shared" si="0"/>
        <v>3190.29</v>
      </c>
      <c r="AD40">
        <f t="shared" si="1"/>
        <v>1741.13</v>
      </c>
      <c r="AE40">
        <f t="shared" si="2"/>
        <v>1191.49</v>
      </c>
      <c r="AF40">
        <f t="shared" si="3"/>
        <v>549.64</v>
      </c>
      <c r="AG40">
        <f t="shared" si="4"/>
        <v>4931.42</v>
      </c>
      <c r="AH40">
        <f t="shared" si="5"/>
        <v>0</v>
      </c>
      <c r="AI40">
        <f t="shared" si="6"/>
        <v>0.29058337161231051</v>
      </c>
      <c r="AJ40">
        <f t="shared" si="7"/>
        <v>0.35507322175732214</v>
      </c>
      <c r="AK40">
        <f t="shared" si="8"/>
        <v>0.13278478621355555</v>
      </c>
      <c r="AL40">
        <f t="shared" si="9"/>
        <v>0.12404757989365783</v>
      </c>
      <c r="AN40">
        <f t="shared" si="10"/>
        <v>0.14831717056474614</v>
      </c>
    </row>
    <row r="41" spans="1:40" x14ac:dyDescent="0.25">
      <c r="A41" s="52" t="s">
        <v>56</v>
      </c>
      <c r="B41" s="52">
        <v>4</v>
      </c>
      <c r="C41" t="s">
        <v>175</v>
      </c>
      <c r="D41" s="52" t="s">
        <v>33</v>
      </c>
      <c r="E41" s="53">
        <v>28.2</v>
      </c>
      <c r="F41" s="67">
        <v>8</v>
      </c>
      <c r="G41">
        <v>4.6859999999999999</v>
      </c>
      <c r="H41">
        <v>34.418999999999997</v>
      </c>
      <c r="I41">
        <v>4.62</v>
      </c>
      <c r="J41">
        <v>32.741</v>
      </c>
      <c r="K41">
        <v>14.66</v>
      </c>
      <c r="L41" s="59">
        <v>15.5</v>
      </c>
      <c r="M41" s="52">
        <v>77.2</v>
      </c>
      <c r="P41" s="52">
        <v>11.8</v>
      </c>
      <c r="Q41" s="52">
        <v>84.65</v>
      </c>
      <c r="R41" s="52">
        <v>191.44</v>
      </c>
      <c r="S41" s="52">
        <v>119.62</v>
      </c>
      <c r="T41" s="52">
        <v>10.8</v>
      </c>
      <c r="U41" s="52">
        <v>77.38</v>
      </c>
      <c r="V41" s="52">
        <v>105.78</v>
      </c>
      <c r="W41" s="52">
        <v>653.41</v>
      </c>
      <c r="X41" s="52">
        <v>25.08</v>
      </c>
      <c r="AC41">
        <f t="shared" si="0"/>
        <v>760.77</v>
      </c>
      <c r="AD41">
        <f t="shared" si="1"/>
        <v>578.87</v>
      </c>
      <c r="AE41">
        <f t="shared" si="2"/>
        <v>395.71000000000004</v>
      </c>
      <c r="AF41">
        <f t="shared" si="3"/>
        <v>183.16</v>
      </c>
      <c r="AG41">
        <f t="shared" si="4"/>
        <v>1339.6399999999999</v>
      </c>
      <c r="AH41">
        <f t="shared" si="5"/>
        <v>0</v>
      </c>
      <c r="AI41">
        <f t="shared" si="6"/>
        <v>0.31964529331514324</v>
      </c>
      <c r="AJ41">
        <f t="shared" si="7"/>
        <v>0.29806451612903229</v>
      </c>
      <c r="AK41">
        <f t="shared" si="8"/>
        <v>0.1361457334611697</v>
      </c>
      <c r="AL41">
        <f t="shared" si="9"/>
        <v>0.14110747991814546</v>
      </c>
      <c r="AN41">
        <f t="shared" si="10"/>
        <v>0.13939751919669227</v>
      </c>
    </row>
    <row r="42" spans="1:40" x14ac:dyDescent="0.25">
      <c r="A42" s="52" t="s">
        <v>57</v>
      </c>
      <c r="B42" s="52">
        <v>4</v>
      </c>
      <c r="C42" t="s">
        <v>175</v>
      </c>
      <c r="D42" s="52" t="s">
        <v>33</v>
      </c>
      <c r="E42" s="53">
        <v>37</v>
      </c>
      <c r="F42" s="67">
        <v>29</v>
      </c>
      <c r="G42">
        <v>7.6079999999999997</v>
      </c>
      <c r="H42">
        <v>53.335000000000001</v>
      </c>
      <c r="I42">
        <v>4.6980000000000004</v>
      </c>
      <c r="J42">
        <v>37.884999999999998</v>
      </c>
      <c r="K42">
        <v>21.24</v>
      </c>
      <c r="L42">
        <v>11.79</v>
      </c>
      <c r="M42" s="52">
        <v>67.25</v>
      </c>
      <c r="P42" s="52">
        <v>10.5</v>
      </c>
      <c r="Q42" s="52">
        <v>60.91</v>
      </c>
      <c r="R42" s="52">
        <v>747.62</v>
      </c>
      <c r="S42" s="52">
        <v>141.75</v>
      </c>
      <c r="T42" s="52">
        <v>10.3</v>
      </c>
      <c r="U42" s="52">
        <v>520.5</v>
      </c>
      <c r="V42" s="52">
        <v>95.17</v>
      </c>
      <c r="W42" s="52">
        <v>2633.13</v>
      </c>
      <c r="X42" s="52">
        <v>129.15</v>
      </c>
      <c r="Z42" s="52">
        <v>79.569999999999993</v>
      </c>
      <c r="AC42">
        <f t="shared" si="0"/>
        <v>2733.41</v>
      </c>
      <c r="AD42">
        <f t="shared" si="1"/>
        <v>1565.9499999999998</v>
      </c>
      <c r="AE42">
        <f t="shared" si="2"/>
        <v>950.28</v>
      </c>
      <c r="AF42">
        <f t="shared" si="3"/>
        <v>615.66999999999996</v>
      </c>
      <c r="AG42">
        <f t="shared" si="4"/>
        <v>4299.3599999999997</v>
      </c>
      <c r="AH42">
        <f t="shared" si="5"/>
        <v>79.569999999999993</v>
      </c>
      <c r="AI42">
        <f t="shared" si="6"/>
        <v>0.35819209039548022</v>
      </c>
      <c r="AJ42">
        <f t="shared" si="7"/>
        <v>0.39847328244274816</v>
      </c>
      <c r="AK42">
        <f t="shared" si="8"/>
        <v>0.14264554232680227</v>
      </c>
      <c r="AL42">
        <f t="shared" si="9"/>
        <v>0.1240068628744886</v>
      </c>
      <c r="AN42">
        <f t="shared" si="10"/>
        <v>0.17238548678377935</v>
      </c>
    </row>
    <row r="43" spans="1:40" x14ac:dyDescent="0.25">
      <c r="A43" s="52" t="s">
        <v>58</v>
      </c>
      <c r="B43" s="52">
        <v>4</v>
      </c>
      <c r="C43" t="s">
        <v>175</v>
      </c>
      <c r="D43" s="52" t="s">
        <v>33</v>
      </c>
      <c r="E43" s="53">
        <v>36.200000000000003</v>
      </c>
      <c r="F43" s="67">
        <v>51</v>
      </c>
      <c r="G43">
        <v>5.8849999999999998</v>
      </c>
      <c r="H43">
        <v>40.814</v>
      </c>
      <c r="I43">
        <v>4.2149999999999999</v>
      </c>
      <c r="J43">
        <v>33.210999999999999</v>
      </c>
      <c r="K43">
        <v>20.23</v>
      </c>
      <c r="L43">
        <v>13.07</v>
      </c>
      <c r="M43" s="52">
        <v>102.06</v>
      </c>
      <c r="P43" s="52">
        <v>10</v>
      </c>
      <c r="Q43" s="52">
        <v>70.89</v>
      </c>
      <c r="R43" s="52">
        <v>1790.8</v>
      </c>
      <c r="S43" s="52">
        <v>123.96</v>
      </c>
      <c r="T43" s="52">
        <v>11.1</v>
      </c>
      <c r="U43" s="52">
        <v>1520.86</v>
      </c>
      <c r="V43" s="52">
        <v>176.05</v>
      </c>
      <c r="W43" s="52">
        <v>4716.7</v>
      </c>
      <c r="X43" s="52">
        <v>2081.5</v>
      </c>
      <c r="AC43">
        <f t="shared" si="0"/>
        <v>4852.0599999999995</v>
      </c>
      <c r="AD43">
        <f t="shared" si="1"/>
        <v>3682.56</v>
      </c>
      <c r="AE43">
        <f t="shared" si="2"/>
        <v>1985.65</v>
      </c>
      <c r="AF43">
        <f t="shared" si="3"/>
        <v>1696.9099999999999</v>
      </c>
      <c r="AG43">
        <f t="shared" si="4"/>
        <v>8534.619999999999</v>
      </c>
      <c r="AH43">
        <f t="shared" si="5"/>
        <v>0</v>
      </c>
      <c r="AI43">
        <f t="shared" si="6"/>
        <v>0.29090459713297084</v>
      </c>
      <c r="AJ43">
        <f t="shared" si="7"/>
        <v>0.32249426166794182</v>
      </c>
      <c r="AK43">
        <f t="shared" si="8"/>
        <v>0.14419071887097565</v>
      </c>
      <c r="AL43">
        <f t="shared" si="9"/>
        <v>0.12691578091596159</v>
      </c>
      <c r="AN43">
        <f t="shared" si="10"/>
        <v>0.1410636196924813</v>
      </c>
    </row>
    <row r="44" spans="1:40" x14ac:dyDescent="0.25">
      <c r="A44" s="52" t="s">
        <v>59</v>
      </c>
      <c r="B44" s="52">
        <v>4</v>
      </c>
      <c r="C44" t="s">
        <v>175</v>
      </c>
      <c r="D44" s="52" t="s">
        <v>37</v>
      </c>
      <c r="E44" s="53">
        <v>7.6</v>
      </c>
      <c r="F44" s="67">
        <v>45</v>
      </c>
      <c r="G44">
        <v>7.6999999999999999E-2</v>
      </c>
      <c r="H44">
        <v>7.4130000000000003</v>
      </c>
      <c r="I44">
        <v>0.106</v>
      </c>
      <c r="J44">
        <v>9.2789999999999999</v>
      </c>
      <c r="K44">
        <v>7.0000000000000007E-2</v>
      </c>
      <c r="L44">
        <v>0.04</v>
      </c>
      <c r="M44" s="52">
        <v>6.05</v>
      </c>
      <c r="O44" s="52">
        <v>1.94</v>
      </c>
      <c r="P44" s="52"/>
      <c r="S44" s="52"/>
      <c r="T44" s="52">
        <v>8.1999999999999993</v>
      </c>
      <c r="V44" s="52">
        <v>3.15</v>
      </c>
      <c r="W44" s="52">
        <v>1.02</v>
      </c>
      <c r="X44" s="52">
        <v>680.23</v>
      </c>
      <c r="Y44" s="57">
        <v>4.75</v>
      </c>
      <c r="AA44" s="56"/>
      <c r="AC44">
        <f t="shared" si="0"/>
        <v>9.1199999999999992</v>
      </c>
      <c r="AD44">
        <f t="shared" si="1"/>
        <v>3.15</v>
      </c>
      <c r="AE44">
        <f t="shared" si="2"/>
        <v>0</v>
      </c>
      <c r="AF44">
        <f t="shared" si="3"/>
        <v>3.15</v>
      </c>
      <c r="AG44">
        <f t="shared" si="4"/>
        <v>12.27</v>
      </c>
      <c r="AH44">
        <f t="shared" si="5"/>
        <v>4.75</v>
      </c>
      <c r="AI44" s="74">
        <f>G44/K44</f>
        <v>1.0999999999999999</v>
      </c>
      <c r="AJ44" s="74">
        <f t="shared" si="7"/>
        <v>2.65</v>
      </c>
      <c r="AK44">
        <f t="shared" si="8"/>
        <v>1.0387157695939566E-2</v>
      </c>
      <c r="AL44">
        <f t="shared" si="9"/>
        <v>1.1423644789309193E-2</v>
      </c>
    </row>
    <row r="45" spans="1:40" x14ac:dyDescent="0.25">
      <c r="A45" s="52" t="s">
        <v>59</v>
      </c>
      <c r="B45" s="52">
        <v>4</v>
      </c>
      <c r="C45" t="s">
        <v>175</v>
      </c>
      <c r="D45" s="52" t="s">
        <v>30</v>
      </c>
      <c r="E45" s="53">
        <v>58.4</v>
      </c>
      <c r="F45" s="67">
        <v>7</v>
      </c>
      <c r="G45">
        <v>0.374</v>
      </c>
      <c r="H45">
        <v>10.952999999999999</v>
      </c>
      <c r="I45">
        <v>0.47599999999999998</v>
      </c>
      <c r="J45">
        <v>11.143000000000001</v>
      </c>
      <c r="K45">
        <v>1.53</v>
      </c>
      <c r="L45">
        <v>1.97</v>
      </c>
      <c r="M45" s="52">
        <v>47.61</v>
      </c>
      <c r="O45" s="52">
        <v>7.74</v>
      </c>
      <c r="P45" s="52">
        <v>6.7</v>
      </c>
      <c r="S45" s="52">
        <v>31.94</v>
      </c>
      <c r="T45" s="52">
        <v>4.7</v>
      </c>
      <c r="V45" s="52">
        <v>4.5999999999999996</v>
      </c>
      <c r="W45" s="52">
        <v>622.44000000000005</v>
      </c>
      <c r="AA45" s="52" t="s">
        <v>74</v>
      </c>
      <c r="AC45">
        <f t="shared" si="0"/>
        <v>681.29000000000008</v>
      </c>
      <c r="AD45">
        <f t="shared" si="1"/>
        <v>36.54</v>
      </c>
      <c r="AE45">
        <f t="shared" si="2"/>
        <v>31.94</v>
      </c>
      <c r="AF45">
        <f t="shared" si="3"/>
        <v>4.5999999999999996</v>
      </c>
      <c r="AG45">
        <f t="shared" si="4"/>
        <v>717.83</v>
      </c>
      <c r="AH45">
        <f t="shared" si="5"/>
        <v>0</v>
      </c>
      <c r="AI45">
        <f t="shared" si="6"/>
        <v>0.24444444444444444</v>
      </c>
      <c r="AJ45">
        <f t="shared" si="7"/>
        <v>0.24162436548223348</v>
      </c>
      <c r="AK45">
        <f t="shared" si="8"/>
        <v>3.41458961015247E-2</v>
      </c>
      <c r="AL45">
        <f t="shared" si="9"/>
        <v>4.2717401058960776E-2</v>
      </c>
      <c r="AN45">
        <f t="shared" si="10"/>
        <v>0.20976831559173451</v>
      </c>
    </row>
    <row r="46" spans="1:40" x14ac:dyDescent="0.25">
      <c r="A46" s="52" t="s">
        <v>59</v>
      </c>
      <c r="B46" s="52">
        <v>4</v>
      </c>
      <c r="C46" t="s">
        <v>175</v>
      </c>
      <c r="D46" s="52" t="s">
        <v>33</v>
      </c>
      <c r="E46" s="53">
        <v>36.5</v>
      </c>
      <c r="F46" s="67">
        <v>1</v>
      </c>
      <c r="G46">
        <v>2.4590000000000001</v>
      </c>
      <c r="H46">
        <v>24.472000000000001</v>
      </c>
      <c r="I46">
        <v>5.2469999999999999</v>
      </c>
      <c r="J46">
        <v>37.256</v>
      </c>
      <c r="K46">
        <v>5.99</v>
      </c>
      <c r="L46">
        <v>17.440000000000001</v>
      </c>
      <c r="M46" s="52">
        <v>133.69</v>
      </c>
      <c r="P46" s="52">
        <v>10.199999999999999</v>
      </c>
      <c r="Q46" s="52">
        <v>71.989999999999995</v>
      </c>
      <c r="R46" s="52">
        <v>1431.5</v>
      </c>
      <c r="S46" s="52">
        <v>135.31</v>
      </c>
      <c r="T46" s="52">
        <v>8.6999999999999993</v>
      </c>
      <c r="U46" s="52">
        <v>569.27</v>
      </c>
      <c r="V46" s="52">
        <v>72.760000000000005</v>
      </c>
      <c r="W46" s="52">
        <v>3957.8</v>
      </c>
      <c r="AC46">
        <f t="shared" si="0"/>
        <v>4114.92</v>
      </c>
      <c r="AD46">
        <f t="shared" si="1"/>
        <v>2280.83</v>
      </c>
      <c r="AE46">
        <f t="shared" si="2"/>
        <v>1638.8</v>
      </c>
      <c r="AF46">
        <f t="shared" si="3"/>
        <v>642.03</v>
      </c>
      <c r="AG46">
        <f t="shared" si="4"/>
        <v>6395.75</v>
      </c>
      <c r="AH46">
        <f t="shared" si="5"/>
        <v>0</v>
      </c>
      <c r="AI46">
        <f t="shared" si="6"/>
        <v>0.41051752921535895</v>
      </c>
      <c r="AJ46">
        <f t="shared" si="7"/>
        <v>0.30086009174311923</v>
      </c>
      <c r="AK46">
        <f t="shared" si="8"/>
        <v>0.10048218372016998</v>
      </c>
      <c r="AL46">
        <f t="shared" si="9"/>
        <v>0.14083637534893709</v>
      </c>
      <c r="AN46">
        <f t="shared" si="10"/>
        <v>0.14168634532573968</v>
      </c>
    </row>
    <row r="47" spans="1:40" x14ac:dyDescent="0.25">
      <c r="A47" s="52" t="s">
        <v>60</v>
      </c>
      <c r="B47" s="52">
        <v>4</v>
      </c>
      <c r="C47" t="s">
        <v>175</v>
      </c>
      <c r="D47" s="52" t="s">
        <v>33</v>
      </c>
      <c r="E47" s="53">
        <v>25.2</v>
      </c>
      <c r="F47" s="67">
        <v>16</v>
      </c>
      <c r="G47">
        <v>7.1050000000000004</v>
      </c>
      <c r="H47">
        <v>42.747999999999998</v>
      </c>
      <c r="I47">
        <v>5.9489999999999998</v>
      </c>
      <c r="J47">
        <v>41.307000000000002</v>
      </c>
      <c r="K47">
        <v>25.11</v>
      </c>
      <c r="L47">
        <v>17.920000000000002</v>
      </c>
      <c r="M47" s="52"/>
      <c r="P47" s="52">
        <v>5.5</v>
      </c>
      <c r="Q47">
        <v>35.21</v>
      </c>
      <c r="R47" s="52">
        <v>523.94000000000005</v>
      </c>
      <c r="S47" s="52"/>
      <c r="T47" s="52">
        <v>10.1</v>
      </c>
      <c r="U47" s="52">
        <v>113.53</v>
      </c>
      <c r="V47" s="52"/>
      <c r="W47" s="52">
        <v>1464.9</v>
      </c>
      <c r="Y47" s="52">
        <v>133.55000000000001</v>
      </c>
      <c r="AC47">
        <f t="shared" si="0"/>
        <v>1507.93</v>
      </c>
      <c r="AD47">
        <f t="shared" si="1"/>
        <v>672.68000000000006</v>
      </c>
      <c r="AE47">
        <f>S47+R47+Q47</f>
        <v>559.15000000000009</v>
      </c>
      <c r="AF47">
        <f t="shared" si="3"/>
        <v>113.53</v>
      </c>
      <c r="AG47">
        <f t="shared" si="4"/>
        <v>2180.61</v>
      </c>
      <c r="AH47">
        <f t="shared" si="5"/>
        <v>133.55000000000001</v>
      </c>
      <c r="AI47">
        <f t="shared" si="6"/>
        <v>0.28295499800876145</v>
      </c>
      <c r="AJ47">
        <f t="shared" si="7"/>
        <v>0.33197544642857141</v>
      </c>
      <c r="AK47">
        <f t="shared" si="8"/>
        <v>0.16620660615701321</v>
      </c>
      <c r="AL47">
        <f t="shared" si="9"/>
        <v>0.1440191735057012</v>
      </c>
      <c r="AN47">
        <f t="shared" si="10"/>
        <v>0.15620562340244248</v>
      </c>
    </row>
    <row r="48" spans="1:40" x14ac:dyDescent="0.25">
      <c r="A48" s="52" t="s">
        <v>61</v>
      </c>
      <c r="B48" s="52">
        <v>4</v>
      </c>
      <c r="C48" t="s">
        <v>175</v>
      </c>
      <c r="D48" s="52" t="s">
        <v>30</v>
      </c>
      <c r="E48" s="53">
        <v>37.5</v>
      </c>
      <c r="F48" s="67">
        <v>7</v>
      </c>
      <c r="G48">
        <v>0.27100000000000002</v>
      </c>
      <c r="H48">
        <v>10.414</v>
      </c>
      <c r="I48">
        <v>0.35599999999999998</v>
      </c>
      <c r="J48">
        <v>10.465999999999999</v>
      </c>
      <c r="K48">
        <v>1.27</v>
      </c>
      <c r="L48">
        <v>1.1499999999999999</v>
      </c>
      <c r="M48" s="52">
        <v>74.209999999999994</v>
      </c>
      <c r="O48" s="52">
        <v>17.61</v>
      </c>
      <c r="P48" s="52">
        <v>8.9</v>
      </c>
      <c r="Q48" s="52">
        <v>47.76</v>
      </c>
      <c r="R48" s="52">
        <v>225.97</v>
      </c>
      <c r="S48" s="52">
        <v>64.08</v>
      </c>
      <c r="T48" s="52">
        <v>6.3</v>
      </c>
      <c r="V48" s="52">
        <v>27.02</v>
      </c>
      <c r="W48" s="52">
        <v>900.25</v>
      </c>
      <c r="AC48">
        <f t="shared" si="0"/>
        <v>994.49</v>
      </c>
      <c r="AD48">
        <f t="shared" si="1"/>
        <v>364.83</v>
      </c>
      <c r="AE48">
        <f t="shared" si="2"/>
        <v>337.81</v>
      </c>
      <c r="AF48">
        <f t="shared" si="3"/>
        <v>27.02</v>
      </c>
      <c r="AG48">
        <f t="shared" si="4"/>
        <v>1359.32</v>
      </c>
      <c r="AH48">
        <f t="shared" si="5"/>
        <v>0</v>
      </c>
      <c r="AI48">
        <f t="shared" si="6"/>
        <v>0.21338582677165355</v>
      </c>
      <c r="AJ48">
        <f t="shared" si="7"/>
        <v>0.30956521739130438</v>
      </c>
      <c r="AK48">
        <f t="shared" si="8"/>
        <v>2.6022661801421168E-2</v>
      </c>
      <c r="AL48">
        <f t="shared" si="9"/>
        <v>3.4014905407987774E-2</v>
      </c>
      <c r="AN48">
        <f t="shared" si="10"/>
        <v>0.18634840871021777</v>
      </c>
    </row>
    <row r="49" spans="1:40" x14ac:dyDescent="0.25">
      <c r="A49" s="52" t="s">
        <v>61</v>
      </c>
      <c r="B49" s="52">
        <v>4</v>
      </c>
      <c r="C49" t="s">
        <v>175</v>
      </c>
      <c r="D49" s="52" t="s">
        <v>33</v>
      </c>
      <c r="E49" s="53">
        <v>49.7</v>
      </c>
      <c r="F49" s="67">
        <v>19</v>
      </c>
      <c r="G49">
        <v>6.601</v>
      </c>
      <c r="H49">
        <v>47.738</v>
      </c>
      <c r="I49">
        <v>7.1909999999999998</v>
      </c>
      <c r="J49">
        <v>47.034999999999997</v>
      </c>
      <c r="K49">
        <v>17.29</v>
      </c>
      <c r="L49">
        <v>24.83</v>
      </c>
      <c r="M49" s="52"/>
      <c r="P49" s="52">
        <v>5.7</v>
      </c>
      <c r="Q49" s="52">
        <v>56.69</v>
      </c>
      <c r="R49" s="52">
        <v>491.9</v>
      </c>
      <c r="S49" s="52"/>
      <c r="T49" s="52">
        <v>5.6</v>
      </c>
      <c r="U49" s="52">
        <v>202.72</v>
      </c>
      <c r="V49" s="52"/>
      <c r="W49" s="52">
        <v>1711.9</v>
      </c>
      <c r="X49" s="52">
        <v>2267.1</v>
      </c>
      <c r="Y49" s="57">
        <v>9.98</v>
      </c>
      <c r="AA49" s="56"/>
      <c r="AC49">
        <f t="shared" si="0"/>
        <v>1754.02</v>
      </c>
      <c r="AD49">
        <f t="shared" si="1"/>
        <v>751.31</v>
      </c>
      <c r="AE49">
        <f t="shared" si="2"/>
        <v>548.58999999999992</v>
      </c>
      <c r="AF49">
        <f t="shared" si="3"/>
        <v>202.72</v>
      </c>
      <c r="AG49">
        <f t="shared" si="4"/>
        <v>2505.33</v>
      </c>
      <c r="AH49">
        <f t="shared" si="5"/>
        <v>9.98</v>
      </c>
      <c r="AI49">
        <f t="shared" si="6"/>
        <v>0.38178137651821864</v>
      </c>
      <c r="AJ49">
        <f t="shared" si="7"/>
        <v>0.28960934353604512</v>
      </c>
      <c r="AK49">
        <f t="shared" si="8"/>
        <v>0.13827558758221961</v>
      </c>
      <c r="AL49">
        <f t="shared" si="9"/>
        <v>0.1528861486127352</v>
      </c>
      <c r="AN49">
        <f t="shared" si="10"/>
        <v>0.10054683365672959</v>
      </c>
    </row>
    <row r="50" spans="1:40" x14ac:dyDescent="0.25">
      <c r="A50" s="52" t="s">
        <v>35</v>
      </c>
      <c r="B50" s="52">
        <v>1</v>
      </c>
      <c r="C50" s="52" t="s">
        <v>176</v>
      </c>
      <c r="D50" s="52" t="s">
        <v>30</v>
      </c>
      <c r="E50" s="53">
        <v>86</v>
      </c>
      <c r="F50" s="67">
        <v>52</v>
      </c>
      <c r="G50">
        <v>0.17599999999999999</v>
      </c>
      <c r="H50">
        <v>8.0790000000000006</v>
      </c>
      <c r="I50">
        <v>0.186</v>
      </c>
      <c r="J50">
        <v>7.9569999999999999</v>
      </c>
      <c r="K50" s="52">
        <v>1.2</v>
      </c>
      <c r="L50" s="52">
        <v>1.1200000000000001</v>
      </c>
      <c r="M50" s="52"/>
      <c r="N50" s="52"/>
      <c r="O50" s="52">
        <v>6.33</v>
      </c>
      <c r="P50" s="52">
        <v>9.6999999999999993</v>
      </c>
      <c r="Q50" s="52">
        <v>61.18</v>
      </c>
      <c r="R50" s="52">
        <v>1414.2</v>
      </c>
      <c r="S50" s="52"/>
      <c r="T50" s="52">
        <v>13.3</v>
      </c>
      <c r="U50" s="52">
        <v>168.85</v>
      </c>
      <c r="V50" s="52"/>
      <c r="W50" s="52">
        <v>6380.3</v>
      </c>
      <c r="AC50">
        <f t="shared" si="0"/>
        <v>6388.95</v>
      </c>
      <c r="AD50">
        <f t="shared" si="1"/>
        <v>1644.23</v>
      </c>
      <c r="AE50">
        <f t="shared" si="2"/>
        <v>1475.38</v>
      </c>
      <c r="AF50">
        <f t="shared" si="3"/>
        <v>168.85</v>
      </c>
      <c r="AG50">
        <f t="shared" si="4"/>
        <v>8033.18</v>
      </c>
      <c r="AH50">
        <f t="shared" si="5"/>
        <v>0</v>
      </c>
      <c r="AI50">
        <f t="shared" si="6"/>
        <v>0.14666666666666667</v>
      </c>
      <c r="AJ50">
        <f t="shared" si="7"/>
        <v>0.16607142857142856</v>
      </c>
      <c r="AK50">
        <f t="shared" si="8"/>
        <v>2.178487436563931E-2</v>
      </c>
      <c r="AL50">
        <f t="shared" si="9"/>
        <v>2.3375644086967452E-2</v>
      </c>
      <c r="AN50">
        <f t="shared" si="10"/>
        <v>0.15854854527623405</v>
      </c>
    </row>
    <row r="51" spans="1:40" x14ac:dyDescent="0.25">
      <c r="A51" s="52" t="s">
        <v>35</v>
      </c>
      <c r="B51" s="52">
        <v>1</v>
      </c>
      <c r="C51" s="52" t="s">
        <v>176</v>
      </c>
      <c r="D51" s="52" t="s">
        <v>29</v>
      </c>
      <c r="E51" s="53">
        <v>33.299999999999997</v>
      </c>
      <c r="F51" s="67">
        <v>86</v>
      </c>
      <c r="G51">
        <v>0.74399999999999999</v>
      </c>
      <c r="H51">
        <v>12.81</v>
      </c>
      <c r="I51">
        <v>0.54800000000000004</v>
      </c>
      <c r="J51">
        <v>11.919</v>
      </c>
      <c r="K51" s="52">
        <v>1.65</v>
      </c>
      <c r="L51" s="52">
        <v>1.1499999999999999</v>
      </c>
      <c r="M51" s="52"/>
      <c r="N51" s="52"/>
      <c r="O51" s="52">
        <v>4.07</v>
      </c>
      <c r="P51" s="52">
        <v>9.5</v>
      </c>
      <c r="Q51" s="52">
        <v>12.38</v>
      </c>
      <c r="R51" s="52">
        <v>706.32</v>
      </c>
      <c r="S51" s="52"/>
      <c r="T51" s="52">
        <v>21.1</v>
      </c>
      <c r="U51" s="52">
        <v>261.44</v>
      </c>
      <c r="V51" s="52"/>
      <c r="W51" s="52">
        <v>833.44</v>
      </c>
      <c r="AC51">
        <f t="shared" si="0"/>
        <v>840.31000000000006</v>
      </c>
      <c r="AD51">
        <f t="shared" si="1"/>
        <v>980.1400000000001</v>
      </c>
      <c r="AE51">
        <f t="shared" si="2"/>
        <v>718.7</v>
      </c>
      <c r="AF51">
        <f t="shared" si="3"/>
        <v>261.44</v>
      </c>
      <c r="AG51">
        <f t="shared" si="4"/>
        <v>1820.4500000000003</v>
      </c>
      <c r="AH51">
        <f t="shared" si="5"/>
        <v>0</v>
      </c>
      <c r="AI51">
        <f t="shared" si="6"/>
        <v>0.45090909090909093</v>
      </c>
      <c r="AJ51">
        <f t="shared" si="7"/>
        <v>0.47652173913043483</v>
      </c>
      <c r="AK51">
        <f t="shared" si="8"/>
        <v>5.8079625292740043E-2</v>
      </c>
      <c r="AL51">
        <f t="shared" si="9"/>
        <v>4.5977011494252873E-2</v>
      </c>
      <c r="AN51">
        <f t="shared" si="10"/>
        <v>0.76736672051696275</v>
      </c>
    </row>
    <row r="52" spans="1:40" x14ac:dyDescent="0.25">
      <c r="A52" s="52" t="s">
        <v>36</v>
      </c>
      <c r="B52" s="52">
        <v>1</v>
      </c>
      <c r="C52" s="52" t="s">
        <v>176</v>
      </c>
      <c r="D52" s="52" t="s">
        <v>37</v>
      </c>
      <c r="E52" s="53">
        <v>22.6</v>
      </c>
      <c r="F52" s="67">
        <v>25</v>
      </c>
      <c r="G52">
        <v>9.9000000000000005E-2</v>
      </c>
      <c r="H52">
        <v>10.034000000000001</v>
      </c>
      <c r="I52">
        <v>0.13400000000000001</v>
      </c>
      <c r="J52">
        <v>11.225</v>
      </c>
      <c r="K52" s="52">
        <v>0.28999999999999998</v>
      </c>
      <c r="L52" s="52">
        <v>0.55000000000000004</v>
      </c>
      <c r="M52" s="52">
        <v>28.15</v>
      </c>
      <c r="N52" s="52"/>
      <c r="O52" s="52">
        <v>10.96</v>
      </c>
      <c r="P52" s="52">
        <v>8.5</v>
      </c>
      <c r="Q52" s="52">
        <v>26.72</v>
      </c>
      <c r="R52" s="52">
        <v>236.38</v>
      </c>
      <c r="S52" s="52">
        <v>81.849999999999994</v>
      </c>
      <c r="T52" s="52">
        <v>15.7</v>
      </c>
      <c r="U52" s="52">
        <v>364.31</v>
      </c>
      <c r="V52" s="52">
        <v>75.489999999999995</v>
      </c>
      <c r="W52" s="52">
        <v>604.54</v>
      </c>
      <c r="AC52">
        <f t="shared" si="0"/>
        <v>644.4899999999999</v>
      </c>
      <c r="AD52">
        <f t="shared" si="1"/>
        <v>784.75</v>
      </c>
      <c r="AE52">
        <f t="shared" si="2"/>
        <v>344.95000000000005</v>
      </c>
      <c r="AF52">
        <f>V52+U52</f>
        <v>439.8</v>
      </c>
      <c r="AG52">
        <f t="shared" si="4"/>
        <v>1429.2399999999998</v>
      </c>
      <c r="AH52">
        <f t="shared" si="5"/>
        <v>0</v>
      </c>
      <c r="AI52">
        <f t="shared" si="6"/>
        <v>0.3413793103448276</v>
      </c>
      <c r="AJ52">
        <f t="shared" si="7"/>
        <v>0.24363636363636362</v>
      </c>
      <c r="AK52">
        <f t="shared" si="8"/>
        <v>9.8664540562088902E-3</v>
      </c>
      <c r="AL52">
        <f t="shared" si="9"/>
        <v>1.1937639198218265E-2</v>
      </c>
      <c r="AN52">
        <f t="shared" si="10"/>
        <v>0.31811377245508982</v>
      </c>
    </row>
    <row r="53" spans="1:40" x14ac:dyDescent="0.25">
      <c r="A53" s="52" t="s">
        <v>36</v>
      </c>
      <c r="B53" s="52">
        <v>1</v>
      </c>
      <c r="C53" s="52" t="s">
        <v>176</v>
      </c>
      <c r="D53" s="52" t="s">
        <v>28</v>
      </c>
      <c r="E53" s="53">
        <v>42.7</v>
      </c>
      <c r="F53" s="67">
        <v>19</v>
      </c>
      <c r="G53">
        <v>1.87</v>
      </c>
      <c r="H53">
        <v>7.226</v>
      </c>
      <c r="I53">
        <v>1.5189999999999999</v>
      </c>
      <c r="J53">
        <v>5.0359999999999996</v>
      </c>
      <c r="K53" s="52">
        <v>2.99</v>
      </c>
      <c r="L53" s="52">
        <v>2.33</v>
      </c>
      <c r="M53" s="52"/>
      <c r="N53" s="52"/>
      <c r="O53" s="52">
        <v>6.97</v>
      </c>
      <c r="P53" s="52">
        <v>9.8000000000000007</v>
      </c>
      <c r="Q53" s="52">
        <v>25.57</v>
      </c>
      <c r="R53" s="52">
        <v>444.67</v>
      </c>
      <c r="S53" s="52"/>
      <c r="T53" s="52">
        <v>11.6</v>
      </c>
      <c r="U53" s="52">
        <v>160.88</v>
      </c>
      <c r="V53" s="52"/>
      <c r="W53" s="52">
        <v>1149.0999999999999</v>
      </c>
      <c r="AC53">
        <f t="shared" si="0"/>
        <v>1161.3899999999999</v>
      </c>
      <c r="AD53">
        <f t="shared" si="1"/>
        <v>631.12</v>
      </c>
      <c r="AE53">
        <f t="shared" si="2"/>
        <v>470.24</v>
      </c>
      <c r="AF53">
        <f t="shared" si="3"/>
        <v>160.88</v>
      </c>
      <c r="AG53">
        <f t="shared" si="4"/>
        <v>1792.5099999999998</v>
      </c>
      <c r="AH53">
        <f t="shared" si="5"/>
        <v>0</v>
      </c>
      <c r="AI53">
        <f t="shared" si="6"/>
        <v>0.62541806020066892</v>
      </c>
      <c r="AJ53">
        <f t="shared" si="7"/>
        <v>0.65193133047210294</v>
      </c>
      <c r="AK53">
        <f t="shared" si="8"/>
        <v>0.25878771104345422</v>
      </c>
      <c r="AL53">
        <f t="shared" si="9"/>
        <v>0.30162827640984907</v>
      </c>
      <c r="AN53">
        <f t="shared" si="10"/>
        <v>0.38326163472819713</v>
      </c>
    </row>
    <row r="54" spans="1:40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3">
        <v>26</v>
      </c>
      <c r="F54" s="67">
        <v>16</v>
      </c>
      <c r="G54">
        <v>0.192</v>
      </c>
      <c r="H54">
        <v>7.226</v>
      </c>
      <c r="I54">
        <v>0.192</v>
      </c>
      <c r="J54">
        <v>5.2709999999999999</v>
      </c>
      <c r="K54" s="52">
        <v>1.05</v>
      </c>
      <c r="L54" s="52">
        <v>1.1399999999999999</v>
      </c>
      <c r="M54" s="52"/>
      <c r="N54" s="52"/>
      <c r="O54" s="52">
        <v>29.62</v>
      </c>
      <c r="P54" s="52">
        <v>10.8</v>
      </c>
      <c r="Q54" s="52">
        <v>95.8</v>
      </c>
      <c r="R54" s="52">
        <v>196.85</v>
      </c>
      <c r="S54" s="52"/>
      <c r="T54" s="52">
        <v>7.5</v>
      </c>
      <c r="U54" s="52">
        <v>48.04</v>
      </c>
      <c r="V54" s="52"/>
      <c r="W54" s="52">
        <v>303.42</v>
      </c>
      <c r="AC54">
        <f t="shared" si="0"/>
        <v>335.23</v>
      </c>
      <c r="AD54">
        <f t="shared" si="1"/>
        <v>340.69</v>
      </c>
      <c r="AE54">
        <f t="shared" si="2"/>
        <v>292.64999999999998</v>
      </c>
      <c r="AF54">
        <f t="shared" si="3"/>
        <v>48.04</v>
      </c>
      <c r="AG54">
        <f t="shared" si="4"/>
        <v>675.92000000000007</v>
      </c>
      <c r="AH54">
        <f t="shared" si="5"/>
        <v>0</v>
      </c>
      <c r="AI54">
        <f t="shared" si="6"/>
        <v>0.18285714285714286</v>
      </c>
      <c r="AJ54">
        <f t="shared" si="7"/>
        <v>0.16842105263157897</v>
      </c>
      <c r="AK54">
        <f t="shared" si="8"/>
        <v>2.6570716855798506E-2</v>
      </c>
      <c r="AL54">
        <f t="shared" si="9"/>
        <v>3.6425725668753559E-2</v>
      </c>
      <c r="AN54">
        <f t="shared" si="10"/>
        <v>0.11273486430062632</v>
      </c>
    </row>
    <row r="55" spans="1:40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3">
        <v>24.1</v>
      </c>
      <c r="F55" s="67">
        <v>107</v>
      </c>
      <c r="G55">
        <v>0.72099999999999997</v>
      </c>
      <c r="H55">
        <v>11.846</v>
      </c>
      <c r="I55">
        <v>0.79800000000000004</v>
      </c>
      <c r="J55">
        <v>13.327</v>
      </c>
      <c r="K55" s="52">
        <v>1.91</v>
      </c>
      <c r="L55" s="58">
        <v>2</v>
      </c>
      <c r="M55" s="52"/>
      <c r="N55" s="58"/>
      <c r="O55" s="52">
        <v>4.0599999999999996</v>
      </c>
      <c r="P55" s="52">
        <v>10.9</v>
      </c>
      <c r="Q55" s="52">
        <v>14.44</v>
      </c>
      <c r="R55" s="52">
        <v>512.25</v>
      </c>
      <c r="S55" s="52"/>
      <c r="T55" s="52">
        <v>19.100000000000001</v>
      </c>
      <c r="U55" s="52">
        <v>245.08</v>
      </c>
      <c r="V55" s="52"/>
      <c r="W55" s="52">
        <v>1082.4000000000001</v>
      </c>
      <c r="AC55">
        <f t="shared" si="0"/>
        <v>1090.3700000000001</v>
      </c>
      <c r="AD55">
        <f t="shared" si="1"/>
        <v>771.7700000000001</v>
      </c>
      <c r="AE55">
        <f t="shared" si="2"/>
        <v>526.69000000000005</v>
      </c>
      <c r="AF55">
        <f t="shared" si="3"/>
        <v>245.08</v>
      </c>
      <c r="AG55">
        <f t="shared" si="4"/>
        <v>1862.1400000000003</v>
      </c>
      <c r="AH55">
        <f t="shared" si="5"/>
        <v>0</v>
      </c>
      <c r="AI55">
        <f t="shared" si="6"/>
        <v>0.37748691099476439</v>
      </c>
      <c r="AJ55">
        <f t="shared" si="7"/>
        <v>0.39900000000000002</v>
      </c>
      <c r="AK55">
        <f t="shared" si="8"/>
        <v>6.0864426810737803E-2</v>
      </c>
      <c r="AL55">
        <f t="shared" si="9"/>
        <v>5.9878442260073536E-2</v>
      </c>
      <c r="AN55">
        <f t="shared" si="10"/>
        <v>0.75484764542936289</v>
      </c>
    </row>
    <row r="56" spans="1:40" x14ac:dyDescent="0.25">
      <c r="A56" s="52" t="s">
        <v>38</v>
      </c>
      <c r="B56" s="52">
        <v>1</v>
      </c>
      <c r="C56" s="52" t="s">
        <v>176</v>
      </c>
      <c r="D56" s="52" t="s">
        <v>37</v>
      </c>
      <c r="E56" s="53">
        <v>7</v>
      </c>
      <c r="F56" s="67">
        <v>3</v>
      </c>
      <c r="G56">
        <v>5.1999999999999998E-2</v>
      </c>
      <c r="H56">
        <v>5.7359999999999998</v>
      </c>
      <c r="I56">
        <v>5.5E-2</v>
      </c>
      <c r="J56">
        <v>7.4050000000000002</v>
      </c>
      <c r="K56" s="52">
        <v>0.27</v>
      </c>
      <c r="L56" s="52">
        <v>0.34</v>
      </c>
      <c r="M56" s="52">
        <v>38.700000000000003</v>
      </c>
      <c r="N56" s="52"/>
      <c r="O56" s="52">
        <v>2.57</v>
      </c>
      <c r="P56" s="52"/>
      <c r="S56" s="52">
        <v>61.04</v>
      </c>
      <c r="T56" s="52">
        <v>6.8</v>
      </c>
      <c r="V56" s="52">
        <v>55.71</v>
      </c>
      <c r="W56" s="52">
        <v>30.06</v>
      </c>
      <c r="AC56">
        <f t="shared" si="0"/>
        <v>71.94</v>
      </c>
      <c r="AD56">
        <f t="shared" si="1"/>
        <v>116.75</v>
      </c>
      <c r="AE56">
        <f t="shared" si="2"/>
        <v>61.04</v>
      </c>
      <c r="AF56">
        <f t="shared" si="3"/>
        <v>55.71</v>
      </c>
      <c r="AG56">
        <f t="shared" si="4"/>
        <v>188.69</v>
      </c>
      <c r="AH56">
        <f t="shared" si="5"/>
        <v>0</v>
      </c>
      <c r="AI56">
        <f t="shared" si="6"/>
        <v>0.19259259259259257</v>
      </c>
      <c r="AJ56">
        <f t="shared" si="7"/>
        <v>0.16176470588235292</v>
      </c>
      <c r="AK56">
        <f t="shared" si="8"/>
        <v>9.06555090655509E-3</v>
      </c>
      <c r="AL56">
        <f t="shared" si="9"/>
        <v>7.4274139095205942E-3</v>
      </c>
    </row>
    <row r="57" spans="1:40" x14ac:dyDescent="0.25">
      <c r="A57" s="52" t="s">
        <v>38</v>
      </c>
      <c r="B57" s="52">
        <v>1</v>
      </c>
      <c r="C57" s="52" t="s">
        <v>176</v>
      </c>
      <c r="D57" s="52" t="s">
        <v>30</v>
      </c>
      <c r="E57" s="53">
        <v>56.1</v>
      </c>
      <c r="F57" s="67">
        <v>231</v>
      </c>
      <c r="G57">
        <v>0.52100000000000002</v>
      </c>
      <c r="H57">
        <v>13.621</v>
      </c>
      <c r="I57">
        <v>0.26</v>
      </c>
      <c r="J57">
        <v>7.3040000000000003</v>
      </c>
      <c r="K57" s="52">
        <v>2.37</v>
      </c>
      <c r="L57" s="52">
        <v>1.34</v>
      </c>
      <c r="M57" s="52"/>
      <c r="N57" s="52"/>
      <c r="O57" s="52">
        <v>15.61</v>
      </c>
      <c r="P57" s="52">
        <v>8.3000000000000007</v>
      </c>
      <c r="Q57" s="52">
        <v>40.83</v>
      </c>
      <c r="R57" s="52">
        <v>241.04</v>
      </c>
      <c r="S57" s="52"/>
      <c r="T57" s="52">
        <v>8</v>
      </c>
      <c r="U57" s="52">
        <v>31.6</v>
      </c>
      <c r="V57" s="52"/>
      <c r="W57" s="52">
        <v>1179.2</v>
      </c>
      <c r="AC57">
        <f t="shared" si="0"/>
        <v>1198.5199999999998</v>
      </c>
      <c r="AD57">
        <f t="shared" si="1"/>
        <v>313.47000000000003</v>
      </c>
      <c r="AE57">
        <f t="shared" si="2"/>
        <v>281.87</v>
      </c>
      <c r="AF57">
        <f t="shared" si="3"/>
        <v>31.6</v>
      </c>
      <c r="AG57">
        <f t="shared" si="4"/>
        <v>1511.9899999999998</v>
      </c>
      <c r="AH57">
        <f t="shared" si="5"/>
        <v>0</v>
      </c>
      <c r="AI57">
        <f t="shared" si="6"/>
        <v>0.21983122362869198</v>
      </c>
      <c r="AJ57">
        <f t="shared" si="7"/>
        <v>0.19402985074626866</v>
      </c>
      <c r="AK57">
        <f t="shared" si="8"/>
        <v>3.8249761397841565E-2</v>
      </c>
      <c r="AL57">
        <f t="shared" si="9"/>
        <v>3.5596933187294635E-2</v>
      </c>
      <c r="AN57">
        <f t="shared" si="10"/>
        <v>0.20328190056331133</v>
      </c>
    </row>
    <row r="58" spans="1:40" x14ac:dyDescent="0.25">
      <c r="A58" s="52" t="s">
        <v>38</v>
      </c>
      <c r="B58" s="52">
        <v>1</v>
      </c>
      <c r="C58" s="52" t="s">
        <v>176</v>
      </c>
      <c r="D58" s="52" t="s">
        <v>29</v>
      </c>
      <c r="E58" s="53">
        <v>37.5</v>
      </c>
      <c r="F58" s="67">
        <v>9</v>
      </c>
      <c r="G58">
        <v>0.52500000000000002</v>
      </c>
      <c r="H58">
        <v>10.206</v>
      </c>
      <c r="I58">
        <v>0.45200000000000001</v>
      </c>
      <c r="J58">
        <v>9.0809999999999995</v>
      </c>
      <c r="K58" s="52">
        <v>1.07</v>
      </c>
      <c r="L58" s="52">
        <v>1.01</v>
      </c>
      <c r="M58" s="52"/>
      <c r="N58" s="52"/>
      <c r="O58" s="52">
        <v>4.49</v>
      </c>
      <c r="P58" s="52">
        <v>8.9</v>
      </c>
      <c r="Q58" s="52">
        <v>20.75</v>
      </c>
      <c r="R58" s="52">
        <v>1888.3</v>
      </c>
      <c r="S58" s="52"/>
      <c r="T58" s="52">
        <v>18.7</v>
      </c>
      <c r="U58" s="52">
        <v>671.47</v>
      </c>
      <c r="V58" s="52"/>
      <c r="W58" s="52">
        <v>1915.2</v>
      </c>
      <c r="AA58" s="52" t="s">
        <v>75</v>
      </c>
      <c r="AC58">
        <f t="shared" si="0"/>
        <v>1921.77</v>
      </c>
      <c r="AD58">
        <f t="shared" si="1"/>
        <v>2580.52</v>
      </c>
      <c r="AE58">
        <f t="shared" si="2"/>
        <v>1909.05</v>
      </c>
      <c r="AF58">
        <f t="shared" si="3"/>
        <v>671.47</v>
      </c>
      <c r="AG58">
        <f t="shared" si="4"/>
        <v>4502.29</v>
      </c>
      <c r="AH58">
        <f t="shared" si="5"/>
        <v>0</v>
      </c>
      <c r="AI58">
        <f t="shared" si="6"/>
        <v>0.49065420560747663</v>
      </c>
      <c r="AJ58">
        <f t="shared" si="7"/>
        <v>0.44752475247524753</v>
      </c>
      <c r="AK58">
        <f t="shared" si="8"/>
        <v>5.1440329218106998E-2</v>
      </c>
      <c r="AL58">
        <f t="shared" si="9"/>
        <v>4.9774253936791107E-2</v>
      </c>
      <c r="AN58">
        <f t="shared" si="10"/>
        <v>0.42891566265060244</v>
      </c>
    </row>
    <row r="59" spans="1:40" x14ac:dyDescent="0.25">
      <c r="A59" s="52" t="s">
        <v>39</v>
      </c>
      <c r="B59" s="52">
        <v>1</v>
      </c>
      <c r="C59" s="52" t="s">
        <v>176</v>
      </c>
      <c r="D59" s="52" t="s">
        <v>30</v>
      </c>
      <c r="E59" s="53">
        <v>87.5</v>
      </c>
      <c r="F59" s="67">
        <v>59</v>
      </c>
      <c r="G59">
        <v>0.45400000000000001</v>
      </c>
      <c r="H59">
        <v>12.631</v>
      </c>
      <c r="I59">
        <v>0.27800000000000002</v>
      </c>
      <c r="J59">
        <v>11.334</v>
      </c>
      <c r="K59" s="52">
        <v>3.33</v>
      </c>
      <c r="L59" s="58">
        <v>1.5</v>
      </c>
      <c r="M59" s="52"/>
      <c r="N59" s="58"/>
      <c r="O59" s="52">
        <v>20.12</v>
      </c>
      <c r="P59" s="52">
        <v>11.5</v>
      </c>
      <c r="Q59" s="52">
        <v>76.709999999999994</v>
      </c>
      <c r="R59" s="52">
        <v>2009.4</v>
      </c>
      <c r="S59" s="52"/>
      <c r="T59" s="52">
        <v>10.199999999999999</v>
      </c>
      <c r="U59" s="52">
        <v>267.14999999999998</v>
      </c>
      <c r="V59" s="52"/>
      <c r="W59" s="52">
        <v>10700.6</v>
      </c>
      <c r="AC59">
        <f t="shared" si="0"/>
        <v>10725.550000000001</v>
      </c>
      <c r="AD59">
        <f t="shared" si="1"/>
        <v>2353.2600000000002</v>
      </c>
      <c r="AE59">
        <f t="shared" si="2"/>
        <v>2086.11</v>
      </c>
      <c r="AF59">
        <f t="shared" si="3"/>
        <v>267.14999999999998</v>
      </c>
      <c r="AG59">
        <f t="shared" si="4"/>
        <v>13078.810000000001</v>
      </c>
      <c r="AH59">
        <f t="shared" si="5"/>
        <v>0</v>
      </c>
      <c r="AI59">
        <f t="shared" si="6"/>
        <v>0.13633633633633635</v>
      </c>
      <c r="AJ59">
        <f t="shared" si="7"/>
        <v>0.18533333333333335</v>
      </c>
      <c r="AK59">
        <f t="shared" si="8"/>
        <v>3.5943314068561473E-2</v>
      </c>
      <c r="AL59">
        <f t="shared" si="9"/>
        <v>2.4527968943003357E-2</v>
      </c>
      <c r="AN59">
        <f t="shared" si="10"/>
        <v>0.14991526528483901</v>
      </c>
    </row>
    <row r="60" spans="1:40" x14ac:dyDescent="0.25">
      <c r="A60" s="52" t="s">
        <v>40</v>
      </c>
      <c r="B60" s="52">
        <v>1</v>
      </c>
      <c r="C60" s="52" t="s">
        <v>176</v>
      </c>
      <c r="D60" s="52" t="s">
        <v>37</v>
      </c>
      <c r="E60" s="53">
        <v>56.2</v>
      </c>
      <c r="F60" s="67">
        <v>10</v>
      </c>
      <c r="G60">
        <v>0.47199999999999998</v>
      </c>
      <c r="H60">
        <v>26.492999999999999</v>
      </c>
      <c r="I60">
        <v>0.435</v>
      </c>
      <c r="J60">
        <v>24.071000000000002</v>
      </c>
      <c r="K60" s="52">
        <v>1.62</v>
      </c>
      <c r="L60" s="52">
        <v>1.49</v>
      </c>
      <c r="M60" s="52">
        <v>41.64</v>
      </c>
      <c r="N60" s="52"/>
      <c r="O60" s="52">
        <v>32.049999999999997</v>
      </c>
      <c r="P60" s="52">
        <v>6.3</v>
      </c>
      <c r="Q60" s="52">
        <v>29.29</v>
      </c>
      <c r="R60" s="52">
        <v>47.63</v>
      </c>
      <c r="S60" s="52">
        <v>100.3</v>
      </c>
      <c r="T60" s="52">
        <v>18.2</v>
      </c>
      <c r="U60" s="52">
        <v>356.05</v>
      </c>
      <c r="V60" s="52">
        <v>87.33</v>
      </c>
      <c r="W60" s="52">
        <v>2168.8000000000002</v>
      </c>
      <c r="AC60">
        <f t="shared" si="0"/>
        <v>2245.6</v>
      </c>
      <c r="AD60">
        <f t="shared" si="1"/>
        <v>620.6</v>
      </c>
      <c r="AE60">
        <f t="shared" si="2"/>
        <v>177.22</v>
      </c>
      <c r="AF60">
        <f t="shared" si="3"/>
        <v>443.38</v>
      </c>
      <c r="AG60">
        <f t="shared" si="4"/>
        <v>2866.2</v>
      </c>
      <c r="AH60">
        <f t="shared" si="5"/>
        <v>0</v>
      </c>
      <c r="AI60">
        <f t="shared" si="6"/>
        <v>0.29135802469135796</v>
      </c>
      <c r="AJ60">
        <f t="shared" si="7"/>
        <v>0.29194630872483224</v>
      </c>
      <c r="AK60">
        <f t="shared" si="8"/>
        <v>1.781602687502359E-2</v>
      </c>
      <c r="AL60">
        <f t="shared" si="9"/>
        <v>1.807153836566823E-2</v>
      </c>
      <c r="AN60">
        <f t="shared" si="10"/>
        <v>0.21509047456469785</v>
      </c>
    </row>
    <row r="61" spans="1:40" x14ac:dyDescent="0.25">
      <c r="A61" s="52" t="s">
        <v>40</v>
      </c>
      <c r="B61" s="52">
        <v>1</v>
      </c>
      <c r="C61" s="52" t="s">
        <v>176</v>
      </c>
      <c r="D61" s="52" t="s">
        <v>28</v>
      </c>
      <c r="E61" s="53">
        <v>26.6</v>
      </c>
      <c r="F61" s="67">
        <v>5</v>
      </c>
      <c r="G61">
        <v>2.35</v>
      </c>
      <c r="H61">
        <v>6.3730000000000002</v>
      </c>
      <c r="I61">
        <v>4.3949999999999996</v>
      </c>
      <c r="J61">
        <v>9.2609999999999992</v>
      </c>
      <c r="K61" s="52">
        <v>4.5</v>
      </c>
      <c r="L61" s="52">
        <v>8.36</v>
      </c>
      <c r="M61" s="52"/>
      <c r="N61" s="52"/>
      <c r="O61" s="52">
        <v>34.56</v>
      </c>
      <c r="P61" s="52">
        <v>10.199999999999999</v>
      </c>
      <c r="Q61" s="52">
        <v>49.18</v>
      </c>
      <c r="R61" s="52">
        <v>127.3</v>
      </c>
      <c r="S61" s="52"/>
      <c r="T61" s="52">
        <v>11.5</v>
      </c>
      <c r="U61" s="52">
        <v>40.5</v>
      </c>
      <c r="V61" s="52"/>
      <c r="W61" s="52">
        <v>453.24</v>
      </c>
      <c r="AC61">
        <f t="shared" si="0"/>
        <v>500.66</v>
      </c>
      <c r="AD61">
        <f t="shared" si="1"/>
        <v>216.98</v>
      </c>
      <c r="AE61">
        <f t="shared" si="2"/>
        <v>176.48</v>
      </c>
      <c r="AF61">
        <f t="shared" si="3"/>
        <v>40.5</v>
      </c>
      <c r="AG61">
        <f t="shared" si="4"/>
        <v>717.64</v>
      </c>
      <c r="AH61">
        <f t="shared" si="5"/>
        <v>0</v>
      </c>
      <c r="AI61">
        <f t="shared" si="6"/>
        <v>0.52222222222222225</v>
      </c>
      <c r="AJ61">
        <f t="shared" si="7"/>
        <v>0.52571770334928225</v>
      </c>
      <c r="AK61">
        <f t="shared" si="8"/>
        <v>0.36874313510120821</v>
      </c>
      <c r="AL61">
        <f t="shared" si="9"/>
        <v>0.47457078069322967</v>
      </c>
      <c r="AN61">
        <f t="shared" si="10"/>
        <v>0.20740138267588448</v>
      </c>
    </row>
    <row r="62" spans="1:40" x14ac:dyDescent="0.25">
      <c r="A62" s="52" t="s">
        <v>40</v>
      </c>
      <c r="B62" s="52">
        <v>1</v>
      </c>
      <c r="C62" s="52" t="s">
        <v>176</v>
      </c>
      <c r="D62" s="52" t="s">
        <v>30</v>
      </c>
      <c r="E62" s="53">
        <v>63</v>
      </c>
      <c r="F62" s="67">
        <v>14</v>
      </c>
      <c r="G62">
        <v>0.30299999999999999</v>
      </c>
      <c r="H62">
        <v>8.4120000000000008</v>
      </c>
      <c r="I62">
        <v>0.28999999999999998</v>
      </c>
      <c r="J62">
        <v>14.02</v>
      </c>
      <c r="K62" s="52">
        <v>1.44</v>
      </c>
      <c r="L62" s="52">
        <v>1.42</v>
      </c>
      <c r="M62" s="52"/>
      <c r="N62" s="52"/>
      <c r="O62" s="52">
        <v>8.4600000000000009</v>
      </c>
      <c r="P62" s="52">
        <v>9.8000000000000007</v>
      </c>
      <c r="Q62" s="52">
        <v>72.650000000000006</v>
      </c>
      <c r="R62" s="52">
        <v>236.12</v>
      </c>
      <c r="S62" s="52"/>
      <c r="T62" s="52">
        <v>8.4</v>
      </c>
      <c r="U62" s="52">
        <v>63.25</v>
      </c>
      <c r="V62" s="52"/>
      <c r="W62" s="52">
        <v>1543.9</v>
      </c>
      <c r="AC62">
        <f t="shared" si="0"/>
        <v>1555.2200000000003</v>
      </c>
      <c r="AD62">
        <f t="shared" si="1"/>
        <v>372.02</v>
      </c>
      <c r="AE62">
        <f t="shared" si="2"/>
        <v>308.77</v>
      </c>
      <c r="AF62">
        <f t="shared" si="3"/>
        <v>63.25</v>
      </c>
      <c r="AG62">
        <f t="shared" si="4"/>
        <v>1927.2400000000002</v>
      </c>
      <c r="AH62">
        <f t="shared" si="5"/>
        <v>0</v>
      </c>
      <c r="AI62">
        <f t="shared" si="6"/>
        <v>0.21041666666666667</v>
      </c>
      <c r="AJ62">
        <f t="shared" si="7"/>
        <v>0.20422535211267606</v>
      </c>
      <c r="AK62">
        <f t="shared" si="8"/>
        <v>3.6019971469329524E-2</v>
      </c>
      <c r="AL62">
        <f t="shared" si="9"/>
        <v>2.0684736091298145E-2</v>
      </c>
      <c r="AN62">
        <f t="shared" si="10"/>
        <v>0.13489332415691671</v>
      </c>
    </row>
    <row r="63" spans="1:40" x14ac:dyDescent="0.25">
      <c r="A63" s="52" t="s">
        <v>40</v>
      </c>
      <c r="B63" s="52">
        <v>1</v>
      </c>
      <c r="C63" s="52" t="s">
        <v>176</v>
      </c>
      <c r="D63" s="52" t="s">
        <v>29</v>
      </c>
      <c r="E63" s="53">
        <v>44.6</v>
      </c>
      <c r="F63" s="67">
        <v>183</v>
      </c>
      <c r="G63">
        <v>0.374</v>
      </c>
      <c r="H63">
        <v>10.487</v>
      </c>
      <c r="I63">
        <v>0.628</v>
      </c>
      <c r="J63">
        <v>13.44</v>
      </c>
      <c r="K63" s="52">
        <v>0.83</v>
      </c>
      <c r="L63" s="52">
        <v>1.32</v>
      </c>
      <c r="M63" s="52"/>
      <c r="N63" s="52"/>
      <c r="O63" s="52">
        <v>4.6100000000000003</v>
      </c>
      <c r="P63" s="52">
        <v>10.4</v>
      </c>
      <c r="Q63" s="52">
        <v>16.89</v>
      </c>
      <c r="R63" s="52">
        <v>850.48</v>
      </c>
      <c r="S63" s="52"/>
      <c r="T63" s="52">
        <v>24.8</v>
      </c>
      <c r="U63" s="52">
        <v>468.82</v>
      </c>
      <c r="V63" s="52"/>
      <c r="W63" s="52">
        <v>2373.6999999999998</v>
      </c>
      <c r="AC63">
        <f t="shared" si="0"/>
        <v>2380.46</v>
      </c>
      <c r="AD63">
        <f t="shared" si="1"/>
        <v>1336.19</v>
      </c>
      <c r="AE63">
        <f t="shared" si="2"/>
        <v>867.37</v>
      </c>
      <c r="AF63">
        <f t="shared" si="3"/>
        <v>468.82</v>
      </c>
      <c r="AG63">
        <f t="shared" si="4"/>
        <v>3716.65</v>
      </c>
      <c r="AH63">
        <f t="shared" si="5"/>
        <v>0</v>
      </c>
      <c r="AI63">
        <f t="shared" si="6"/>
        <v>0.45060240963855425</v>
      </c>
      <c r="AJ63">
        <f t="shared" si="7"/>
        <v>0.47575757575757571</v>
      </c>
      <c r="AK63">
        <f t="shared" si="8"/>
        <v>3.566320205969295E-2</v>
      </c>
      <c r="AL63">
        <f t="shared" si="9"/>
        <v>4.6726190476190477E-2</v>
      </c>
      <c r="AN63">
        <f t="shared" si="10"/>
        <v>0.61574896388395506</v>
      </c>
    </row>
    <row r="64" spans="1:40" x14ac:dyDescent="0.25">
      <c r="A64" s="52" t="s">
        <v>41</v>
      </c>
      <c r="B64" s="52">
        <v>1</v>
      </c>
      <c r="C64" s="52" t="s">
        <v>176</v>
      </c>
      <c r="D64" s="52" t="s">
        <v>37</v>
      </c>
      <c r="E64" s="53">
        <v>27.8</v>
      </c>
      <c r="F64" s="67">
        <v>8</v>
      </c>
      <c r="G64">
        <v>0.161</v>
      </c>
      <c r="H64">
        <v>17.887</v>
      </c>
      <c r="I64">
        <v>0.19800000000000001</v>
      </c>
      <c r="J64">
        <v>19.033999999999999</v>
      </c>
      <c r="K64" s="52">
        <v>0.33</v>
      </c>
      <c r="L64" s="52">
        <v>0.91</v>
      </c>
      <c r="M64" s="52">
        <v>30.74</v>
      </c>
      <c r="N64" s="52"/>
      <c r="O64" s="52">
        <v>5.47</v>
      </c>
      <c r="P64" s="52">
        <v>6.9</v>
      </c>
      <c r="Q64" s="52">
        <v>2.54</v>
      </c>
      <c r="S64" s="52">
        <v>84.44</v>
      </c>
      <c r="T64" s="52">
        <v>12.6</v>
      </c>
      <c r="V64" s="52">
        <v>36.81</v>
      </c>
      <c r="W64" s="52">
        <v>217.61</v>
      </c>
      <c r="AC64">
        <f t="shared" si="0"/>
        <v>255.06000000000003</v>
      </c>
      <c r="AD64">
        <f t="shared" si="1"/>
        <v>123.79</v>
      </c>
      <c r="AE64">
        <f t="shared" si="2"/>
        <v>86.98</v>
      </c>
      <c r="AF64">
        <f t="shared" si="3"/>
        <v>36.81</v>
      </c>
      <c r="AG64">
        <f t="shared" si="4"/>
        <v>378.85</v>
      </c>
      <c r="AH64">
        <f t="shared" si="5"/>
        <v>0</v>
      </c>
      <c r="AI64">
        <f t="shared" si="6"/>
        <v>0.48787878787878786</v>
      </c>
      <c r="AJ64">
        <f t="shared" si="7"/>
        <v>0.21758241758241759</v>
      </c>
      <c r="AK64">
        <f t="shared" si="8"/>
        <v>9.0009504109129536E-3</v>
      </c>
      <c r="AL64">
        <f t="shared" si="9"/>
        <v>1.0402437742986236E-2</v>
      </c>
      <c r="AN64">
        <f t="shared" si="10"/>
        <v>2.7165354330708662</v>
      </c>
    </row>
    <row r="65" spans="1:40" x14ac:dyDescent="0.25">
      <c r="A65" s="52" t="s">
        <v>41</v>
      </c>
      <c r="B65" s="52">
        <v>1</v>
      </c>
      <c r="C65" s="52" t="s">
        <v>176</v>
      </c>
      <c r="D65" s="52" t="s">
        <v>29</v>
      </c>
      <c r="E65" s="53">
        <v>29.6</v>
      </c>
      <c r="F65" s="67">
        <v>225</v>
      </c>
      <c r="G65">
        <v>0.58299999999999996</v>
      </c>
      <c r="H65">
        <v>11.209</v>
      </c>
      <c r="I65">
        <v>0.51600000000000001</v>
      </c>
      <c r="J65">
        <v>9.5009999999999994</v>
      </c>
      <c r="K65" s="52">
        <v>1.31</v>
      </c>
      <c r="L65" s="52">
        <v>1.08</v>
      </c>
      <c r="M65" s="52"/>
      <c r="N65" s="52"/>
      <c r="O65" s="52">
        <v>3.57</v>
      </c>
      <c r="P65" s="52">
        <v>10.8</v>
      </c>
      <c r="Q65" s="52">
        <v>14.54</v>
      </c>
      <c r="R65" s="52">
        <v>1488.7</v>
      </c>
      <c r="S65" s="52"/>
      <c r="T65" s="52">
        <v>20.3</v>
      </c>
      <c r="U65" s="52">
        <v>444.92</v>
      </c>
      <c r="V65" s="52"/>
      <c r="W65" s="52">
        <v>3178.4</v>
      </c>
      <c r="AC65">
        <f t="shared" si="0"/>
        <v>3184.36</v>
      </c>
      <c r="AD65">
        <f t="shared" si="1"/>
        <v>1948.16</v>
      </c>
      <c r="AE65">
        <f t="shared" si="2"/>
        <v>1503.24</v>
      </c>
      <c r="AF65">
        <f t="shared" si="3"/>
        <v>444.92</v>
      </c>
      <c r="AG65">
        <f t="shared" si="4"/>
        <v>5132.5200000000004</v>
      </c>
      <c r="AH65">
        <f t="shared" si="5"/>
        <v>0</v>
      </c>
      <c r="AI65">
        <f t="shared" si="6"/>
        <v>0.44503816793893125</v>
      </c>
      <c r="AJ65">
        <f t="shared" si="7"/>
        <v>0.47777777777777775</v>
      </c>
      <c r="AK65">
        <f t="shared" si="8"/>
        <v>5.2011776251226688E-2</v>
      </c>
      <c r="AL65">
        <f t="shared" si="9"/>
        <v>5.4310072623934329E-2</v>
      </c>
      <c r="AN65">
        <f t="shared" si="10"/>
        <v>0.74277854195323256</v>
      </c>
    </row>
    <row r="66" spans="1:40" x14ac:dyDescent="0.25">
      <c r="A66" s="52" t="s">
        <v>42</v>
      </c>
      <c r="B66" s="52">
        <v>1</v>
      </c>
      <c r="C66" s="52" t="s">
        <v>176</v>
      </c>
      <c r="D66" s="52" t="s">
        <v>28</v>
      </c>
      <c r="E66" s="53">
        <v>26</v>
      </c>
      <c r="F66" s="67">
        <v>11</v>
      </c>
      <c r="G66">
        <v>3.137</v>
      </c>
      <c r="H66">
        <v>8.2579999999999991</v>
      </c>
      <c r="I66">
        <v>3.1309999999999998</v>
      </c>
      <c r="J66">
        <v>8.1280000000000001</v>
      </c>
      <c r="K66" s="52">
        <v>3.27</v>
      </c>
      <c r="L66" s="52">
        <v>3.85</v>
      </c>
      <c r="M66" s="52"/>
      <c r="N66" s="52"/>
      <c r="O66" s="52">
        <v>5.81</v>
      </c>
      <c r="P66" s="52">
        <v>8.5</v>
      </c>
      <c r="Q66" s="52">
        <v>28.36</v>
      </c>
      <c r="R66" s="52">
        <v>405.31</v>
      </c>
      <c r="S66" s="52"/>
      <c r="T66" s="52">
        <v>10.6</v>
      </c>
      <c r="U66" s="52">
        <v>71.790000000000006</v>
      </c>
      <c r="V66" s="52"/>
      <c r="W66" s="52">
        <v>690.53</v>
      </c>
      <c r="AC66">
        <f t="shared" si="0"/>
        <v>703.45999999999992</v>
      </c>
      <c r="AD66">
        <f t="shared" si="1"/>
        <v>505.46000000000004</v>
      </c>
      <c r="AE66">
        <f t="shared" si="2"/>
        <v>433.67</v>
      </c>
      <c r="AF66">
        <f t="shared" si="3"/>
        <v>71.790000000000006</v>
      </c>
      <c r="AG66">
        <f t="shared" si="4"/>
        <v>1208.92</v>
      </c>
      <c r="AH66">
        <f t="shared" si="5"/>
        <v>0</v>
      </c>
      <c r="AI66">
        <f t="shared" si="6"/>
        <v>0.95932721712538227</v>
      </c>
      <c r="AJ66">
        <f t="shared" si="7"/>
        <v>0.81324675324675322</v>
      </c>
      <c r="AK66">
        <f t="shared" si="8"/>
        <v>0.37987406151610564</v>
      </c>
      <c r="AL66">
        <f t="shared" si="9"/>
        <v>0.3852116141732283</v>
      </c>
      <c r="AN66">
        <f t="shared" si="10"/>
        <v>0.29971791255289143</v>
      </c>
    </row>
    <row r="67" spans="1:40" x14ac:dyDescent="0.25">
      <c r="A67" s="52" t="s">
        <v>42</v>
      </c>
      <c r="B67" s="52">
        <v>1</v>
      </c>
      <c r="C67" s="52" t="s">
        <v>176</v>
      </c>
      <c r="D67" s="52" t="s">
        <v>30</v>
      </c>
      <c r="E67" s="53">
        <v>29.5</v>
      </c>
      <c r="F67" s="67">
        <v>23</v>
      </c>
      <c r="G67">
        <v>0.54500000000000004</v>
      </c>
      <c r="H67">
        <v>12.71</v>
      </c>
      <c r="I67">
        <v>0.373</v>
      </c>
      <c r="J67">
        <v>12.336</v>
      </c>
      <c r="K67" s="52">
        <v>2.91</v>
      </c>
      <c r="L67" s="52">
        <v>1.82</v>
      </c>
      <c r="M67" s="52"/>
      <c r="N67" s="52"/>
      <c r="O67" s="52">
        <v>24.62</v>
      </c>
      <c r="P67" s="52">
        <v>5.9</v>
      </c>
      <c r="Q67" s="52">
        <v>18.43</v>
      </c>
      <c r="R67" s="52">
        <v>953.68</v>
      </c>
      <c r="S67" s="52"/>
      <c r="T67" s="52">
        <v>8.4</v>
      </c>
      <c r="U67" s="52">
        <v>109.98</v>
      </c>
      <c r="V67" s="52"/>
      <c r="W67" s="52">
        <v>3433.3</v>
      </c>
      <c r="AC67">
        <f t="shared" ref="AC67:AC130" si="11">W67+O67+M67+L67+K67</f>
        <v>3462.65</v>
      </c>
      <c r="AD67">
        <f t="shared" ref="AD67:AD130" si="12">AE67+AF67</f>
        <v>1082.0899999999999</v>
      </c>
      <c r="AE67">
        <f t="shared" ref="AE67:AE130" si="13">S67+R67+Q67</f>
        <v>972.1099999999999</v>
      </c>
      <c r="AF67">
        <f t="shared" ref="AF67:AF130" si="14">V67+U67</f>
        <v>109.98</v>
      </c>
      <c r="AG67">
        <f t="shared" ref="AG67:AG130" si="15">AC67+AD67</f>
        <v>4544.74</v>
      </c>
      <c r="AH67">
        <f t="shared" ref="AH67:AH130" si="16">Y67+Z67</f>
        <v>0</v>
      </c>
      <c r="AI67">
        <f t="shared" ref="AI67:AI130" si="17">G67/K67</f>
        <v>0.1872852233676976</v>
      </c>
      <c r="AJ67">
        <f t="shared" ref="AJ67:AJ130" si="18">I67/L67</f>
        <v>0.20494505494505494</v>
      </c>
      <c r="AK67">
        <f t="shared" ref="AK67:AK130" si="19">G67/H67</f>
        <v>4.2879622344610541E-2</v>
      </c>
      <c r="AL67">
        <f t="shared" ref="AL67:AL130" si="20">I67/J67</f>
        <v>3.0236705577172503E-2</v>
      </c>
      <c r="AN67">
        <f t="shared" ref="AN67:AN130" si="21">P67/IF(Q67=0,S67,Q67)</f>
        <v>0.32013022246337497</v>
      </c>
    </row>
    <row r="68" spans="1:40" x14ac:dyDescent="0.25">
      <c r="A68" s="52" t="s">
        <v>42</v>
      </c>
      <c r="B68" s="52">
        <v>1</v>
      </c>
      <c r="C68" s="52" t="s">
        <v>176</v>
      </c>
      <c r="D68" s="52" t="s">
        <v>29</v>
      </c>
      <c r="E68" s="53">
        <v>17.2</v>
      </c>
      <c r="F68" s="67">
        <v>13</v>
      </c>
      <c r="G68">
        <v>0.33500000000000002</v>
      </c>
      <c r="H68">
        <v>8.4529999999999994</v>
      </c>
      <c r="I68">
        <v>0.46100000000000002</v>
      </c>
      <c r="J68">
        <v>9.76</v>
      </c>
      <c r="K68" s="52">
        <v>0.55000000000000004</v>
      </c>
      <c r="L68" s="52">
        <v>0.85</v>
      </c>
      <c r="M68" s="52"/>
      <c r="N68" s="52"/>
      <c r="O68" s="52">
        <v>1.87</v>
      </c>
      <c r="P68" s="52">
        <v>7.6</v>
      </c>
      <c r="Q68" s="52">
        <v>5.39</v>
      </c>
      <c r="R68" s="52">
        <v>23.5</v>
      </c>
      <c r="S68" s="52"/>
      <c r="T68" s="52">
        <v>8.6999999999999993</v>
      </c>
      <c r="U68" s="52">
        <v>12.6</v>
      </c>
      <c r="V68" s="52"/>
      <c r="W68" s="52">
        <v>58.69</v>
      </c>
      <c r="AC68">
        <f t="shared" si="11"/>
        <v>61.959999999999994</v>
      </c>
      <c r="AD68">
        <f t="shared" si="12"/>
        <v>41.49</v>
      </c>
      <c r="AE68">
        <f t="shared" si="13"/>
        <v>28.89</v>
      </c>
      <c r="AF68">
        <f t="shared" si="14"/>
        <v>12.6</v>
      </c>
      <c r="AG68">
        <f t="shared" si="15"/>
        <v>103.44999999999999</v>
      </c>
      <c r="AH68">
        <f t="shared" si="16"/>
        <v>0</v>
      </c>
      <c r="AI68">
        <f t="shared" si="17"/>
        <v>0.60909090909090913</v>
      </c>
      <c r="AJ68">
        <f t="shared" si="18"/>
        <v>0.54235294117647059</v>
      </c>
      <c r="AK68">
        <f t="shared" si="19"/>
        <v>3.9630900272092755E-2</v>
      </c>
      <c r="AL68">
        <f t="shared" si="20"/>
        <v>4.7233606557377052E-2</v>
      </c>
      <c r="AN68">
        <f t="shared" si="21"/>
        <v>1.4100185528756957</v>
      </c>
    </row>
    <row r="69" spans="1:40" x14ac:dyDescent="0.25">
      <c r="A69" s="52" t="s">
        <v>43</v>
      </c>
      <c r="B69" s="52">
        <v>1</v>
      </c>
      <c r="C69" s="52" t="s">
        <v>176</v>
      </c>
      <c r="D69" s="52" t="s">
        <v>37</v>
      </c>
      <c r="E69" s="53">
        <v>57.2</v>
      </c>
      <c r="F69" s="67">
        <v>9</v>
      </c>
      <c r="G69">
        <v>0.54100000000000004</v>
      </c>
      <c r="H69">
        <v>34.468000000000004</v>
      </c>
      <c r="I69">
        <v>0.73899999999999999</v>
      </c>
      <c r="J69">
        <v>35.314</v>
      </c>
      <c r="K69" s="52">
        <v>3.33</v>
      </c>
      <c r="L69" s="52">
        <v>3.71</v>
      </c>
      <c r="M69" s="52">
        <v>22.54</v>
      </c>
      <c r="N69" s="52"/>
      <c r="O69" s="52">
        <v>47.14</v>
      </c>
      <c r="P69" s="52">
        <v>7.7</v>
      </c>
      <c r="Q69" s="52">
        <v>62</v>
      </c>
      <c r="R69" s="52">
        <v>57.4</v>
      </c>
      <c r="S69" s="52"/>
      <c r="T69" s="52">
        <v>14.1</v>
      </c>
      <c r="U69" s="52">
        <v>316.45</v>
      </c>
      <c r="V69" s="52">
        <v>4.5599999999999996</v>
      </c>
      <c r="W69" s="52">
        <v>2689.4</v>
      </c>
      <c r="AC69">
        <f t="shared" si="11"/>
        <v>2766.12</v>
      </c>
      <c r="AD69">
        <f t="shared" si="12"/>
        <v>440.40999999999997</v>
      </c>
      <c r="AE69">
        <f t="shared" si="13"/>
        <v>119.4</v>
      </c>
      <c r="AF69">
        <f t="shared" si="14"/>
        <v>321.01</v>
      </c>
      <c r="AG69">
        <f t="shared" si="15"/>
        <v>3206.5299999999997</v>
      </c>
      <c r="AH69">
        <f t="shared" si="16"/>
        <v>0</v>
      </c>
      <c r="AI69">
        <f t="shared" si="17"/>
        <v>0.16246246246246246</v>
      </c>
      <c r="AJ69">
        <f t="shared" si="18"/>
        <v>0.19919137466307277</v>
      </c>
      <c r="AK69">
        <f t="shared" si="19"/>
        <v>1.5695717767204364E-2</v>
      </c>
      <c r="AL69">
        <f t="shared" si="20"/>
        <v>2.0926544713144927E-2</v>
      </c>
      <c r="AN69">
        <f t="shared" si="21"/>
        <v>0.12419354838709677</v>
      </c>
    </row>
    <row r="70" spans="1:40" x14ac:dyDescent="0.25">
      <c r="A70" s="52" t="s">
        <v>43</v>
      </c>
      <c r="B70" s="52">
        <v>1</v>
      </c>
      <c r="C70" s="52" t="s">
        <v>176</v>
      </c>
      <c r="D70" s="52" t="s">
        <v>28</v>
      </c>
      <c r="E70" s="53">
        <v>14.2</v>
      </c>
      <c r="F70" s="67">
        <v>5</v>
      </c>
      <c r="G70">
        <v>5.0490000000000004</v>
      </c>
      <c r="H70">
        <v>10.053000000000001</v>
      </c>
      <c r="I70">
        <v>5.1669999999999998</v>
      </c>
      <c r="J70">
        <v>10.891</v>
      </c>
      <c r="K70" s="52">
        <v>7.65</v>
      </c>
      <c r="L70" s="52">
        <v>7.81</v>
      </c>
      <c r="M70" s="52"/>
      <c r="N70" s="52"/>
      <c r="O70" s="52">
        <v>6.41</v>
      </c>
      <c r="P70" s="52">
        <v>10.5</v>
      </c>
      <c r="Q70" s="52">
        <v>20.69</v>
      </c>
      <c r="R70" s="52">
        <v>43.67</v>
      </c>
      <c r="S70" s="52"/>
      <c r="T70" s="52">
        <v>10.4</v>
      </c>
      <c r="U70" s="52">
        <v>16.93</v>
      </c>
      <c r="V70" s="52"/>
      <c r="W70" s="52">
        <v>160.61000000000001</v>
      </c>
      <c r="AC70">
        <f t="shared" si="11"/>
        <v>182.48000000000002</v>
      </c>
      <c r="AD70">
        <f t="shared" si="12"/>
        <v>81.289999999999992</v>
      </c>
      <c r="AE70">
        <f t="shared" si="13"/>
        <v>64.36</v>
      </c>
      <c r="AF70">
        <f t="shared" si="14"/>
        <v>16.93</v>
      </c>
      <c r="AG70">
        <f t="shared" si="15"/>
        <v>263.77</v>
      </c>
      <c r="AH70">
        <f t="shared" si="16"/>
        <v>0</v>
      </c>
      <c r="AI70">
        <f t="shared" si="17"/>
        <v>0.66</v>
      </c>
      <c r="AJ70">
        <f t="shared" si="18"/>
        <v>0.66158770806658129</v>
      </c>
      <c r="AK70">
        <f t="shared" si="19"/>
        <v>0.50223813786929272</v>
      </c>
      <c r="AL70">
        <f t="shared" si="20"/>
        <v>0.4744284271416766</v>
      </c>
      <c r="AN70">
        <f t="shared" si="21"/>
        <v>0.50749154180763656</v>
      </c>
    </row>
    <row r="71" spans="1:40" x14ac:dyDescent="0.25">
      <c r="A71" s="52" t="s">
        <v>43</v>
      </c>
      <c r="B71" s="52">
        <v>1</v>
      </c>
      <c r="C71" s="52" t="s">
        <v>176</v>
      </c>
      <c r="D71" s="52" t="s">
        <v>29</v>
      </c>
      <c r="E71" s="53">
        <v>6.2</v>
      </c>
      <c r="F71" s="67">
        <v>3</v>
      </c>
      <c r="G71">
        <v>0.27500000000000002</v>
      </c>
      <c r="H71">
        <v>6.6639999999999997</v>
      </c>
      <c r="I71">
        <v>0.64300000000000002</v>
      </c>
      <c r="J71">
        <v>12.118</v>
      </c>
      <c r="K71" s="52">
        <v>0.57999999999999996</v>
      </c>
      <c r="L71" s="52">
        <v>1.19</v>
      </c>
      <c r="M71" s="52"/>
      <c r="N71" s="52"/>
      <c r="O71" s="57"/>
      <c r="P71" s="52">
        <v>5.5</v>
      </c>
      <c r="Q71" s="52">
        <v>4.0599999999999996</v>
      </c>
      <c r="S71" s="52"/>
      <c r="T71" s="52">
        <v>3.8</v>
      </c>
      <c r="U71" s="52">
        <v>1.87</v>
      </c>
      <c r="V71" s="52"/>
      <c r="W71" s="52">
        <v>5.52</v>
      </c>
      <c r="AA71" s="52" t="s">
        <v>76</v>
      </c>
      <c r="AC71">
        <f t="shared" si="11"/>
        <v>7.2899999999999991</v>
      </c>
      <c r="AD71">
        <f t="shared" si="12"/>
        <v>5.93</v>
      </c>
      <c r="AE71">
        <f t="shared" si="13"/>
        <v>4.0599999999999996</v>
      </c>
      <c r="AF71">
        <f t="shared" si="14"/>
        <v>1.87</v>
      </c>
      <c r="AG71">
        <f t="shared" si="15"/>
        <v>13.219999999999999</v>
      </c>
      <c r="AH71">
        <f t="shared" si="16"/>
        <v>0</v>
      </c>
      <c r="AI71">
        <f t="shared" si="17"/>
        <v>0.47413793103448282</v>
      </c>
      <c r="AJ71">
        <f t="shared" si="18"/>
        <v>0.54033613445378159</v>
      </c>
      <c r="AK71">
        <f t="shared" si="19"/>
        <v>4.1266506602641063E-2</v>
      </c>
      <c r="AL71">
        <f t="shared" si="20"/>
        <v>5.3061561313748146E-2</v>
      </c>
      <c r="AN71">
        <f t="shared" si="21"/>
        <v>1.3546798029556653</v>
      </c>
    </row>
    <row r="72" spans="1:40" x14ac:dyDescent="0.25">
      <c r="A72" s="52" t="s">
        <v>44</v>
      </c>
      <c r="B72" s="52">
        <v>2</v>
      </c>
      <c r="C72" s="52" t="s">
        <v>176</v>
      </c>
      <c r="D72" s="52" t="s">
        <v>30</v>
      </c>
      <c r="E72" s="53">
        <v>49.3</v>
      </c>
      <c r="F72" s="67">
        <v>30</v>
      </c>
      <c r="G72">
        <v>0.308</v>
      </c>
      <c r="H72">
        <v>11.311999999999999</v>
      </c>
      <c r="I72">
        <v>0.53100000000000003</v>
      </c>
      <c r="J72">
        <v>12.012</v>
      </c>
      <c r="K72">
        <v>1.96</v>
      </c>
      <c r="L72">
        <v>2.97</v>
      </c>
      <c r="M72" s="52">
        <v>59.72</v>
      </c>
      <c r="O72" s="52">
        <v>15.95</v>
      </c>
      <c r="P72" s="52">
        <v>10.1</v>
      </c>
      <c r="Q72" s="52">
        <v>43.94</v>
      </c>
      <c r="R72" s="52">
        <v>1117.2</v>
      </c>
      <c r="S72" s="52">
        <v>104.27</v>
      </c>
      <c r="T72" s="52">
        <v>14.4</v>
      </c>
      <c r="U72" s="52">
        <v>294.62</v>
      </c>
      <c r="V72" s="52">
        <v>66.2</v>
      </c>
      <c r="W72" s="52">
        <v>2203.33</v>
      </c>
      <c r="AA72" s="52" t="s">
        <v>77</v>
      </c>
      <c r="AC72">
        <f t="shared" si="11"/>
        <v>2283.9299999999994</v>
      </c>
      <c r="AD72">
        <f t="shared" si="12"/>
        <v>1626.23</v>
      </c>
      <c r="AE72">
        <f t="shared" si="13"/>
        <v>1265.4100000000001</v>
      </c>
      <c r="AF72">
        <f t="shared" si="14"/>
        <v>360.82</v>
      </c>
      <c r="AG72">
        <f t="shared" si="15"/>
        <v>3910.1599999999994</v>
      </c>
      <c r="AH72">
        <f t="shared" si="16"/>
        <v>0</v>
      </c>
      <c r="AI72">
        <f t="shared" si="17"/>
        <v>0.15714285714285714</v>
      </c>
      <c r="AJ72">
        <f t="shared" si="18"/>
        <v>0.17878787878787877</v>
      </c>
      <c r="AK72">
        <f t="shared" si="19"/>
        <v>2.7227722772277228E-2</v>
      </c>
      <c r="AL72">
        <f t="shared" si="20"/>
        <v>4.4205794205794208E-2</v>
      </c>
      <c r="AN72">
        <f t="shared" si="21"/>
        <v>0.22985889849795177</v>
      </c>
    </row>
    <row r="73" spans="1:40" x14ac:dyDescent="0.25">
      <c r="A73" s="52" t="s">
        <v>45</v>
      </c>
      <c r="B73" s="52">
        <v>2</v>
      </c>
      <c r="C73" s="52" t="s">
        <v>176</v>
      </c>
      <c r="D73" s="52" t="s">
        <v>46</v>
      </c>
      <c r="E73" s="53">
        <v>20.6</v>
      </c>
      <c r="F73" s="67">
        <v>605</v>
      </c>
      <c r="G73">
        <v>0.40200000000000002</v>
      </c>
      <c r="H73">
        <v>15.227</v>
      </c>
      <c r="I73">
        <v>0.38500000000000001</v>
      </c>
      <c r="J73">
        <v>15.804</v>
      </c>
      <c r="K73">
        <v>2.09</v>
      </c>
      <c r="L73">
        <v>1.71</v>
      </c>
      <c r="M73" s="52">
        <v>56.88</v>
      </c>
      <c r="O73" s="52">
        <v>4.4000000000000004</v>
      </c>
      <c r="P73" s="52">
        <v>9.6</v>
      </c>
      <c r="Q73" s="52">
        <v>18.489999999999998</v>
      </c>
      <c r="R73" s="52">
        <v>3159.1</v>
      </c>
      <c r="S73" s="52">
        <v>79.63</v>
      </c>
      <c r="T73" s="52">
        <v>24.6</v>
      </c>
      <c r="U73" s="52">
        <v>890.95</v>
      </c>
      <c r="V73" s="52">
        <v>155.72999999999999</v>
      </c>
      <c r="W73" s="52">
        <v>5153.2</v>
      </c>
      <c r="AA73" s="52"/>
      <c r="AC73">
        <f t="shared" si="11"/>
        <v>5218.28</v>
      </c>
      <c r="AD73">
        <f t="shared" si="12"/>
        <v>4303.8999999999996</v>
      </c>
      <c r="AE73">
        <f t="shared" si="13"/>
        <v>3257.22</v>
      </c>
      <c r="AF73">
        <f t="shared" si="14"/>
        <v>1046.68</v>
      </c>
      <c r="AG73">
        <f t="shared" si="15"/>
        <v>9522.18</v>
      </c>
      <c r="AH73">
        <f t="shared" si="16"/>
        <v>0</v>
      </c>
      <c r="AI73">
        <f t="shared" si="17"/>
        <v>0.19234449760765554</v>
      </c>
      <c r="AJ73">
        <f t="shared" si="18"/>
        <v>0.22514619883040937</v>
      </c>
      <c r="AK73">
        <f t="shared" si="19"/>
        <v>2.640047284428975E-2</v>
      </c>
      <c r="AL73">
        <f t="shared" si="20"/>
        <v>2.4360921285750445E-2</v>
      </c>
      <c r="AN73">
        <f t="shared" si="21"/>
        <v>0.51919956733369388</v>
      </c>
    </row>
    <row r="74" spans="1:40" x14ac:dyDescent="0.25">
      <c r="A74" s="52" t="s">
        <v>45</v>
      </c>
      <c r="B74" s="52">
        <v>2</v>
      </c>
      <c r="C74" s="52" t="s">
        <v>176</v>
      </c>
      <c r="D74" s="52" t="s">
        <v>29</v>
      </c>
      <c r="E74" s="53">
        <v>14.4</v>
      </c>
      <c r="F74" s="67">
        <v>34</v>
      </c>
      <c r="G74">
        <v>0.35099999999999998</v>
      </c>
      <c r="H74">
        <v>10.699</v>
      </c>
      <c r="I74">
        <v>0.42</v>
      </c>
      <c r="J74">
        <v>13.284000000000001</v>
      </c>
      <c r="K74">
        <v>0.81</v>
      </c>
      <c r="L74">
        <v>0.93</v>
      </c>
      <c r="M74" s="52">
        <v>25.33</v>
      </c>
      <c r="O74" s="52">
        <v>4.5599999999999996</v>
      </c>
      <c r="P74" s="52">
        <v>7.5</v>
      </c>
      <c r="Q74" s="52">
        <v>10.35</v>
      </c>
      <c r="R74" s="52">
        <v>149.21</v>
      </c>
      <c r="S74" s="52">
        <v>65.03</v>
      </c>
      <c r="T74" s="52">
        <v>33.200000000000003</v>
      </c>
      <c r="U74" s="52">
        <v>29.09</v>
      </c>
      <c r="V74" s="52">
        <v>69.900000000000006</v>
      </c>
      <c r="W74" s="52">
        <v>338.07</v>
      </c>
      <c r="AA74" s="52" t="s">
        <v>78</v>
      </c>
      <c r="AC74">
        <f t="shared" si="11"/>
        <v>369.7</v>
      </c>
      <c r="AD74">
        <f t="shared" si="12"/>
        <v>323.58000000000004</v>
      </c>
      <c r="AE74">
        <f t="shared" si="13"/>
        <v>224.59</v>
      </c>
      <c r="AF74">
        <f t="shared" si="14"/>
        <v>98.990000000000009</v>
      </c>
      <c r="AG74">
        <f t="shared" si="15"/>
        <v>693.28</v>
      </c>
      <c r="AH74">
        <f t="shared" si="16"/>
        <v>0</v>
      </c>
      <c r="AI74">
        <f t="shared" si="17"/>
        <v>0.43333333333333329</v>
      </c>
      <c r="AJ74">
        <f t="shared" si="18"/>
        <v>0.45161290322580638</v>
      </c>
      <c r="AK74">
        <f t="shared" si="19"/>
        <v>3.2806804374240585E-2</v>
      </c>
      <c r="AL74">
        <f t="shared" si="20"/>
        <v>3.1616982836495028E-2</v>
      </c>
      <c r="AN74">
        <f t="shared" si="21"/>
        <v>0.72463768115942029</v>
      </c>
    </row>
    <row r="75" spans="1:40" x14ac:dyDescent="0.25">
      <c r="A75" s="52" t="s">
        <v>47</v>
      </c>
      <c r="B75" s="52">
        <v>2</v>
      </c>
      <c r="C75" s="52" t="s">
        <v>176</v>
      </c>
      <c r="D75" s="52" t="s">
        <v>29</v>
      </c>
      <c r="E75" s="53">
        <v>11.5</v>
      </c>
      <c r="F75" s="67">
        <v>113</v>
      </c>
      <c r="G75">
        <v>0.58699999999999997</v>
      </c>
      <c r="H75">
        <v>11.61</v>
      </c>
      <c r="I75">
        <v>0.51500000000000001</v>
      </c>
      <c r="J75">
        <v>13.545</v>
      </c>
      <c r="K75">
        <v>2</v>
      </c>
      <c r="L75">
        <v>1.4</v>
      </c>
      <c r="M75" s="52">
        <v>39.25</v>
      </c>
      <c r="O75" s="52">
        <v>5.27</v>
      </c>
      <c r="P75" s="52">
        <v>12.7</v>
      </c>
      <c r="Q75" s="52">
        <v>16.600000000000001</v>
      </c>
      <c r="R75" s="52">
        <v>512.74</v>
      </c>
      <c r="S75" s="52">
        <v>99.31</v>
      </c>
      <c r="T75" s="52">
        <v>28.6</v>
      </c>
      <c r="U75" s="52">
        <v>188.25</v>
      </c>
      <c r="V75" s="52">
        <v>75.45</v>
      </c>
      <c r="W75" s="52">
        <v>734.66</v>
      </c>
      <c r="AC75">
        <f t="shared" si="11"/>
        <v>782.57999999999993</v>
      </c>
      <c r="AD75">
        <f t="shared" si="12"/>
        <v>892.34999999999991</v>
      </c>
      <c r="AE75">
        <f t="shared" si="13"/>
        <v>628.65</v>
      </c>
      <c r="AF75">
        <f t="shared" si="14"/>
        <v>263.7</v>
      </c>
      <c r="AG75">
        <f t="shared" si="15"/>
        <v>1674.9299999999998</v>
      </c>
      <c r="AH75">
        <f t="shared" si="16"/>
        <v>0</v>
      </c>
      <c r="AI75">
        <f t="shared" si="17"/>
        <v>0.29349999999999998</v>
      </c>
      <c r="AJ75">
        <f t="shared" si="18"/>
        <v>0.36785714285714288</v>
      </c>
      <c r="AK75">
        <f t="shared" si="19"/>
        <v>5.0559862187769165E-2</v>
      </c>
      <c r="AL75">
        <f t="shared" si="20"/>
        <v>3.8021410114433371E-2</v>
      </c>
      <c r="AN75">
        <f t="shared" si="21"/>
        <v>0.76506024096385528</v>
      </c>
    </row>
    <row r="76" spans="1:40" x14ac:dyDescent="0.25">
      <c r="A76" s="52" t="s">
        <v>48</v>
      </c>
      <c r="B76" s="52">
        <v>2</v>
      </c>
      <c r="C76" s="52" t="s">
        <v>176</v>
      </c>
      <c r="D76" s="52" t="s">
        <v>29</v>
      </c>
      <c r="E76" s="53">
        <v>14.1</v>
      </c>
      <c r="F76" s="67">
        <v>236</v>
      </c>
      <c r="G76">
        <v>0.46</v>
      </c>
      <c r="H76">
        <v>9.1140000000000008</v>
      </c>
      <c r="I76">
        <v>0.68700000000000006</v>
      </c>
      <c r="J76">
        <v>13.693</v>
      </c>
      <c r="K76">
        <v>1.97</v>
      </c>
      <c r="L76">
        <v>1.17</v>
      </c>
      <c r="M76" s="52">
        <v>44.07</v>
      </c>
      <c r="O76" s="52">
        <v>5.45</v>
      </c>
      <c r="P76" s="52">
        <v>11.3</v>
      </c>
      <c r="Q76" s="52">
        <v>23.11</v>
      </c>
      <c r="R76" s="52">
        <v>1224.9000000000001</v>
      </c>
      <c r="S76" s="52">
        <v>49.81</v>
      </c>
      <c r="T76" s="52">
        <v>21.1</v>
      </c>
      <c r="U76" s="52">
        <v>460.52</v>
      </c>
      <c r="V76" s="52">
        <v>95.3</v>
      </c>
      <c r="W76" s="52">
        <v>1682.1</v>
      </c>
      <c r="AC76">
        <f t="shared" si="11"/>
        <v>1734.76</v>
      </c>
      <c r="AD76">
        <f t="shared" si="12"/>
        <v>1853.6399999999999</v>
      </c>
      <c r="AE76">
        <f t="shared" si="13"/>
        <v>1297.82</v>
      </c>
      <c r="AF76">
        <f t="shared" si="14"/>
        <v>555.81999999999994</v>
      </c>
      <c r="AG76">
        <f t="shared" si="15"/>
        <v>3588.3999999999996</v>
      </c>
      <c r="AH76">
        <f t="shared" si="16"/>
        <v>0</v>
      </c>
      <c r="AI76">
        <f t="shared" si="17"/>
        <v>0.233502538071066</v>
      </c>
      <c r="AJ76">
        <f t="shared" si="18"/>
        <v>0.58717948717948731</v>
      </c>
      <c r="AK76">
        <f t="shared" si="19"/>
        <v>5.0471801623875358E-2</v>
      </c>
      <c r="AL76">
        <f t="shared" si="20"/>
        <v>5.0171620536040316E-2</v>
      </c>
      <c r="AN76">
        <f t="shared" si="21"/>
        <v>0.48896581566421465</v>
      </c>
    </row>
    <row r="77" spans="1:40" x14ac:dyDescent="0.25">
      <c r="A77" s="52" t="s">
        <v>49</v>
      </c>
      <c r="B77" s="52">
        <v>2</v>
      </c>
      <c r="C77" s="52" t="s">
        <v>176</v>
      </c>
      <c r="D77" s="52" t="s">
        <v>46</v>
      </c>
      <c r="E77" s="53">
        <v>39.4</v>
      </c>
      <c r="F77" s="67">
        <v>2</v>
      </c>
      <c r="G77">
        <v>0.499</v>
      </c>
      <c r="H77">
        <v>19.707999999999998</v>
      </c>
      <c r="I77">
        <v>0.27200000000000002</v>
      </c>
      <c r="J77">
        <v>11.206</v>
      </c>
      <c r="K77">
        <v>1.63</v>
      </c>
      <c r="L77">
        <v>0.89</v>
      </c>
      <c r="M77" s="52">
        <v>53.42</v>
      </c>
      <c r="O77" s="52">
        <v>7.62</v>
      </c>
      <c r="P77" s="52">
        <v>9.6999999999999993</v>
      </c>
      <c r="Q77" s="52">
        <v>17.38</v>
      </c>
      <c r="R77" s="52">
        <v>3392.2</v>
      </c>
      <c r="S77" s="52">
        <v>81.91</v>
      </c>
      <c r="T77" s="52">
        <v>9.6</v>
      </c>
      <c r="U77" s="52">
        <v>732.81</v>
      </c>
      <c r="V77" s="52">
        <v>87.61</v>
      </c>
      <c r="W77" s="52">
        <v>7372.5</v>
      </c>
      <c r="AC77">
        <f t="shared" si="11"/>
        <v>7436.06</v>
      </c>
      <c r="AD77">
        <f t="shared" si="12"/>
        <v>4311.91</v>
      </c>
      <c r="AE77">
        <f t="shared" si="13"/>
        <v>3491.49</v>
      </c>
      <c r="AF77">
        <f t="shared" si="14"/>
        <v>820.42</v>
      </c>
      <c r="AG77">
        <f t="shared" si="15"/>
        <v>11747.970000000001</v>
      </c>
      <c r="AH77">
        <f t="shared" si="16"/>
        <v>0</v>
      </c>
      <c r="AI77">
        <f t="shared" si="17"/>
        <v>0.30613496932515338</v>
      </c>
      <c r="AJ77">
        <f t="shared" si="18"/>
        <v>0.30561797752808989</v>
      </c>
      <c r="AK77">
        <f t="shared" si="19"/>
        <v>2.5319667140247616E-2</v>
      </c>
      <c r="AL77">
        <f t="shared" si="20"/>
        <v>2.4272711047653047E-2</v>
      </c>
      <c r="AN77">
        <f t="shared" si="21"/>
        <v>0.55811277330264675</v>
      </c>
    </row>
    <row r="78" spans="1:40" x14ac:dyDescent="0.25">
      <c r="A78" s="52" t="s">
        <v>49</v>
      </c>
      <c r="B78" s="52">
        <v>2</v>
      </c>
      <c r="C78" s="52" t="s">
        <v>176</v>
      </c>
      <c r="D78" s="52" t="s">
        <v>30</v>
      </c>
      <c r="E78" s="53">
        <v>12.9</v>
      </c>
      <c r="F78" s="67">
        <v>769</v>
      </c>
      <c r="G78">
        <v>0.25900000000000001</v>
      </c>
      <c r="H78">
        <v>8.5549999999999997</v>
      </c>
      <c r="I78">
        <v>0.23400000000000001</v>
      </c>
      <c r="J78">
        <v>8.41</v>
      </c>
      <c r="K78">
        <v>1.2</v>
      </c>
      <c r="L78">
        <v>0.99</v>
      </c>
      <c r="M78" s="52">
        <v>12.06</v>
      </c>
      <c r="O78" s="52">
        <v>5.09</v>
      </c>
      <c r="P78" s="52">
        <v>5.4</v>
      </c>
      <c r="Q78" s="52">
        <v>14.6</v>
      </c>
      <c r="S78" s="52">
        <v>43.08</v>
      </c>
      <c r="T78" s="52">
        <v>8.4</v>
      </c>
      <c r="V78" s="52">
        <v>7.14</v>
      </c>
      <c r="W78" s="52">
        <v>34.409999999999997</v>
      </c>
      <c r="AC78">
        <f t="shared" si="11"/>
        <v>53.750000000000007</v>
      </c>
      <c r="AD78">
        <f t="shared" si="12"/>
        <v>64.819999999999993</v>
      </c>
      <c r="AE78">
        <f t="shared" si="13"/>
        <v>57.68</v>
      </c>
      <c r="AF78">
        <f t="shared" si="14"/>
        <v>7.14</v>
      </c>
      <c r="AG78">
        <f t="shared" si="15"/>
        <v>118.57</v>
      </c>
      <c r="AH78">
        <f t="shared" si="16"/>
        <v>0</v>
      </c>
      <c r="AI78">
        <f t="shared" si="17"/>
        <v>0.21583333333333335</v>
      </c>
      <c r="AJ78">
        <f t="shared" si="18"/>
        <v>0.23636363636363639</v>
      </c>
      <c r="AK78">
        <f t="shared" si="19"/>
        <v>3.0274693161893632E-2</v>
      </c>
      <c r="AL78">
        <f t="shared" si="20"/>
        <v>2.7824019024970274E-2</v>
      </c>
      <c r="AN78">
        <f t="shared" si="21"/>
        <v>0.36986301369863017</v>
      </c>
    </row>
    <row r="79" spans="1:40" x14ac:dyDescent="0.25">
      <c r="A79" s="52" t="s">
        <v>49</v>
      </c>
      <c r="B79" s="52">
        <v>2</v>
      </c>
      <c r="C79" s="52" t="s">
        <v>176</v>
      </c>
      <c r="D79" s="52" t="s">
        <v>29</v>
      </c>
      <c r="E79" s="53">
        <v>7</v>
      </c>
      <c r="F79" s="67">
        <v>3</v>
      </c>
      <c r="G79">
        <v>0.312</v>
      </c>
      <c r="H79">
        <v>9.7469999999999999</v>
      </c>
      <c r="I79">
        <v>0.28599999999999998</v>
      </c>
      <c r="J79">
        <v>9.234</v>
      </c>
      <c r="K79">
        <v>0.75</v>
      </c>
      <c r="L79">
        <v>0.74</v>
      </c>
      <c r="M79" s="52">
        <v>3.1</v>
      </c>
      <c r="O79" s="52">
        <v>1.97</v>
      </c>
      <c r="P79" s="52">
        <v>6.1</v>
      </c>
      <c r="Q79" s="52">
        <v>7.84</v>
      </c>
      <c r="S79" s="52">
        <v>23.06</v>
      </c>
      <c r="T79" s="52">
        <v>12.5</v>
      </c>
      <c r="V79" s="52">
        <v>14.55</v>
      </c>
      <c r="W79" s="52">
        <v>29.24</v>
      </c>
      <c r="AC79">
        <f t="shared" si="11"/>
        <v>35.799999999999997</v>
      </c>
      <c r="AD79">
        <f t="shared" si="12"/>
        <v>45.45</v>
      </c>
      <c r="AE79">
        <f t="shared" si="13"/>
        <v>30.9</v>
      </c>
      <c r="AF79">
        <f t="shared" si="14"/>
        <v>14.55</v>
      </c>
      <c r="AG79">
        <f t="shared" si="15"/>
        <v>81.25</v>
      </c>
      <c r="AH79">
        <f t="shared" si="16"/>
        <v>0</v>
      </c>
      <c r="AI79">
        <f t="shared" si="17"/>
        <v>0.41599999999999998</v>
      </c>
      <c r="AJ79">
        <f t="shared" si="18"/>
        <v>0.38648648648648648</v>
      </c>
      <c r="AK79">
        <f t="shared" si="19"/>
        <v>3.200984918436442E-2</v>
      </c>
      <c r="AL79">
        <f t="shared" si="20"/>
        <v>3.097249296079705E-2</v>
      </c>
      <c r="AN79">
        <f t="shared" si="21"/>
        <v>0.77806122448979587</v>
      </c>
    </row>
    <row r="80" spans="1:40" x14ac:dyDescent="0.25">
      <c r="A80" s="52" t="s">
        <v>49</v>
      </c>
      <c r="B80" s="52">
        <v>2</v>
      </c>
      <c r="C80" s="52" t="s">
        <v>176</v>
      </c>
      <c r="D80" s="52" t="s">
        <v>33</v>
      </c>
      <c r="E80" s="53">
        <v>25.4</v>
      </c>
      <c r="F80" s="67">
        <v>33</v>
      </c>
      <c r="G80">
        <v>1.919</v>
      </c>
      <c r="H80">
        <v>18.172999999999998</v>
      </c>
      <c r="I80">
        <v>2.52</v>
      </c>
      <c r="J80">
        <v>23.806999999999999</v>
      </c>
      <c r="K80">
        <v>4.93</v>
      </c>
      <c r="L80">
        <v>9.26</v>
      </c>
      <c r="M80" s="52"/>
      <c r="P80" s="52">
        <v>8.3000000000000007</v>
      </c>
      <c r="Q80" s="52">
        <v>67.37</v>
      </c>
      <c r="R80" s="52">
        <v>1863.92</v>
      </c>
      <c r="S80" s="52"/>
      <c r="T80" s="52">
        <v>21.1</v>
      </c>
      <c r="U80" s="52">
        <v>377.67</v>
      </c>
      <c r="V80" s="52"/>
      <c r="W80" s="52">
        <v>3209.4</v>
      </c>
      <c r="AC80">
        <f t="shared" si="11"/>
        <v>3223.59</v>
      </c>
      <c r="AD80">
        <f t="shared" si="12"/>
        <v>2308.96</v>
      </c>
      <c r="AE80">
        <f t="shared" si="13"/>
        <v>1931.29</v>
      </c>
      <c r="AF80">
        <f t="shared" si="14"/>
        <v>377.67</v>
      </c>
      <c r="AG80">
        <f t="shared" si="15"/>
        <v>5532.55</v>
      </c>
      <c r="AH80">
        <f t="shared" si="16"/>
        <v>0</v>
      </c>
      <c r="AI80">
        <f t="shared" si="17"/>
        <v>0.38924949290060856</v>
      </c>
      <c r="AJ80">
        <f t="shared" si="18"/>
        <v>0.27213822894168466</v>
      </c>
      <c r="AK80">
        <f t="shared" si="19"/>
        <v>0.1055962141638695</v>
      </c>
      <c r="AL80">
        <f t="shared" si="20"/>
        <v>0.10585122022934432</v>
      </c>
      <c r="AN80">
        <f t="shared" si="21"/>
        <v>0.12320023749443372</v>
      </c>
    </row>
    <row r="81" spans="1:40" x14ac:dyDescent="0.25">
      <c r="A81" s="52" t="s">
        <v>50</v>
      </c>
      <c r="B81" s="52">
        <v>3</v>
      </c>
      <c r="C81" s="52" t="s">
        <v>176</v>
      </c>
      <c r="D81" s="52" t="s">
        <v>28</v>
      </c>
      <c r="E81" s="53">
        <v>19.2</v>
      </c>
      <c r="F81" s="67">
        <v>3</v>
      </c>
      <c r="G81">
        <v>2.9260000000000002</v>
      </c>
      <c r="H81">
        <v>7.4409999999999998</v>
      </c>
      <c r="I81">
        <v>3.714</v>
      </c>
      <c r="J81">
        <v>8.3610000000000007</v>
      </c>
      <c r="K81">
        <v>5.4</v>
      </c>
      <c r="L81">
        <v>7.02</v>
      </c>
      <c r="M81" s="52">
        <v>57.29</v>
      </c>
      <c r="O81" s="52">
        <v>18.37</v>
      </c>
      <c r="P81" s="52">
        <v>6.8</v>
      </c>
      <c r="Q81" s="52">
        <v>12.35</v>
      </c>
      <c r="R81" s="52">
        <v>68.44</v>
      </c>
      <c r="S81" s="52"/>
      <c r="T81" s="52">
        <v>13.6</v>
      </c>
      <c r="V81" s="52">
        <v>31.75</v>
      </c>
      <c r="W81" s="52">
        <v>72.92</v>
      </c>
      <c r="Y81" s="57">
        <v>5.53</v>
      </c>
      <c r="AA81" s="56" t="s">
        <v>165</v>
      </c>
      <c r="AC81">
        <f t="shared" si="11"/>
        <v>161.00000000000003</v>
      </c>
      <c r="AD81">
        <f t="shared" si="12"/>
        <v>112.53999999999999</v>
      </c>
      <c r="AE81">
        <f t="shared" si="13"/>
        <v>80.789999999999992</v>
      </c>
      <c r="AF81">
        <f t="shared" si="14"/>
        <v>31.75</v>
      </c>
      <c r="AG81">
        <f t="shared" si="15"/>
        <v>273.54000000000002</v>
      </c>
      <c r="AH81">
        <f t="shared" si="16"/>
        <v>5.53</v>
      </c>
      <c r="AI81">
        <f t="shared" si="17"/>
        <v>0.54185185185185181</v>
      </c>
      <c r="AJ81">
        <f t="shared" si="18"/>
        <v>0.52905982905982907</v>
      </c>
      <c r="AK81">
        <f t="shared" si="19"/>
        <v>0.39322671683913457</v>
      </c>
      <c r="AL81">
        <f t="shared" si="20"/>
        <v>0.44420523860782202</v>
      </c>
      <c r="AN81">
        <f t="shared" si="21"/>
        <v>0.55060728744939269</v>
      </c>
    </row>
    <row r="82" spans="1:40" x14ac:dyDescent="0.25">
      <c r="A82" s="52" t="s">
        <v>50</v>
      </c>
      <c r="B82" s="52">
        <v>3</v>
      </c>
      <c r="C82" s="52" t="s">
        <v>176</v>
      </c>
      <c r="D82" s="52" t="s">
        <v>30</v>
      </c>
      <c r="E82" s="53">
        <v>22.4</v>
      </c>
      <c r="F82" s="67">
        <v>94</v>
      </c>
      <c r="G82">
        <v>0.19800000000000001</v>
      </c>
      <c r="H82">
        <v>10.114000000000001</v>
      </c>
      <c r="I82">
        <v>0.19400000000000001</v>
      </c>
      <c r="J82">
        <v>9.3629999999999995</v>
      </c>
      <c r="K82">
        <v>1.08</v>
      </c>
      <c r="L82">
        <v>0.93</v>
      </c>
      <c r="M82" s="52">
        <v>55.47</v>
      </c>
      <c r="O82" s="52">
        <v>1.46</v>
      </c>
      <c r="P82" s="52">
        <v>11</v>
      </c>
      <c r="Q82" s="52">
        <v>11.87</v>
      </c>
      <c r="R82" s="52">
        <v>779.14</v>
      </c>
      <c r="S82" s="52">
        <v>96.5</v>
      </c>
      <c r="T82" s="52">
        <v>21.6</v>
      </c>
      <c r="U82" s="52">
        <v>167.68</v>
      </c>
      <c r="V82" s="52">
        <v>37.380000000000003</v>
      </c>
      <c r="W82" s="52">
        <v>1806.37</v>
      </c>
      <c r="AC82">
        <f t="shared" si="11"/>
        <v>1865.31</v>
      </c>
      <c r="AD82">
        <f t="shared" si="12"/>
        <v>1092.57</v>
      </c>
      <c r="AE82">
        <f t="shared" si="13"/>
        <v>887.51</v>
      </c>
      <c r="AF82">
        <f t="shared" si="14"/>
        <v>205.06</v>
      </c>
      <c r="AG82">
        <f t="shared" si="15"/>
        <v>2957.88</v>
      </c>
      <c r="AH82">
        <f t="shared" si="16"/>
        <v>0</v>
      </c>
      <c r="AI82">
        <f t="shared" si="17"/>
        <v>0.18333333333333332</v>
      </c>
      <c r="AJ82">
        <f t="shared" si="18"/>
        <v>0.2086021505376344</v>
      </c>
      <c r="AK82">
        <f t="shared" si="19"/>
        <v>1.957682420407356E-2</v>
      </c>
      <c r="AL82">
        <f t="shared" si="20"/>
        <v>2.0719854747410019E-2</v>
      </c>
      <c r="AN82">
        <f t="shared" si="21"/>
        <v>0.92670598146588046</v>
      </c>
    </row>
    <row r="83" spans="1:40" x14ac:dyDescent="0.25">
      <c r="A83" s="52" t="s">
        <v>51</v>
      </c>
      <c r="B83" s="52">
        <v>3</v>
      </c>
      <c r="C83" s="52" t="s">
        <v>176</v>
      </c>
      <c r="D83" s="52" t="s">
        <v>28</v>
      </c>
      <c r="E83" s="53">
        <v>10.5</v>
      </c>
      <c r="F83" s="67">
        <v>2</v>
      </c>
      <c r="G83">
        <v>1.3660000000000001</v>
      </c>
      <c r="H83">
        <v>5.2830000000000004</v>
      </c>
      <c r="I83">
        <v>1.101</v>
      </c>
      <c r="J83">
        <v>4.7130000000000001</v>
      </c>
      <c r="K83">
        <v>1.54</v>
      </c>
      <c r="L83">
        <v>1.1499999999999999</v>
      </c>
      <c r="M83" s="52"/>
      <c r="O83" s="52">
        <v>3.15</v>
      </c>
      <c r="P83" s="52">
        <v>4.7</v>
      </c>
      <c r="Q83" s="52">
        <v>5.61</v>
      </c>
      <c r="R83" s="52">
        <v>6.87</v>
      </c>
      <c r="S83" s="52"/>
      <c r="T83" s="52">
        <v>4.2</v>
      </c>
      <c r="U83" s="52">
        <v>2.2000000000000002</v>
      </c>
      <c r="V83" s="52"/>
      <c r="W83" s="52">
        <v>26.41</v>
      </c>
      <c r="AC83">
        <f t="shared" si="11"/>
        <v>32.25</v>
      </c>
      <c r="AD83">
        <f t="shared" si="12"/>
        <v>14.68</v>
      </c>
      <c r="AE83">
        <f t="shared" si="13"/>
        <v>12.48</v>
      </c>
      <c r="AF83">
        <f t="shared" si="14"/>
        <v>2.2000000000000002</v>
      </c>
      <c r="AG83">
        <f t="shared" si="15"/>
        <v>46.93</v>
      </c>
      <c r="AH83">
        <f t="shared" si="16"/>
        <v>0</v>
      </c>
      <c r="AI83">
        <f t="shared" si="17"/>
        <v>0.88701298701298703</v>
      </c>
      <c r="AJ83">
        <f t="shared" si="18"/>
        <v>0.95739130434782616</v>
      </c>
      <c r="AK83">
        <f t="shared" si="19"/>
        <v>0.25856520916146131</v>
      </c>
      <c r="AL83">
        <f t="shared" si="20"/>
        <v>0.23360916613621896</v>
      </c>
      <c r="AN83">
        <f t="shared" si="21"/>
        <v>0.83778966131907306</v>
      </c>
    </row>
    <row r="84" spans="1:40" x14ac:dyDescent="0.25">
      <c r="A84" s="52" t="s">
        <v>51</v>
      </c>
      <c r="B84" s="52">
        <v>3</v>
      </c>
      <c r="C84" s="52" t="s">
        <v>176</v>
      </c>
      <c r="D84" s="52" t="s">
        <v>46</v>
      </c>
      <c r="E84" s="53">
        <v>11.3</v>
      </c>
      <c r="F84" s="67">
        <v>90</v>
      </c>
      <c r="G84">
        <v>0.17299999999999999</v>
      </c>
      <c r="H84">
        <v>9.0340000000000007</v>
      </c>
      <c r="I84">
        <v>0.20799999999999999</v>
      </c>
      <c r="J84">
        <v>9.2439999999999998</v>
      </c>
      <c r="K84">
        <v>0.46</v>
      </c>
      <c r="L84">
        <v>0.56000000000000005</v>
      </c>
      <c r="M84" s="52">
        <v>29.16</v>
      </c>
      <c r="O84" s="52">
        <v>1.63</v>
      </c>
      <c r="P84" s="52">
        <v>10.199999999999999</v>
      </c>
      <c r="Q84" s="52">
        <v>9.6300000000000008</v>
      </c>
      <c r="R84" s="52">
        <v>111.71</v>
      </c>
      <c r="S84" s="52">
        <v>67.75</v>
      </c>
      <c r="T84" s="52">
        <v>10.6</v>
      </c>
      <c r="V84" s="52">
        <v>102.88</v>
      </c>
      <c r="W84" s="52">
        <v>194.78</v>
      </c>
      <c r="AC84">
        <f t="shared" si="11"/>
        <v>226.59</v>
      </c>
      <c r="AD84">
        <f t="shared" si="12"/>
        <v>291.96999999999997</v>
      </c>
      <c r="AE84">
        <f t="shared" si="13"/>
        <v>189.08999999999997</v>
      </c>
      <c r="AF84">
        <f t="shared" si="14"/>
        <v>102.88</v>
      </c>
      <c r="AG84">
        <f t="shared" si="15"/>
        <v>518.55999999999995</v>
      </c>
      <c r="AH84">
        <f t="shared" si="16"/>
        <v>0</v>
      </c>
      <c r="AI84">
        <f t="shared" si="17"/>
        <v>0.37608695652173907</v>
      </c>
      <c r="AJ84">
        <f t="shared" si="18"/>
        <v>0.37142857142857139</v>
      </c>
      <c r="AK84">
        <f t="shared" si="19"/>
        <v>1.9149878237768429E-2</v>
      </c>
      <c r="AL84">
        <f t="shared" si="20"/>
        <v>2.2501081782778019E-2</v>
      </c>
      <c r="AN84">
        <f t="shared" si="21"/>
        <v>1.0591900311526479</v>
      </c>
    </row>
    <row r="85" spans="1:40" x14ac:dyDescent="0.25">
      <c r="A85" s="52" t="s">
        <v>51</v>
      </c>
      <c r="B85" s="52">
        <v>3</v>
      </c>
      <c r="C85" s="52" t="s">
        <v>176</v>
      </c>
      <c r="D85" s="52" t="s">
        <v>30</v>
      </c>
      <c r="E85" s="53">
        <v>21.2</v>
      </c>
      <c r="F85" s="67">
        <v>67</v>
      </c>
      <c r="G85">
        <v>0.20499999999999999</v>
      </c>
      <c r="H85">
        <v>9.7799999999999994</v>
      </c>
      <c r="I85">
        <v>0.23200000000000001</v>
      </c>
      <c r="J85">
        <v>11.867000000000001</v>
      </c>
      <c r="K85">
        <v>1</v>
      </c>
      <c r="L85">
        <v>1.1200000000000001</v>
      </c>
      <c r="M85" s="52">
        <v>43.85</v>
      </c>
      <c r="O85" s="52">
        <v>3.41</v>
      </c>
      <c r="P85" s="52">
        <v>4.5999999999999996</v>
      </c>
      <c r="Q85" s="52">
        <v>7.12</v>
      </c>
      <c r="R85" s="52">
        <v>788.72</v>
      </c>
      <c r="S85" s="52"/>
      <c r="T85" s="52">
        <v>13.2</v>
      </c>
      <c r="U85" s="52">
        <v>208.05</v>
      </c>
      <c r="V85" s="52">
        <v>28.73</v>
      </c>
      <c r="W85" s="52">
        <v>3255.3</v>
      </c>
      <c r="AC85">
        <f t="shared" si="11"/>
        <v>3304.68</v>
      </c>
      <c r="AD85">
        <f t="shared" si="12"/>
        <v>1032.6200000000001</v>
      </c>
      <c r="AE85">
        <f t="shared" si="13"/>
        <v>795.84</v>
      </c>
      <c r="AF85">
        <f t="shared" si="14"/>
        <v>236.78</v>
      </c>
      <c r="AG85">
        <f t="shared" si="15"/>
        <v>4337.3</v>
      </c>
      <c r="AH85">
        <f t="shared" si="16"/>
        <v>0</v>
      </c>
      <c r="AI85">
        <f t="shared" si="17"/>
        <v>0.20499999999999999</v>
      </c>
      <c r="AJ85">
        <f t="shared" si="18"/>
        <v>0.20714285714285713</v>
      </c>
      <c r="AK85">
        <f t="shared" si="19"/>
        <v>2.0961145194274028E-2</v>
      </c>
      <c r="AL85">
        <f t="shared" si="20"/>
        <v>1.9550012640094379E-2</v>
      </c>
      <c r="AN85">
        <f t="shared" si="21"/>
        <v>0.64606741573033699</v>
      </c>
    </row>
    <row r="86" spans="1:40" x14ac:dyDescent="0.25">
      <c r="A86" s="52" t="s">
        <v>51</v>
      </c>
      <c r="B86" s="52">
        <v>3</v>
      </c>
      <c r="C86" s="52" t="s">
        <v>176</v>
      </c>
      <c r="D86" s="52" t="s">
        <v>29</v>
      </c>
      <c r="E86" s="53">
        <v>12.2</v>
      </c>
      <c r="F86" s="67">
        <v>3</v>
      </c>
      <c r="G86">
        <v>0.24199999999999999</v>
      </c>
      <c r="H86">
        <v>7.0910000000000002</v>
      </c>
      <c r="I86">
        <v>0.26</v>
      </c>
      <c r="J86">
        <v>8.452</v>
      </c>
      <c r="K86">
        <v>0.62</v>
      </c>
      <c r="L86">
        <v>0.64</v>
      </c>
      <c r="M86" s="52">
        <v>6.44</v>
      </c>
      <c r="O86" s="52">
        <v>1.3</v>
      </c>
      <c r="P86" s="52">
        <v>8.5</v>
      </c>
      <c r="S86" s="52">
        <v>9.41</v>
      </c>
      <c r="T86" s="52">
        <v>6.9</v>
      </c>
      <c r="V86" s="52">
        <v>3.67</v>
      </c>
      <c r="W86" s="52">
        <v>5.15</v>
      </c>
      <c r="AA86" s="52" t="s">
        <v>79</v>
      </c>
      <c r="AC86">
        <f t="shared" si="11"/>
        <v>14.15</v>
      </c>
      <c r="AD86">
        <f t="shared" si="12"/>
        <v>13.08</v>
      </c>
      <c r="AE86">
        <f t="shared" si="13"/>
        <v>9.41</v>
      </c>
      <c r="AF86">
        <f t="shared" si="14"/>
        <v>3.67</v>
      </c>
      <c r="AG86">
        <f t="shared" si="15"/>
        <v>27.23</v>
      </c>
      <c r="AH86">
        <f t="shared" si="16"/>
        <v>0</v>
      </c>
      <c r="AI86">
        <f t="shared" si="17"/>
        <v>0.39032258064516129</v>
      </c>
      <c r="AJ86">
        <f t="shared" si="18"/>
        <v>0.40625</v>
      </c>
      <c r="AK86">
        <f t="shared" si="19"/>
        <v>3.4127767592723166E-2</v>
      </c>
      <c r="AL86">
        <f t="shared" si="20"/>
        <v>3.0761949834358732E-2</v>
      </c>
      <c r="AN86">
        <f t="shared" si="21"/>
        <v>0.90329436769394256</v>
      </c>
    </row>
    <row r="87" spans="1:40" x14ac:dyDescent="0.25">
      <c r="A87" s="52" t="s">
        <v>52</v>
      </c>
      <c r="B87" s="52">
        <v>3</v>
      </c>
      <c r="C87" s="52" t="s">
        <v>176</v>
      </c>
      <c r="D87" s="52" t="s">
        <v>28</v>
      </c>
      <c r="E87" s="53">
        <v>14.2</v>
      </c>
      <c r="F87" s="67">
        <v>8</v>
      </c>
      <c r="G87">
        <v>2.0499999999999998</v>
      </c>
      <c r="H87">
        <v>6.149</v>
      </c>
      <c r="I87">
        <v>2.234</v>
      </c>
      <c r="J87">
        <v>6.194</v>
      </c>
      <c r="K87">
        <v>2.66</v>
      </c>
      <c r="L87">
        <v>2.89</v>
      </c>
      <c r="M87" s="52"/>
      <c r="O87" s="52">
        <v>3.52</v>
      </c>
      <c r="P87" s="52">
        <v>6.9</v>
      </c>
      <c r="Q87" s="52">
        <v>18.47</v>
      </c>
      <c r="R87" s="52">
        <v>233.51</v>
      </c>
      <c r="S87" s="52"/>
      <c r="T87" s="52">
        <v>9.6</v>
      </c>
      <c r="U87" s="52">
        <v>56.99</v>
      </c>
      <c r="V87" s="52"/>
      <c r="W87" s="52">
        <v>315.58</v>
      </c>
      <c r="Y87" s="52">
        <v>199.21</v>
      </c>
      <c r="AC87">
        <f t="shared" si="11"/>
        <v>324.64999999999998</v>
      </c>
      <c r="AD87">
        <f t="shared" si="12"/>
        <v>308.96999999999997</v>
      </c>
      <c r="AE87">
        <f t="shared" si="13"/>
        <v>251.98</v>
      </c>
      <c r="AF87">
        <f t="shared" si="14"/>
        <v>56.99</v>
      </c>
      <c r="AG87">
        <f t="shared" si="15"/>
        <v>633.61999999999989</v>
      </c>
      <c r="AH87">
        <f t="shared" si="16"/>
        <v>199.21</v>
      </c>
      <c r="AI87">
        <f t="shared" si="17"/>
        <v>0.77067669172932318</v>
      </c>
      <c r="AJ87">
        <f t="shared" si="18"/>
        <v>0.77301038062283733</v>
      </c>
      <c r="AK87">
        <f t="shared" si="19"/>
        <v>0.33338754268986825</v>
      </c>
      <c r="AL87">
        <f t="shared" si="20"/>
        <v>0.36067161769454309</v>
      </c>
      <c r="AN87">
        <f t="shared" si="21"/>
        <v>0.37357877639415271</v>
      </c>
    </row>
    <row r="88" spans="1:40" x14ac:dyDescent="0.25">
      <c r="A88" s="52" t="s">
        <v>52</v>
      </c>
      <c r="B88" s="52">
        <v>3</v>
      </c>
      <c r="C88" s="52" t="s">
        <v>176</v>
      </c>
      <c r="D88" s="52" t="s">
        <v>46</v>
      </c>
      <c r="E88" s="53">
        <v>13.5</v>
      </c>
      <c r="F88" s="67">
        <v>359</v>
      </c>
      <c r="G88">
        <v>0.30099999999999999</v>
      </c>
      <c r="H88">
        <v>12.802</v>
      </c>
      <c r="I88">
        <v>0.182</v>
      </c>
      <c r="J88">
        <v>8.2010000000000005</v>
      </c>
      <c r="K88">
        <v>0.93</v>
      </c>
      <c r="L88">
        <v>0.42</v>
      </c>
      <c r="M88" s="52">
        <v>45.37</v>
      </c>
      <c r="O88" s="52">
        <v>1.29</v>
      </c>
      <c r="P88" s="52">
        <v>10.3</v>
      </c>
      <c r="Q88" s="52">
        <v>9.2100000000000009</v>
      </c>
      <c r="R88" s="52">
        <v>696.63</v>
      </c>
      <c r="S88" s="52">
        <v>43.15</v>
      </c>
      <c r="T88" s="52">
        <v>16.600000000000001</v>
      </c>
      <c r="U88" s="52">
        <v>278.02</v>
      </c>
      <c r="V88" s="52">
        <v>58.97</v>
      </c>
      <c r="W88" s="52">
        <v>186.74</v>
      </c>
      <c r="AC88">
        <f t="shared" si="11"/>
        <v>234.75</v>
      </c>
      <c r="AD88">
        <f t="shared" si="12"/>
        <v>1085.98</v>
      </c>
      <c r="AE88">
        <f t="shared" si="13"/>
        <v>748.99</v>
      </c>
      <c r="AF88">
        <f t="shared" si="14"/>
        <v>336.99</v>
      </c>
      <c r="AG88">
        <f t="shared" si="15"/>
        <v>1320.73</v>
      </c>
      <c r="AH88">
        <f t="shared" si="16"/>
        <v>0</v>
      </c>
      <c r="AI88">
        <f t="shared" si="17"/>
        <v>0.32365591397849458</v>
      </c>
      <c r="AJ88">
        <f t="shared" si="18"/>
        <v>0.43333333333333335</v>
      </c>
      <c r="AK88">
        <f t="shared" si="19"/>
        <v>2.3511951257615998E-2</v>
      </c>
      <c r="AL88">
        <f t="shared" si="20"/>
        <v>2.2192415559078159E-2</v>
      </c>
      <c r="AN88">
        <f t="shared" si="21"/>
        <v>1.1183496199782845</v>
      </c>
    </row>
    <row r="89" spans="1:40" x14ac:dyDescent="0.25">
      <c r="A89" s="52" t="s">
        <v>52</v>
      </c>
      <c r="B89" s="52">
        <v>3</v>
      </c>
      <c r="C89" s="52" t="s">
        <v>176</v>
      </c>
      <c r="D89" s="52" t="s">
        <v>30</v>
      </c>
      <c r="E89" s="53">
        <v>13</v>
      </c>
      <c r="F89" s="67">
        <v>58</v>
      </c>
      <c r="G89">
        <v>0.29299999999999998</v>
      </c>
      <c r="H89">
        <v>11.455</v>
      </c>
      <c r="I89">
        <v>0.17799999999999999</v>
      </c>
      <c r="J89">
        <v>8.8979999999999997</v>
      </c>
      <c r="K89">
        <v>1.04</v>
      </c>
      <c r="L89">
        <v>0.79</v>
      </c>
      <c r="M89" s="52"/>
      <c r="O89" s="52">
        <v>3.75</v>
      </c>
      <c r="P89" s="52">
        <v>8.1</v>
      </c>
      <c r="Q89" s="52">
        <v>9.08</v>
      </c>
      <c r="R89" s="52">
        <v>190.93</v>
      </c>
      <c r="S89" s="52"/>
      <c r="T89" s="52">
        <v>11.4</v>
      </c>
      <c r="U89" s="52">
        <v>47.7</v>
      </c>
      <c r="V89" s="52"/>
      <c r="W89" s="52">
        <v>999.04</v>
      </c>
      <c r="AC89">
        <f t="shared" si="11"/>
        <v>1004.6199999999999</v>
      </c>
      <c r="AD89">
        <f t="shared" si="12"/>
        <v>247.71000000000004</v>
      </c>
      <c r="AE89">
        <f t="shared" si="13"/>
        <v>200.01000000000002</v>
      </c>
      <c r="AF89">
        <f t="shared" si="14"/>
        <v>47.7</v>
      </c>
      <c r="AG89">
        <f t="shared" si="15"/>
        <v>1252.33</v>
      </c>
      <c r="AH89">
        <f t="shared" si="16"/>
        <v>0</v>
      </c>
      <c r="AI89">
        <f t="shared" si="17"/>
        <v>0.28173076923076923</v>
      </c>
      <c r="AJ89">
        <f t="shared" si="18"/>
        <v>0.22531645569620251</v>
      </c>
      <c r="AK89">
        <f t="shared" si="19"/>
        <v>2.5578350065473592E-2</v>
      </c>
      <c r="AL89">
        <f t="shared" si="20"/>
        <v>2.000449539222297E-2</v>
      </c>
      <c r="AN89">
        <f t="shared" si="21"/>
        <v>0.89207048458149774</v>
      </c>
    </row>
    <row r="90" spans="1:40" x14ac:dyDescent="0.25">
      <c r="A90" s="52" t="s">
        <v>53</v>
      </c>
      <c r="B90" s="52">
        <v>3</v>
      </c>
      <c r="C90" s="52" t="s">
        <v>176</v>
      </c>
      <c r="D90" s="52" t="s">
        <v>28</v>
      </c>
      <c r="E90" s="53">
        <v>16.399999999999999</v>
      </c>
      <c r="F90" s="67">
        <v>16</v>
      </c>
      <c r="G90">
        <v>1.9430000000000001</v>
      </c>
      <c r="H90">
        <v>5.8150000000000004</v>
      </c>
      <c r="I90">
        <v>1.5109999999999999</v>
      </c>
      <c r="J90">
        <v>5.0049999999999999</v>
      </c>
      <c r="K90">
        <v>3.56</v>
      </c>
      <c r="L90">
        <v>2.95</v>
      </c>
      <c r="M90" s="52"/>
      <c r="O90" s="52">
        <v>11.31</v>
      </c>
      <c r="P90" s="52">
        <v>12.8</v>
      </c>
      <c r="Q90" s="52">
        <v>38.92</v>
      </c>
      <c r="R90" s="52">
        <v>606.9</v>
      </c>
      <c r="S90" s="52"/>
      <c r="T90" s="52">
        <v>24.2</v>
      </c>
      <c r="U90" s="52">
        <v>238.66</v>
      </c>
      <c r="V90" s="52"/>
      <c r="W90" s="52">
        <v>677.35</v>
      </c>
      <c r="AA90" s="56"/>
      <c r="AC90">
        <f t="shared" si="11"/>
        <v>695.17</v>
      </c>
      <c r="AD90">
        <f t="shared" si="12"/>
        <v>884.4799999999999</v>
      </c>
      <c r="AE90">
        <f t="shared" si="13"/>
        <v>645.81999999999994</v>
      </c>
      <c r="AF90">
        <f t="shared" si="14"/>
        <v>238.66</v>
      </c>
      <c r="AG90">
        <f t="shared" si="15"/>
        <v>1579.6499999999999</v>
      </c>
      <c r="AH90">
        <f t="shared" si="16"/>
        <v>0</v>
      </c>
      <c r="AI90">
        <f t="shared" si="17"/>
        <v>0.54578651685393265</v>
      </c>
      <c r="AJ90">
        <f t="shared" si="18"/>
        <v>0.51220338983050839</v>
      </c>
      <c r="AK90">
        <f t="shared" si="19"/>
        <v>0.33413585554600173</v>
      </c>
      <c r="AL90">
        <f t="shared" si="20"/>
        <v>0.3018981018981019</v>
      </c>
      <c r="AN90">
        <f t="shared" si="21"/>
        <v>0.32887975334018499</v>
      </c>
    </row>
    <row r="91" spans="1:40" x14ac:dyDescent="0.25">
      <c r="A91" s="52" t="s">
        <v>53</v>
      </c>
      <c r="B91" s="52">
        <v>3</v>
      </c>
      <c r="C91" s="52" t="s">
        <v>176</v>
      </c>
      <c r="D91" s="52" t="s">
        <v>46</v>
      </c>
      <c r="E91" s="53">
        <v>6.6</v>
      </c>
      <c r="F91" s="67">
        <v>33</v>
      </c>
      <c r="G91">
        <v>0.186</v>
      </c>
      <c r="H91">
        <v>8.4359999999999999</v>
      </c>
      <c r="I91">
        <v>0.222</v>
      </c>
      <c r="J91">
        <v>11.362</v>
      </c>
      <c r="K91">
        <v>0.39</v>
      </c>
      <c r="L91">
        <v>0.7</v>
      </c>
      <c r="M91" s="52">
        <v>13.25</v>
      </c>
      <c r="O91" s="52">
        <v>0.59</v>
      </c>
      <c r="P91" s="52">
        <v>9.1999999999999993</v>
      </c>
      <c r="Q91" s="52">
        <v>5.7</v>
      </c>
      <c r="S91" s="52">
        <v>40.51</v>
      </c>
      <c r="T91" s="52">
        <v>12.8</v>
      </c>
      <c r="V91" s="52">
        <v>22.64</v>
      </c>
      <c r="W91" s="52">
        <v>44.15</v>
      </c>
      <c r="AC91">
        <f t="shared" si="11"/>
        <v>59.080000000000005</v>
      </c>
      <c r="AD91">
        <f t="shared" si="12"/>
        <v>68.849999999999994</v>
      </c>
      <c r="AE91">
        <f t="shared" si="13"/>
        <v>46.21</v>
      </c>
      <c r="AF91">
        <f t="shared" si="14"/>
        <v>22.64</v>
      </c>
      <c r="AG91">
        <f t="shared" si="15"/>
        <v>127.93</v>
      </c>
      <c r="AH91">
        <f t="shared" si="16"/>
        <v>0</v>
      </c>
      <c r="AI91">
        <f t="shared" si="17"/>
        <v>0.47692307692307689</v>
      </c>
      <c r="AJ91">
        <f t="shared" si="18"/>
        <v>0.31714285714285717</v>
      </c>
      <c r="AK91">
        <f t="shared" si="19"/>
        <v>2.2048364153627313E-2</v>
      </c>
      <c r="AL91">
        <f t="shared" si="20"/>
        <v>1.953881358915684E-2</v>
      </c>
      <c r="AN91">
        <f t="shared" si="21"/>
        <v>1.6140350877192982</v>
      </c>
    </row>
    <row r="92" spans="1:40" x14ac:dyDescent="0.25">
      <c r="A92" s="52" t="s">
        <v>53</v>
      </c>
      <c r="B92" s="52">
        <v>3</v>
      </c>
      <c r="C92" s="52" t="s">
        <v>176</v>
      </c>
      <c r="D92" s="52" t="s">
        <v>30</v>
      </c>
      <c r="E92" s="53">
        <v>10.199999999999999</v>
      </c>
      <c r="F92" s="67">
        <v>37</v>
      </c>
      <c r="G92">
        <v>0.16600000000000001</v>
      </c>
      <c r="H92">
        <v>8.1199999999999992</v>
      </c>
      <c r="I92">
        <v>0.20499999999999999</v>
      </c>
      <c r="J92">
        <v>8.6050000000000004</v>
      </c>
      <c r="K92">
        <v>0.55000000000000004</v>
      </c>
      <c r="L92">
        <v>0.73</v>
      </c>
      <c r="M92" s="52"/>
      <c r="O92" s="52">
        <v>3.15</v>
      </c>
      <c r="P92" s="52">
        <v>7.8</v>
      </c>
      <c r="Q92" s="52">
        <v>9.27</v>
      </c>
      <c r="R92" s="52">
        <v>119.39</v>
      </c>
      <c r="S92" s="52"/>
      <c r="T92" s="52">
        <v>18</v>
      </c>
      <c r="U92" s="52">
        <v>43.02</v>
      </c>
      <c r="V92" s="52"/>
      <c r="W92" s="52">
        <v>271.66000000000003</v>
      </c>
      <c r="AC92">
        <f t="shared" si="11"/>
        <v>276.09000000000003</v>
      </c>
      <c r="AD92">
        <f t="shared" si="12"/>
        <v>171.68</v>
      </c>
      <c r="AE92">
        <f t="shared" si="13"/>
        <v>128.66</v>
      </c>
      <c r="AF92">
        <f t="shared" si="14"/>
        <v>43.02</v>
      </c>
      <c r="AG92">
        <f t="shared" si="15"/>
        <v>447.77000000000004</v>
      </c>
      <c r="AH92">
        <f t="shared" si="16"/>
        <v>0</v>
      </c>
      <c r="AI92">
        <f t="shared" si="17"/>
        <v>0.30181818181818182</v>
      </c>
      <c r="AJ92">
        <f t="shared" si="18"/>
        <v>0.28082191780821919</v>
      </c>
      <c r="AK92">
        <f t="shared" si="19"/>
        <v>2.0443349753694585E-2</v>
      </c>
      <c r="AL92">
        <f t="shared" si="20"/>
        <v>2.3823358512492735E-2</v>
      </c>
      <c r="AN92">
        <f t="shared" si="21"/>
        <v>0.84142394822006472</v>
      </c>
    </row>
    <row r="93" spans="1:40" x14ac:dyDescent="0.25">
      <c r="A93" s="52" t="s">
        <v>53</v>
      </c>
      <c r="B93" s="52">
        <v>3</v>
      </c>
      <c r="C93" s="52" t="s">
        <v>176</v>
      </c>
      <c r="D93" s="52" t="s">
        <v>29</v>
      </c>
      <c r="E93" s="53">
        <v>6.7</v>
      </c>
      <c r="F93" s="67">
        <v>16</v>
      </c>
      <c r="G93">
        <v>0.311</v>
      </c>
      <c r="H93">
        <v>7.6680000000000001</v>
      </c>
      <c r="I93">
        <v>0.28000000000000003</v>
      </c>
      <c r="J93">
        <v>8.7360000000000007</v>
      </c>
      <c r="K93">
        <v>0.41</v>
      </c>
      <c r="L93">
        <v>0.93</v>
      </c>
      <c r="M93" s="52">
        <v>9.17</v>
      </c>
      <c r="O93" s="52">
        <v>1.1399999999999999</v>
      </c>
      <c r="P93" s="52">
        <v>7.2</v>
      </c>
      <c r="Q93" s="52">
        <v>13.35</v>
      </c>
      <c r="S93" s="52">
        <v>19.29</v>
      </c>
      <c r="T93" s="52">
        <v>10.199999999999999</v>
      </c>
      <c r="V93" s="52">
        <v>19.940000000000001</v>
      </c>
      <c r="W93" s="52">
        <v>22.06</v>
      </c>
      <c r="AC93">
        <f t="shared" si="11"/>
        <v>33.709999999999994</v>
      </c>
      <c r="AD93">
        <f t="shared" si="12"/>
        <v>52.58</v>
      </c>
      <c r="AE93">
        <f t="shared" si="13"/>
        <v>32.64</v>
      </c>
      <c r="AF93">
        <f t="shared" si="14"/>
        <v>19.940000000000001</v>
      </c>
      <c r="AG93">
        <f t="shared" si="15"/>
        <v>86.289999999999992</v>
      </c>
      <c r="AH93">
        <f t="shared" si="16"/>
        <v>0</v>
      </c>
      <c r="AI93">
        <f t="shared" si="17"/>
        <v>0.75853658536585367</v>
      </c>
      <c r="AJ93">
        <f t="shared" si="18"/>
        <v>0.30107526881720431</v>
      </c>
      <c r="AK93">
        <f t="shared" si="19"/>
        <v>4.0558163797600418E-2</v>
      </c>
      <c r="AL93">
        <f t="shared" si="20"/>
        <v>3.2051282051282055E-2</v>
      </c>
      <c r="AN93">
        <f t="shared" si="21"/>
        <v>0.5393258426966292</v>
      </c>
    </row>
    <row r="94" spans="1:40" x14ac:dyDescent="0.25">
      <c r="A94" s="52" t="s">
        <v>54</v>
      </c>
      <c r="B94" s="52">
        <v>3</v>
      </c>
      <c r="C94" s="52" t="s">
        <v>176</v>
      </c>
      <c r="D94" s="52" t="s">
        <v>28</v>
      </c>
      <c r="E94" s="53">
        <v>11</v>
      </c>
      <c r="F94" s="67">
        <v>22</v>
      </c>
      <c r="G94">
        <v>2.165</v>
      </c>
      <c r="H94">
        <v>6.1070000000000002</v>
      </c>
      <c r="I94">
        <v>1.925</v>
      </c>
      <c r="J94">
        <v>5.6580000000000004</v>
      </c>
      <c r="K94">
        <v>3.2</v>
      </c>
      <c r="L94">
        <v>2.89</v>
      </c>
      <c r="M94" s="52"/>
      <c r="O94" s="52">
        <v>9.89</v>
      </c>
      <c r="P94" s="52">
        <v>11.2</v>
      </c>
      <c r="Q94" s="52">
        <v>32.869999999999997</v>
      </c>
      <c r="R94" s="52">
        <v>511.47</v>
      </c>
      <c r="S94" s="52"/>
      <c r="T94" s="52">
        <v>26.9</v>
      </c>
      <c r="U94" s="52">
        <v>146.01</v>
      </c>
      <c r="V94" s="52"/>
      <c r="W94" s="52">
        <v>682.06</v>
      </c>
      <c r="X94" s="52">
        <v>67.459999999999994</v>
      </c>
      <c r="Y94" s="57">
        <v>12.93</v>
      </c>
      <c r="AC94">
        <f t="shared" si="11"/>
        <v>698.04</v>
      </c>
      <c r="AD94">
        <f t="shared" si="12"/>
        <v>690.35</v>
      </c>
      <c r="AE94">
        <f t="shared" si="13"/>
        <v>544.34</v>
      </c>
      <c r="AF94">
        <f t="shared" si="14"/>
        <v>146.01</v>
      </c>
      <c r="AG94">
        <f t="shared" si="15"/>
        <v>1388.3899999999999</v>
      </c>
      <c r="AH94">
        <f t="shared" si="16"/>
        <v>12.93</v>
      </c>
      <c r="AI94">
        <f t="shared" si="17"/>
        <v>0.67656249999999996</v>
      </c>
      <c r="AJ94">
        <f t="shared" si="18"/>
        <v>0.66608996539792387</v>
      </c>
      <c r="AK94">
        <f t="shared" si="19"/>
        <v>0.35451121663664648</v>
      </c>
      <c r="AL94">
        <f t="shared" si="20"/>
        <v>0.34022622834923999</v>
      </c>
      <c r="AN94">
        <f t="shared" si="21"/>
        <v>0.34073623364770306</v>
      </c>
    </row>
    <row r="95" spans="1:40" x14ac:dyDescent="0.25">
      <c r="A95" s="52" t="s">
        <v>54</v>
      </c>
      <c r="B95" s="52">
        <v>3</v>
      </c>
      <c r="C95" s="52" t="s">
        <v>176</v>
      </c>
      <c r="D95" s="52" t="s">
        <v>46</v>
      </c>
      <c r="E95" s="53">
        <v>12.6</v>
      </c>
      <c r="F95" s="67">
        <v>218</v>
      </c>
      <c r="G95">
        <v>0.22700000000000001</v>
      </c>
      <c r="H95">
        <v>11.923</v>
      </c>
      <c r="I95">
        <v>0.42699999999999999</v>
      </c>
      <c r="J95">
        <v>18.231000000000002</v>
      </c>
      <c r="K95">
        <v>1.01</v>
      </c>
      <c r="L95">
        <v>1.53</v>
      </c>
      <c r="M95" s="52">
        <v>50.62</v>
      </c>
      <c r="O95" s="52">
        <v>2.54</v>
      </c>
      <c r="P95" s="52">
        <v>14.3</v>
      </c>
      <c r="Q95" s="52">
        <v>24.69</v>
      </c>
      <c r="R95" s="52">
        <v>571.59</v>
      </c>
      <c r="S95" s="52">
        <v>68.95</v>
      </c>
      <c r="T95" s="52">
        <v>18.2</v>
      </c>
      <c r="U95" s="52">
        <v>129.13</v>
      </c>
      <c r="V95" s="52">
        <v>81.260000000000005</v>
      </c>
      <c r="W95" s="52">
        <v>665.62</v>
      </c>
      <c r="AC95">
        <f t="shared" si="11"/>
        <v>721.31999999999994</v>
      </c>
      <c r="AD95">
        <f t="shared" si="12"/>
        <v>875.62000000000012</v>
      </c>
      <c r="AE95">
        <f t="shared" si="13"/>
        <v>665.23000000000013</v>
      </c>
      <c r="AF95">
        <f t="shared" si="14"/>
        <v>210.39</v>
      </c>
      <c r="AG95">
        <f t="shared" si="15"/>
        <v>1596.94</v>
      </c>
      <c r="AH95">
        <f t="shared" si="16"/>
        <v>0</v>
      </c>
      <c r="AI95">
        <f t="shared" si="17"/>
        <v>0.22475247524752476</v>
      </c>
      <c r="AJ95">
        <f t="shared" si="18"/>
        <v>0.27908496732026145</v>
      </c>
      <c r="AK95">
        <f t="shared" si="19"/>
        <v>1.903883250859683E-2</v>
      </c>
      <c r="AL95">
        <f t="shared" si="20"/>
        <v>2.3421644451757991E-2</v>
      </c>
      <c r="AN95">
        <f t="shared" si="21"/>
        <v>0.57918185500202513</v>
      </c>
    </row>
    <row r="96" spans="1:40" x14ac:dyDescent="0.25">
      <c r="A96" s="52" t="s">
        <v>54</v>
      </c>
      <c r="B96" s="52">
        <v>3</v>
      </c>
      <c r="C96" s="52" t="s">
        <v>176</v>
      </c>
      <c r="D96" s="52" t="s">
        <v>30</v>
      </c>
      <c r="E96" s="53">
        <v>16.399999999999999</v>
      </c>
      <c r="F96" s="67">
        <v>42</v>
      </c>
      <c r="G96">
        <v>0.19900000000000001</v>
      </c>
      <c r="H96">
        <v>8.7050000000000001</v>
      </c>
      <c r="I96">
        <v>0.24099999999999999</v>
      </c>
      <c r="J96">
        <v>9.2129999999999992</v>
      </c>
      <c r="K96">
        <v>0.72</v>
      </c>
      <c r="L96">
        <v>0.73</v>
      </c>
      <c r="M96" s="52"/>
      <c r="O96" s="52">
        <v>1.61</v>
      </c>
      <c r="P96" s="52">
        <v>6.7</v>
      </c>
      <c r="Q96" s="52">
        <v>7.13</v>
      </c>
      <c r="R96" s="52">
        <v>156.06</v>
      </c>
      <c r="S96" s="52"/>
      <c r="T96" s="52">
        <v>7.9</v>
      </c>
      <c r="U96" s="52">
        <v>31.8</v>
      </c>
      <c r="V96" s="52"/>
      <c r="W96" s="52">
        <v>470.18</v>
      </c>
      <c r="AC96">
        <f t="shared" si="11"/>
        <v>473.24000000000007</v>
      </c>
      <c r="AD96">
        <f t="shared" si="12"/>
        <v>194.99</v>
      </c>
      <c r="AE96">
        <f t="shared" si="13"/>
        <v>163.19</v>
      </c>
      <c r="AF96">
        <f t="shared" si="14"/>
        <v>31.8</v>
      </c>
      <c r="AG96">
        <f t="shared" si="15"/>
        <v>668.23</v>
      </c>
      <c r="AH96">
        <f t="shared" si="16"/>
        <v>0</v>
      </c>
      <c r="AI96">
        <f t="shared" si="17"/>
        <v>0.27638888888888891</v>
      </c>
      <c r="AJ96">
        <f t="shared" si="18"/>
        <v>0.33013698630136984</v>
      </c>
      <c r="AK96">
        <f t="shared" si="19"/>
        <v>2.286042504307869E-2</v>
      </c>
      <c r="AL96">
        <f t="shared" si="20"/>
        <v>2.615868880929122E-2</v>
      </c>
      <c r="AN96">
        <f t="shared" si="21"/>
        <v>0.93969144460028053</v>
      </c>
    </row>
    <row r="97" spans="1:40" x14ac:dyDescent="0.25">
      <c r="A97" s="52" t="s">
        <v>54</v>
      </c>
      <c r="B97" s="52">
        <v>3</v>
      </c>
      <c r="C97" s="52" t="s">
        <v>176</v>
      </c>
      <c r="D97" s="52" t="s">
        <v>29</v>
      </c>
      <c r="E97" s="53">
        <v>9.8000000000000007</v>
      </c>
      <c r="F97" s="67">
        <v>24</v>
      </c>
      <c r="G97">
        <v>0.40600000000000003</v>
      </c>
      <c r="H97">
        <v>11.218</v>
      </c>
      <c r="I97">
        <v>0.41499999999999998</v>
      </c>
      <c r="J97">
        <v>10.760999999999999</v>
      </c>
      <c r="K97">
        <v>0.77</v>
      </c>
      <c r="L97">
        <v>0.87</v>
      </c>
      <c r="M97" s="52">
        <v>22.5</v>
      </c>
      <c r="O97" s="52">
        <v>1.4</v>
      </c>
      <c r="P97" s="52">
        <v>7.4</v>
      </c>
      <c r="Q97" s="52">
        <v>9.2899999999999991</v>
      </c>
      <c r="S97" s="52">
        <v>95.85</v>
      </c>
      <c r="T97" s="52">
        <v>21.4</v>
      </c>
      <c r="V97" s="52">
        <v>70.5</v>
      </c>
      <c r="W97" s="52">
        <v>74.739999999999995</v>
      </c>
      <c r="AC97">
        <f t="shared" si="11"/>
        <v>100.28</v>
      </c>
      <c r="AD97">
        <f t="shared" si="12"/>
        <v>175.64</v>
      </c>
      <c r="AE97">
        <f t="shared" si="13"/>
        <v>105.13999999999999</v>
      </c>
      <c r="AF97">
        <f t="shared" si="14"/>
        <v>70.5</v>
      </c>
      <c r="AG97">
        <f t="shared" si="15"/>
        <v>275.91999999999996</v>
      </c>
      <c r="AH97">
        <f t="shared" si="16"/>
        <v>0</v>
      </c>
      <c r="AI97">
        <f t="shared" si="17"/>
        <v>0.52727272727272734</v>
      </c>
      <c r="AJ97">
        <f t="shared" si="18"/>
        <v>0.47701149425287354</v>
      </c>
      <c r="AK97">
        <f t="shared" si="19"/>
        <v>3.6191834551613483E-2</v>
      </c>
      <c r="AL97">
        <f t="shared" si="20"/>
        <v>3.8565189108818884E-2</v>
      </c>
      <c r="AN97">
        <f t="shared" si="21"/>
        <v>0.79655543595263734</v>
      </c>
    </row>
    <row r="98" spans="1:40" x14ac:dyDescent="0.25">
      <c r="A98" s="52" t="s">
        <v>55</v>
      </c>
      <c r="B98" s="52">
        <v>3</v>
      </c>
      <c r="C98" s="52" t="s">
        <v>176</v>
      </c>
      <c r="D98" s="52" t="s">
        <v>30</v>
      </c>
      <c r="E98" s="53">
        <v>13.6</v>
      </c>
      <c r="F98" s="67">
        <v>13</v>
      </c>
      <c r="G98">
        <v>0.40300000000000002</v>
      </c>
      <c r="H98">
        <v>12.814</v>
      </c>
      <c r="I98">
        <v>0.42499999999999999</v>
      </c>
      <c r="J98">
        <v>11.731</v>
      </c>
      <c r="K98">
        <v>1.55</v>
      </c>
      <c r="L98">
        <v>1.39</v>
      </c>
      <c r="M98" s="52"/>
      <c r="O98" s="52">
        <v>4.12</v>
      </c>
      <c r="P98" s="52">
        <v>5.4</v>
      </c>
      <c r="Q98" s="52">
        <v>12.82</v>
      </c>
      <c r="R98" s="52">
        <v>153.26</v>
      </c>
      <c r="S98" s="52"/>
      <c r="T98" s="52">
        <v>8.9</v>
      </c>
      <c r="U98" s="52">
        <v>52.86</v>
      </c>
      <c r="V98" s="52"/>
      <c r="W98" s="52">
        <v>272.14999999999998</v>
      </c>
      <c r="AC98">
        <f t="shared" si="11"/>
        <v>279.20999999999998</v>
      </c>
      <c r="AD98">
        <f t="shared" si="12"/>
        <v>218.94</v>
      </c>
      <c r="AE98">
        <f t="shared" si="13"/>
        <v>166.07999999999998</v>
      </c>
      <c r="AF98">
        <f t="shared" si="14"/>
        <v>52.86</v>
      </c>
      <c r="AG98">
        <f t="shared" si="15"/>
        <v>498.15</v>
      </c>
      <c r="AH98">
        <f t="shared" si="16"/>
        <v>0</v>
      </c>
      <c r="AI98">
        <f t="shared" si="17"/>
        <v>0.26</v>
      </c>
      <c r="AJ98">
        <f t="shared" si="18"/>
        <v>0.30575539568345322</v>
      </c>
      <c r="AK98">
        <f t="shared" si="19"/>
        <v>3.1449976588106762E-2</v>
      </c>
      <c r="AL98">
        <f t="shared" si="20"/>
        <v>3.6228795499104932E-2</v>
      </c>
      <c r="AN98">
        <f t="shared" si="21"/>
        <v>0.42121684867394699</v>
      </c>
    </row>
    <row r="99" spans="1:40" x14ac:dyDescent="0.25">
      <c r="A99" s="52" t="s">
        <v>55</v>
      </c>
      <c r="B99" s="52">
        <v>3</v>
      </c>
      <c r="C99" s="52" t="s">
        <v>176</v>
      </c>
      <c r="D99" s="52" t="s">
        <v>29</v>
      </c>
      <c r="E99" s="53">
        <v>8.6</v>
      </c>
      <c r="F99" s="67">
        <v>30</v>
      </c>
      <c r="G99">
        <v>0.44700000000000001</v>
      </c>
      <c r="H99">
        <v>10.573</v>
      </c>
      <c r="I99">
        <v>0.59</v>
      </c>
      <c r="J99">
        <v>12.667</v>
      </c>
      <c r="K99">
        <v>0.63</v>
      </c>
      <c r="L99">
        <v>0.89</v>
      </c>
      <c r="M99" s="52">
        <v>24.62</v>
      </c>
      <c r="O99" s="52">
        <v>0.78</v>
      </c>
      <c r="P99" s="52">
        <v>4.0999999999999996</v>
      </c>
      <c r="Q99" s="52">
        <v>4.8</v>
      </c>
      <c r="R99" s="52">
        <v>64.27</v>
      </c>
      <c r="S99" s="52">
        <v>31.68</v>
      </c>
      <c r="T99" s="52">
        <v>16.3</v>
      </c>
      <c r="V99" s="52">
        <v>66.680000000000007</v>
      </c>
      <c r="W99" s="52">
        <v>60.5</v>
      </c>
      <c r="AC99">
        <f t="shared" si="11"/>
        <v>87.42</v>
      </c>
      <c r="AD99">
        <f t="shared" si="12"/>
        <v>167.43</v>
      </c>
      <c r="AE99">
        <f t="shared" si="13"/>
        <v>100.74999999999999</v>
      </c>
      <c r="AF99">
        <f t="shared" si="14"/>
        <v>66.680000000000007</v>
      </c>
      <c r="AG99">
        <f t="shared" si="15"/>
        <v>254.85000000000002</v>
      </c>
      <c r="AH99">
        <f t="shared" si="16"/>
        <v>0</v>
      </c>
      <c r="AI99">
        <f t="shared" si="17"/>
        <v>0.70952380952380956</v>
      </c>
      <c r="AJ99">
        <f t="shared" si="18"/>
        <v>0.6629213483146067</v>
      </c>
      <c r="AK99">
        <f t="shared" si="19"/>
        <v>4.2277499290645983E-2</v>
      </c>
      <c r="AL99">
        <f t="shared" si="20"/>
        <v>4.6577721638904238E-2</v>
      </c>
      <c r="AN99">
        <f t="shared" si="21"/>
        <v>0.85416666666666663</v>
      </c>
    </row>
    <row r="100" spans="1:40" x14ac:dyDescent="0.25">
      <c r="A100" s="52" t="s">
        <v>62</v>
      </c>
      <c r="B100" s="52">
        <v>4</v>
      </c>
      <c r="C100" s="52" t="s">
        <v>176</v>
      </c>
      <c r="D100" s="52" t="s">
        <v>37</v>
      </c>
      <c r="E100" s="53">
        <v>11.2</v>
      </c>
      <c r="F100" s="67">
        <v>4</v>
      </c>
      <c r="G100">
        <v>0.13</v>
      </c>
      <c r="H100">
        <v>9.8879999999999999</v>
      </c>
      <c r="I100">
        <v>0.20699999999999999</v>
      </c>
      <c r="J100">
        <v>17.29</v>
      </c>
      <c r="K100">
        <v>0.37</v>
      </c>
      <c r="L100">
        <v>0.42</v>
      </c>
      <c r="M100" s="52">
        <v>10.72</v>
      </c>
      <c r="O100" s="52">
        <v>5.45</v>
      </c>
      <c r="P100" s="52">
        <v>3</v>
      </c>
      <c r="Q100" s="52">
        <v>19.91</v>
      </c>
      <c r="S100" s="52">
        <v>28.55</v>
      </c>
      <c r="T100" s="52">
        <v>18.3</v>
      </c>
      <c r="V100" s="52">
        <v>85.11</v>
      </c>
      <c r="W100" s="52">
        <v>100.28</v>
      </c>
      <c r="AC100">
        <f t="shared" si="11"/>
        <v>117.24000000000001</v>
      </c>
      <c r="AD100">
        <f t="shared" si="12"/>
        <v>133.57</v>
      </c>
      <c r="AE100">
        <f t="shared" si="13"/>
        <v>48.46</v>
      </c>
      <c r="AF100">
        <f t="shared" si="14"/>
        <v>85.11</v>
      </c>
      <c r="AG100">
        <f t="shared" si="15"/>
        <v>250.81</v>
      </c>
      <c r="AH100">
        <f t="shared" si="16"/>
        <v>0</v>
      </c>
      <c r="AI100">
        <f t="shared" si="17"/>
        <v>0.35135135135135137</v>
      </c>
      <c r="AJ100">
        <f t="shared" si="18"/>
        <v>0.49285714285714283</v>
      </c>
      <c r="AK100">
        <f t="shared" si="19"/>
        <v>1.3147249190938511E-2</v>
      </c>
      <c r="AL100">
        <f t="shared" si="20"/>
        <v>1.1972238288027761E-2</v>
      </c>
      <c r="AN100">
        <f t="shared" si="21"/>
        <v>0.15067805123053743</v>
      </c>
    </row>
    <row r="101" spans="1:40" x14ac:dyDescent="0.25">
      <c r="A101" s="52" t="s">
        <v>62</v>
      </c>
      <c r="B101" s="52">
        <v>4</v>
      </c>
      <c r="C101" s="52" t="s">
        <v>176</v>
      </c>
      <c r="D101" s="52" t="s">
        <v>28</v>
      </c>
      <c r="E101" s="53">
        <v>19.600000000000001</v>
      </c>
      <c r="F101" s="67">
        <v>12</v>
      </c>
      <c r="G101">
        <v>3.621</v>
      </c>
      <c r="H101">
        <v>7.8929999999999998</v>
      </c>
      <c r="I101">
        <v>4.0830000000000002</v>
      </c>
      <c r="J101">
        <v>8.6620000000000008</v>
      </c>
      <c r="K101">
        <v>7.35</v>
      </c>
      <c r="L101" s="59">
        <v>8.1</v>
      </c>
      <c r="M101" s="52">
        <v>57.5</v>
      </c>
      <c r="O101" s="52">
        <v>12.65</v>
      </c>
      <c r="P101" s="52">
        <v>9.5</v>
      </c>
      <c r="Q101" s="52">
        <v>41.76</v>
      </c>
      <c r="R101" s="52">
        <v>351.74</v>
      </c>
      <c r="S101" s="52">
        <v>40.409999999999997</v>
      </c>
      <c r="T101" s="52">
        <v>12.2</v>
      </c>
      <c r="U101" s="52">
        <v>69.260000000000005</v>
      </c>
      <c r="V101" s="52">
        <v>47.51</v>
      </c>
      <c r="W101" s="52">
        <v>765.13</v>
      </c>
      <c r="AC101">
        <f t="shared" si="11"/>
        <v>850.73</v>
      </c>
      <c r="AD101">
        <f t="shared" si="12"/>
        <v>550.67999999999995</v>
      </c>
      <c r="AE101">
        <f t="shared" si="13"/>
        <v>433.90999999999997</v>
      </c>
      <c r="AF101">
        <f t="shared" si="14"/>
        <v>116.77000000000001</v>
      </c>
      <c r="AG101">
        <f t="shared" si="15"/>
        <v>1401.4099999999999</v>
      </c>
      <c r="AH101">
        <f t="shared" si="16"/>
        <v>0</v>
      </c>
      <c r="AI101">
        <f t="shared" si="17"/>
        <v>0.49265306122448982</v>
      </c>
      <c r="AJ101">
        <f t="shared" si="18"/>
        <v>0.50407407407407412</v>
      </c>
      <c r="AK101">
        <f t="shared" si="19"/>
        <v>0.45876092740402891</v>
      </c>
      <c r="AL101">
        <f t="shared" si="20"/>
        <v>0.47136919879935346</v>
      </c>
      <c r="AN101">
        <f t="shared" si="21"/>
        <v>0.2274904214559387</v>
      </c>
    </row>
    <row r="102" spans="1:40" x14ac:dyDescent="0.25">
      <c r="A102" s="52" t="s">
        <v>62</v>
      </c>
      <c r="B102" s="52">
        <v>4</v>
      </c>
      <c r="C102" s="52" t="s">
        <v>176</v>
      </c>
      <c r="D102" s="52" t="s">
        <v>29</v>
      </c>
      <c r="E102" s="53">
        <v>10.199999999999999</v>
      </c>
      <c r="F102" s="67">
        <v>42</v>
      </c>
      <c r="G102">
        <v>0.33300000000000002</v>
      </c>
      <c r="H102">
        <v>7.9930000000000003</v>
      </c>
      <c r="I102">
        <v>0.47699999999999998</v>
      </c>
      <c r="J102">
        <v>11.73</v>
      </c>
      <c r="K102">
        <v>0.84</v>
      </c>
      <c r="L102" s="59">
        <v>1</v>
      </c>
      <c r="M102" s="52">
        <v>26.85</v>
      </c>
      <c r="O102" s="52">
        <v>2.17</v>
      </c>
      <c r="P102" s="52">
        <v>5</v>
      </c>
      <c r="Q102" s="52">
        <v>3.91</v>
      </c>
      <c r="R102" s="52">
        <v>53.82</v>
      </c>
      <c r="S102" s="52">
        <v>29.68</v>
      </c>
      <c r="T102" s="52">
        <v>16.2</v>
      </c>
      <c r="V102" s="52">
        <v>57.05</v>
      </c>
      <c r="W102" s="52">
        <v>93.12</v>
      </c>
      <c r="AC102">
        <f t="shared" si="11"/>
        <v>123.98000000000002</v>
      </c>
      <c r="AD102">
        <f t="shared" si="12"/>
        <v>144.45999999999998</v>
      </c>
      <c r="AE102">
        <f t="shared" si="13"/>
        <v>87.41</v>
      </c>
      <c r="AF102">
        <f t="shared" si="14"/>
        <v>57.05</v>
      </c>
      <c r="AG102">
        <f t="shared" si="15"/>
        <v>268.44</v>
      </c>
      <c r="AH102">
        <f t="shared" si="16"/>
        <v>0</v>
      </c>
      <c r="AI102">
        <f t="shared" si="17"/>
        <v>0.39642857142857146</v>
      </c>
      <c r="AJ102">
        <f t="shared" si="18"/>
        <v>0.47699999999999998</v>
      </c>
      <c r="AK102">
        <f t="shared" si="19"/>
        <v>4.1661453772050543E-2</v>
      </c>
      <c r="AL102">
        <f t="shared" si="20"/>
        <v>4.0664961636828638E-2</v>
      </c>
      <c r="AN102">
        <f t="shared" si="21"/>
        <v>1.2787723785166241</v>
      </c>
    </row>
    <row r="103" spans="1:40" x14ac:dyDescent="0.25">
      <c r="A103" s="52" t="s">
        <v>62</v>
      </c>
      <c r="B103" s="52">
        <v>4</v>
      </c>
      <c r="C103" s="52" t="s">
        <v>176</v>
      </c>
      <c r="D103" s="52" t="s">
        <v>33</v>
      </c>
      <c r="E103" s="53">
        <v>20.5</v>
      </c>
      <c r="F103" s="67">
        <v>8</v>
      </c>
      <c r="G103">
        <v>2.7669999999999999</v>
      </c>
      <c r="H103">
        <v>25.361999999999998</v>
      </c>
      <c r="I103">
        <v>3.0859999999999999</v>
      </c>
      <c r="J103">
        <v>28.613</v>
      </c>
      <c r="K103">
        <v>9.08</v>
      </c>
      <c r="L103">
        <v>8.77</v>
      </c>
      <c r="M103" s="52"/>
      <c r="P103" s="52">
        <v>5.9</v>
      </c>
      <c r="Q103" s="52">
        <v>20.21</v>
      </c>
      <c r="R103" s="52">
        <v>150.46</v>
      </c>
      <c r="S103" s="52"/>
      <c r="T103" s="52">
        <v>6.1</v>
      </c>
      <c r="U103" s="52">
        <v>73.37</v>
      </c>
      <c r="V103" s="52"/>
      <c r="W103" s="52">
        <v>354.4</v>
      </c>
      <c r="AC103">
        <f t="shared" si="11"/>
        <v>372.24999999999994</v>
      </c>
      <c r="AD103">
        <f t="shared" si="12"/>
        <v>244.04000000000002</v>
      </c>
      <c r="AE103">
        <f t="shared" si="13"/>
        <v>170.67000000000002</v>
      </c>
      <c r="AF103">
        <f t="shared" si="14"/>
        <v>73.37</v>
      </c>
      <c r="AG103">
        <f t="shared" si="15"/>
        <v>616.29</v>
      </c>
      <c r="AH103">
        <f t="shared" si="16"/>
        <v>0</v>
      </c>
      <c r="AI103">
        <f t="shared" si="17"/>
        <v>0.30473568281938324</v>
      </c>
      <c r="AJ103">
        <f t="shared" si="18"/>
        <v>0.35188141391106043</v>
      </c>
      <c r="AK103">
        <f t="shared" si="19"/>
        <v>0.10910022868858923</v>
      </c>
      <c r="AL103">
        <f t="shared" si="20"/>
        <v>0.1078530737776535</v>
      </c>
      <c r="AN103">
        <f t="shared" si="21"/>
        <v>0.29193468579910936</v>
      </c>
    </row>
    <row r="104" spans="1:40" x14ac:dyDescent="0.25">
      <c r="A104" s="52" t="s">
        <v>63</v>
      </c>
      <c r="B104" s="52">
        <v>4</v>
      </c>
      <c r="C104" s="52" t="s">
        <v>176</v>
      </c>
      <c r="D104" s="52" t="s">
        <v>28</v>
      </c>
      <c r="E104" s="53">
        <v>12.5</v>
      </c>
      <c r="F104" s="67">
        <v>3</v>
      </c>
      <c r="G104">
        <v>4.444</v>
      </c>
      <c r="H104">
        <v>9.1769999999999996</v>
      </c>
      <c r="I104">
        <v>3.673</v>
      </c>
      <c r="J104">
        <v>7.9989999999999997</v>
      </c>
      <c r="K104">
        <v>6.19</v>
      </c>
      <c r="L104" s="59">
        <v>5.0999999999999996</v>
      </c>
      <c r="M104" s="52">
        <v>61.63</v>
      </c>
      <c r="O104" s="52">
        <v>18.37</v>
      </c>
      <c r="P104" s="52">
        <v>10.7</v>
      </c>
      <c r="Q104" s="52">
        <v>22.43</v>
      </c>
      <c r="S104" s="52">
        <v>41.68</v>
      </c>
      <c r="T104" s="52">
        <v>22.7</v>
      </c>
      <c r="V104" s="52">
        <v>23.66</v>
      </c>
      <c r="W104" s="52">
        <v>116.98</v>
      </c>
      <c r="AC104">
        <f t="shared" si="11"/>
        <v>208.26999999999998</v>
      </c>
      <c r="AD104">
        <f t="shared" si="12"/>
        <v>87.77</v>
      </c>
      <c r="AE104">
        <f t="shared" si="13"/>
        <v>64.11</v>
      </c>
      <c r="AF104">
        <f t="shared" si="14"/>
        <v>23.66</v>
      </c>
      <c r="AG104">
        <f t="shared" si="15"/>
        <v>296.03999999999996</v>
      </c>
      <c r="AH104">
        <f t="shared" si="16"/>
        <v>0</v>
      </c>
      <c r="AI104">
        <f t="shared" si="17"/>
        <v>0.71793214862681742</v>
      </c>
      <c r="AJ104">
        <f t="shared" si="18"/>
        <v>0.72019607843137257</v>
      </c>
      <c r="AK104">
        <f t="shared" si="19"/>
        <v>0.48425411354473141</v>
      </c>
      <c r="AL104">
        <f t="shared" si="20"/>
        <v>0.45918239779972497</v>
      </c>
      <c r="AN104">
        <f t="shared" si="21"/>
        <v>0.47703967900133748</v>
      </c>
    </row>
    <row r="105" spans="1:40" x14ac:dyDescent="0.25">
      <c r="A105" s="52" t="s">
        <v>63</v>
      </c>
      <c r="B105" s="52">
        <v>4</v>
      </c>
      <c r="C105" s="52" t="s">
        <v>176</v>
      </c>
      <c r="D105" s="52" t="s">
        <v>30</v>
      </c>
      <c r="E105" s="53">
        <v>12.1</v>
      </c>
      <c r="F105" s="67">
        <v>7</v>
      </c>
      <c r="G105">
        <v>0.13600000000000001</v>
      </c>
      <c r="H105">
        <v>6.31</v>
      </c>
      <c r="I105">
        <v>0.17100000000000001</v>
      </c>
      <c r="J105">
        <v>7.3479999999999999</v>
      </c>
      <c r="K105">
        <v>0.81</v>
      </c>
      <c r="L105">
        <v>0.78</v>
      </c>
      <c r="M105" s="52">
        <v>31.82</v>
      </c>
      <c r="O105" s="52">
        <v>7.58</v>
      </c>
      <c r="P105" s="52">
        <v>8.5</v>
      </c>
      <c r="Q105" s="52">
        <v>17.87</v>
      </c>
      <c r="S105" s="52">
        <v>74.55</v>
      </c>
      <c r="T105" s="52">
        <v>13.4</v>
      </c>
      <c r="V105" s="52">
        <v>27.28</v>
      </c>
      <c r="W105" s="52">
        <v>111.11</v>
      </c>
      <c r="AC105">
        <f t="shared" si="11"/>
        <v>152.1</v>
      </c>
      <c r="AD105">
        <f t="shared" si="12"/>
        <v>119.7</v>
      </c>
      <c r="AE105">
        <f t="shared" si="13"/>
        <v>92.42</v>
      </c>
      <c r="AF105">
        <f t="shared" si="14"/>
        <v>27.28</v>
      </c>
      <c r="AG105">
        <f t="shared" si="15"/>
        <v>271.8</v>
      </c>
      <c r="AH105">
        <f t="shared" si="16"/>
        <v>0</v>
      </c>
      <c r="AI105">
        <f t="shared" si="17"/>
        <v>0.16790123456790124</v>
      </c>
      <c r="AJ105">
        <f t="shared" si="18"/>
        <v>0.21923076923076923</v>
      </c>
      <c r="AK105">
        <f t="shared" si="19"/>
        <v>2.1553090332805076E-2</v>
      </c>
      <c r="AL105">
        <f t="shared" si="20"/>
        <v>2.3271638541099621E-2</v>
      </c>
      <c r="AN105">
        <f t="shared" si="21"/>
        <v>0.47565752658086174</v>
      </c>
    </row>
    <row r="106" spans="1:40" x14ac:dyDescent="0.25">
      <c r="A106" s="52" t="s">
        <v>63</v>
      </c>
      <c r="B106" s="52">
        <v>4</v>
      </c>
      <c r="C106" s="52" t="s">
        <v>176</v>
      </c>
      <c r="D106" s="52" t="s">
        <v>29</v>
      </c>
      <c r="E106" s="53">
        <v>6.3</v>
      </c>
      <c r="F106" s="67">
        <v>22</v>
      </c>
      <c r="G106">
        <v>0.161</v>
      </c>
      <c r="H106">
        <v>6.8639999999999999</v>
      </c>
      <c r="I106">
        <v>0.19800000000000001</v>
      </c>
      <c r="J106">
        <v>8.0169999999999995</v>
      </c>
      <c r="K106">
        <v>0.37</v>
      </c>
      <c r="L106">
        <v>0.38</v>
      </c>
      <c r="M106" s="52">
        <v>31.06</v>
      </c>
      <c r="O106" s="52">
        <v>0.77</v>
      </c>
      <c r="P106" s="52">
        <v>7.7</v>
      </c>
      <c r="S106" s="52">
        <v>19.07</v>
      </c>
      <c r="T106" s="52">
        <v>13.2</v>
      </c>
      <c r="V106" s="52">
        <v>21.51</v>
      </c>
      <c r="W106" s="52">
        <v>4.1399999999999997</v>
      </c>
      <c r="Y106" s="52"/>
      <c r="AA106" s="52" t="s">
        <v>80</v>
      </c>
      <c r="AC106">
        <f t="shared" si="11"/>
        <v>36.72</v>
      </c>
      <c r="AD106">
        <f t="shared" si="12"/>
        <v>40.58</v>
      </c>
      <c r="AE106">
        <f t="shared" si="13"/>
        <v>19.07</v>
      </c>
      <c r="AF106">
        <f t="shared" si="14"/>
        <v>21.51</v>
      </c>
      <c r="AG106">
        <f t="shared" si="15"/>
        <v>77.3</v>
      </c>
      <c r="AH106">
        <f t="shared" si="16"/>
        <v>0</v>
      </c>
      <c r="AI106">
        <f t="shared" si="17"/>
        <v>0.43513513513513513</v>
      </c>
      <c r="AJ106">
        <f t="shared" si="18"/>
        <v>0.52105263157894743</v>
      </c>
      <c r="AK106">
        <f t="shared" si="19"/>
        <v>2.3455710955710956E-2</v>
      </c>
      <c r="AL106">
        <f t="shared" si="20"/>
        <v>2.4697517774728703E-2</v>
      </c>
      <c r="AN106">
        <f t="shared" si="21"/>
        <v>0.40377556371263768</v>
      </c>
    </row>
    <row r="107" spans="1:40" x14ac:dyDescent="0.25">
      <c r="A107" s="52" t="s">
        <v>64</v>
      </c>
      <c r="B107" s="52">
        <v>4</v>
      </c>
      <c r="C107" s="52" t="s">
        <v>176</v>
      </c>
      <c r="D107" s="52" t="s">
        <v>28</v>
      </c>
      <c r="E107" s="53">
        <v>28.1</v>
      </c>
      <c r="F107" s="67">
        <v>13</v>
      </c>
      <c r="G107">
        <v>3.1110000000000002</v>
      </c>
      <c r="H107">
        <v>7.3209999999999997</v>
      </c>
      <c r="I107">
        <v>3.0190000000000001</v>
      </c>
      <c r="J107">
        <v>7.4219999999999997</v>
      </c>
      <c r="K107">
        <v>5.31</v>
      </c>
      <c r="L107">
        <v>5.65</v>
      </c>
      <c r="M107" s="52">
        <v>51.77</v>
      </c>
      <c r="O107" s="52">
        <v>36.21</v>
      </c>
      <c r="P107" s="52">
        <v>8.8000000000000007</v>
      </c>
      <c r="Q107" s="52">
        <v>25.53</v>
      </c>
      <c r="R107" s="52">
        <v>599.41999999999996</v>
      </c>
      <c r="S107" s="52">
        <v>50.44</v>
      </c>
      <c r="T107" s="52">
        <v>19.399999999999999</v>
      </c>
      <c r="U107" s="52">
        <v>139.91</v>
      </c>
      <c r="V107" s="52">
        <v>44.63</v>
      </c>
      <c r="W107" s="52">
        <v>842.13</v>
      </c>
      <c r="AC107">
        <f t="shared" si="11"/>
        <v>941.06999999999994</v>
      </c>
      <c r="AD107">
        <f t="shared" si="12"/>
        <v>859.92999999999984</v>
      </c>
      <c r="AE107">
        <f t="shared" si="13"/>
        <v>675.38999999999987</v>
      </c>
      <c r="AF107">
        <f t="shared" si="14"/>
        <v>184.54</v>
      </c>
      <c r="AG107">
        <f t="shared" si="15"/>
        <v>1800.9999999999998</v>
      </c>
      <c r="AH107">
        <f t="shared" si="16"/>
        <v>0</v>
      </c>
      <c r="AI107">
        <f t="shared" si="17"/>
        <v>0.58587570621468932</v>
      </c>
      <c r="AJ107">
        <f t="shared" si="18"/>
        <v>0.5343362831858407</v>
      </c>
      <c r="AK107">
        <f t="shared" si="19"/>
        <v>0.42494194782133593</v>
      </c>
      <c r="AL107">
        <f t="shared" si="20"/>
        <v>0.4067636755591485</v>
      </c>
      <c r="AN107">
        <f t="shared" si="21"/>
        <v>0.3446925186055621</v>
      </c>
    </row>
    <row r="108" spans="1:40" x14ac:dyDescent="0.25">
      <c r="A108" s="52" t="s">
        <v>64</v>
      </c>
      <c r="B108" s="52">
        <v>4</v>
      </c>
      <c r="C108" s="52" t="s">
        <v>176</v>
      </c>
      <c r="D108" s="52" t="s">
        <v>46</v>
      </c>
      <c r="E108" s="53">
        <v>14.6</v>
      </c>
      <c r="F108" s="67">
        <v>30</v>
      </c>
      <c r="G108">
        <v>0.54900000000000004</v>
      </c>
      <c r="H108">
        <v>21.238</v>
      </c>
      <c r="I108">
        <v>0.58799999999999997</v>
      </c>
      <c r="J108">
        <v>26.472000000000001</v>
      </c>
      <c r="K108">
        <v>1.81</v>
      </c>
      <c r="L108">
        <v>2.42</v>
      </c>
      <c r="M108" s="52">
        <v>33.15</v>
      </c>
      <c r="O108" s="52">
        <v>2.31</v>
      </c>
      <c r="P108" s="52">
        <v>8.4</v>
      </c>
      <c r="Q108" s="52">
        <v>8.01</v>
      </c>
      <c r="S108" s="52">
        <v>67.12</v>
      </c>
      <c r="T108" s="52">
        <v>9.4</v>
      </c>
      <c r="V108" s="52">
        <v>23.05</v>
      </c>
      <c r="W108" s="52">
        <v>91.38</v>
      </c>
      <c r="AA108" s="52"/>
      <c r="AC108">
        <f t="shared" si="11"/>
        <v>131.07</v>
      </c>
      <c r="AD108">
        <f t="shared" si="12"/>
        <v>98.18</v>
      </c>
      <c r="AE108">
        <f t="shared" si="13"/>
        <v>75.13000000000001</v>
      </c>
      <c r="AF108">
        <f t="shared" si="14"/>
        <v>23.05</v>
      </c>
      <c r="AG108">
        <f t="shared" si="15"/>
        <v>229.25</v>
      </c>
      <c r="AH108">
        <f t="shared" si="16"/>
        <v>0</v>
      </c>
      <c r="AI108">
        <f t="shared" si="17"/>
        <v>0.30331491712707181</v>
      </c>
      <c r="AJ108">
        <f t="shared" si="18"/>
        <v>0.24297520661157024</v>
      </c>
      <c r="AK108">
        <f t="shared" si="19"/>
        <v>2.5849891703550242E-2</v>
      </c>
      <c r="AL108">
        <f t="shared" si="20"/>
        <v>2.2212148685403443E-2</v>
      </c>
      <c r="AN108">
        <f t="shared" si="21"/>
        <v>1.0486891385767791</v>
      </c>
    </row>
    <row r="109" spans="1:40" x14ac:dyDescent="0.25">
      <c r="A109" s="52" t="s">
        <v>64</v>
      </c>
      <c r="B109" s="52">
        <v>4</v>
      </c>
      <c r="C109" s="52" t="s">
        <v>176</v>
      </c>
      <c r="D109" s="52" t="s">
        <v>30</v>
      </c>
      <c r="E109" s="53">
        <v>20.100000000000001</v>
      </c>
      <c r="F109" s="67">
        <v>47</v>
      </c>
      <c r="G109">
        <v>0.22600000000000001</v>
      </c>
      <c r="H109">
        <v>9.3979999999999997</v>
      </c>
      <c r="I109">
        <v>0.40300000000000002</v>
      </c>
      <c r="J109">
        <v>12.563000000000001</v>
      </c>
      <c r="K109">
        <v>1.78</v>
      </c>
      <c r="L109">
        <v>2.93</v>
      </c>
      <c r="M109" s="52">
        <v>100.55</v>
      </c>
      <c r="O109" s="52">
        <v>28.18</v>
      </c>
      <c r="P109" s="52">
        <v>10.5</v>
      </c>
      <c r="Q109" s="52">
        <v>61.77</v>
      </c>
      <c r="R109" s="52">
        <v>1341.16</v>
      </c>
      <c r="S109" s="52">
        <v>134.75</v>
      </c>
      <c r="T109" s="52">
        <v>11.2</v>
      </c>
      <c r="U109" s="52">
        <v>196.05</v>
      </c>
      <c r="V109" s="52">
        <v>38.21</v>
      </c>
      <c r="W109" s="52">
        <v>3800.7</v>
      </c>
      <c r="AC109">
        <f t="shared" si="11"/>
        <v>3934.14</v>
      </c>
      <c r="AD109">
        <f t="shared" si="12"/>
        <v>1771.94</v>
      </c>
      <c r="AE109">
        <f t="shared" si="13"/>
        <v>1537.68</v>
      </c>
      <c r="AF109">
        <f t="shared" si="14"/>
        <v>234.26000000000002</v>
      </c>
      <c r="AG109">
        <f t="shared" si="15"/>
        <v>5706.08</v>
      </c>
      <c r="AH109">
        <f t="shared" si="16"/>
        <v>0</v>
      </c>
      <c r="AI109">
        <f t="shared" si="17"/>
        <v>0.12696629213483146</v>
      </c>
      <c r="AJ109">
        <f t="shared" si="18"/>
        <v>0.13754266211604096</v>
      </c>
      <c r="AK109">
        <f t="shared" si="19"/>
        <v>2.4047669716961057E-2</v>
      </c>
      <c r="AL109">
        <f t="shared" si="20"/>
        <v>3.2078325240786437E-2</v>
      </c>
      <c r="AN109">
        <f t="shared" si="21"/>
        <v>0.1699854298203011</v>
      </c>
    </row>
    <row r="110" spans="1:40" x14ac:dyDescent="0.25">
      <c r="A110" s="52" t="s">
        <v>64</v>
      </c>
      <c r="B110" s="52">
        <v>4</v>
      </c>
      <c r="C110" s="52" t="s">
        <v>176</v>
      </c>
      <c r="D110" s="52" t="s">
        <v>29</v>
      </c>
      <c r="E110" s="53">
        <v>17.100000000000001</v>
      </c>
      <c r="F110" s="67">
        <v>55</v>
      </c>
      <c r="G110">
        <v>0.50900000000000001</v>
      </c>
      <c r="H110">
        <v>14.404</v>
      </c>
      <c r="I110">
        <v>0.57899999999999996</v>
      </c>
      <c r="J110">
        <v>14.795999999999999</v>
      </c>
      <c r="K110">
        <v>1.26</v>
      </c>
      <c r="L110" s="59">
        <v>1.3</v>
      </c>
      <c r="M110" s="52">
        <v>46.86</v>
      </c>
      <c r="O110" s="52">
        <v>3.36</v>
      </c>
      <c r="P110" s="52">
        <v>9.4</v>
      </c>
      <c r="Q110" s="52">
        <v>11.23</v>
      </c>
      <c r="R110" s="52">
        <v>60.37</v>
      </c>
      <c r="S110" s="52">
        <v>73.7</v>
      </c>
      <c r="T110" s="52">
        <v>13.7</v>
      </c>
      <c r="U110" s="52">
        <v>9.56</v>
      </c>
      <c r="V110" s="52">
        <v>129.04</v>
      </c>
      <c r="W110" s="52">
        <v>207.57</v>
      </c>
      <c r="AC110">
        <f t="shared" si="11"/>
        <v>260.35000000000002</v>
      </c>
      <c r="AD110">
        <f t="shared" si="12"/>
        <v>283.89999999999998</v>
      </c>
      <c r="AE110">
        <f t="shared" si="13"/>
        <v>145.29999999999998</v>
      </c>
      <c r="AF110">
        <f t="shared" si="14"/>
        <v>138.6</v>
      </c>
      <c r="AG110">
        <f t="shared" si="15"/>
        <v>544.25</v>
      </c>
      <c r="AH110">
        <f t="shared" si="16"/>
        <v>0</v>
      </c>
      <c r="AI110">
        <f t="shared" si="17"/>
        <v>0.40396825396825398</v>
      </c>
      <c r="AJ110">
        <f t="shared" si="18"/>
        <v>0.44538461538461532</v>
      </c>
      <c r="AK110">
        <f t="shared" si="19"/>
        <v>3.5337406276034433E-2</v>
      </c>
      <c r="AL110">
        <f t="shared" si="20"/>
        <v>3.9132197891321975E-2</v>
      </c>
      <c r="AN110">
        <f t="shared" si="21"/>
        <v>0.83704363312555652</v>
      </c>
    </row>
    <row r="111" spans="1:40" x14ac:dyDescent="0.25">
      <c r="A111" s="52" t="s">
        <v>65</v>
      </c>
      <c r="B111" s="52">
        <v>4</v>
      </c>
      <c r="C111" s="52" t="s">
        <v>176</v>
      </c>
      <c r="D111" s="52" t="s">
        <v>28</v>
      </c>
      <c r="E111" s="53">
        <v>10.5</v>
      </c>
      <c r="F111" s="67">
        <v>6</v>
      </c>
      <c r="G111">
        <v>2.2629999999999999</v>
      </c>
      <c r="H111">
        <v>6.3109999999999999</v>
      </c>
      <c r="I111">
        <v>2.0579999999999998</v>
      </c>
      <c r="J111">
        <v>5.8410000000000002</v>
      </c>
      <c r="K111">
        <v>3.43</v>
      </c>
      <c r="L111">
        <v>3.32</v>
      </c>
      <c r="M111" s="52">
        <v>38.520000000000003</v>
      </c>
      <c r="O111" s="52">
        <v>13.67</v>
      </c>
      <c r="P111" s="52">
        <v>8.1</v>
      </c>
      <c r="Q111" s="52">
        <v>18.559999999999999</v>
      </c>
      <c r="R111" s="52">
        <v>36.35</v>
      </c>
      <c r="S111" s="52">
        <v>47.64</v>
      </c>
      <c r="T111" s="52">
        <v>11.2</v>
      </c>
      <c r="V111" s="52">
        <v>33.549999999999997</v>
      </c>
      <c r="W111" s="52">
        <v>143.09</v>
      </c>
      <c r="AC111">
        <f t="shared" si="11"/>
        <v>202.03</v>
      </c>
      <c r="AD111">
        <f t="shared" si="12"/>
        <v>136.10000000000002</v>
      </c>
      <c r="AE111">
        <f t="shared" si="13"/>
        <v>102.55000000000001</v>
      </c>
      <c r="AF111">
        <f t="shared" si="14"/>
        <v>33.549999999999997</v>
      </c>
      <c r="AG111">
        <f t="shared" si="15"/>
        <v>338.13</v>
      </c>
      <c r="AH111">
        <f t="shared" si="16"/>
        <v>0</v>
      </c>
      <c r="AI111">
        <f t="shared" si="17"/>
        <v>0.65976676384839639</v>
      </c>
      <c r="AJ111">
        <f t="shared" si="18"/>
        <v>0.61987951807228914</v>
      </c>
      <c r="AK111">
        <f t="shared" si="19"/>
        <v>0.35858025669466009</v>
      </c>
      <c r="AL111">
        <f t="shared" si="20"/>
        <v>0.352336928608115</v>
      </c>
      <c r="AN111">
        <f t="shared" si="21"/>
        <v>0.43642241379310348</v>
      </c>
    </row>
    <row r="112" spans="1:40" x14ac:dyDescent="0.25">
      <c r="A112" s="52" t="s">
        <v>65</v>
      </c>
      <c r="B112" s="52">
        <v>4</v>
      </c>
      <c r="C112" s="52" t="s">
        <v>176</v>
      </c>
      <c r="D112" s="52" t="s">
        <v>29</v>
      </c>
      <c r="E112" s="53">
        <v>12</v>
      </c>
      <c r="F112" s="67">
        <v>33</v>
      </c>
      <c r="G112">
        <v>0.36399999999999999</v>
      </c>
      <c r="H112">
        <v>11.534000000000001</v>
      </c>
      <c r="I112">
        <v>0.56299999999999994</v>
      </c>
      <c r="J112">
        <v>15.196999999999999</v>
      </c>
      <c r="K112">
        <v>1.21</v>
      </c>
      <c r="L112">
        <v>1.17</v>
      </c>
      <c r="M112" s="52">
        <v>34.92</v>
      </c>
      <c r="O112" s="52">
        <v>1.87</v>
      </c>
      <c r="P112" s="52">
        <v>9.8000000000000007</v>
      </c>
      <c r="Q112" s="52">
        <v>11.06</v>
      </c>
      <c r="S112" s="52">
        <v>76.16</v>
      </c>
      <c r="T112" s="52">
        <v>21.7</v>
      </c>
      <c r="V112" s="52">
        <v>61.45</v>
      </c>
      <c r="W112" s="52">
        <v>72.56</v>
      </c>
      <c r="AC112">
        <f t="shared" si="11"/>
        <v>111.73</v>
      </c>
      <c r="AD112">
        <f t="shared" si="12"/>
        <v>148.67000000000002</v>
      </c>
      <c r="AE112">
        <f t="shared" si="13"/>
        <v>87.22</v>
      </c>
      <c r="AF112">
        <f t="shared" si="14"/>
        <v>61.45</v>
      </c>
      <c r="AG112">
        <f t="shared" si="15"/>
        <v>260.40000000000003</v>
      </c>
      <c r="AH112">
        <f t="shared" si="16"/>
        <v>0</v>
      </c>
      <c r="AI112">
        <f t="shared" si="17"/>
        <v>0.30082644628099175</v>
      </c>
      <c r="AJ112">
        <f t="shared" si="18"/>
        <v>0.48119658119658115</v>
      </c>
      <c r="AK112">
        <f t="shared" si="19"/>
        <v>3.1558869429512741E-2</v>
      </c>
      <c r="AL112">
        <f t="shared" si="20"/>
        <v>3.7046785549779561E-2</v>
      </c>
      <c r="AN112">
        <f t="shared" si="21"/>
        <v>0.88607594936708867</v>
      </c>
    </row>
    <row r="113" spans="1:40" x14ac:dyDescent="0.25">
      <c r="A113" s="52" t="s">
        <v>65</v>
      </c>
      <c r="B113" s="52">
        <v>4</v>
      </c>
      <c r="C113" s="52" t="s">
        <v>176</v>
      </c>
      <c r="D113" s="52" t="s">
        <v>33</v>
      </c>
      <c r="E113" s="53">
        <v>17.7</v>
      </c>
      <c r="F113" s="67">
        <v>2</v>
      </c>
      <c r="G113">
        <v>2.3580000000000001</v>
      </c>
      <c r="H113">
        <v>19.056000000000001</v>
      </c>
      <c r="I113">
        <v>2.637</v>
      </c>
      <c r="J113">
        <v>21.802</v>
      </c>
      <c r="K113">
        <v>7.87</v>
      </c>
      <c r="L113">
        <v>8.39</v>
      </c>
      <c r="M113" s="52"/>
      <c r="P113" s="52">
        <v>6.6</v>
      </c>
      <c r="Q113" s="52">
        <v>36.119999999999997</v>
      </c>
      <c r="R113" s="52">
        <v>30.88</v>
      </c>
      <c r="S113" s="52"/>
      <c r="T113" s="52">
        <v>8.8000000000000007</v>
      </c>
      <c r="V113" s="52"/>
      <c r="W113" s="52">
        <v>93.36</v>
      </c>
      <c r="AC113">
        <f t="shared" si="11"/>
        <v>109.62</v>
      </c>
      <c r="AD113">
        <f t="shared" si="12"/>
        <v>67</v>
      </c>
      <c r="AE113">
        <f t="shared" si="13"/>
        <v>67</v>
      </c>
      <c r="AG113">
        <f t="shared" si="15"/>
        <v>176.62</v>
      </c>
      <c r="AH113">
        <f t="shared" si="16"/>
        <v>0</v>
      </c>
      <c r="AI113">
        <f t="shared" si="17"/>
        <v>0.29961880559085136</v>
      </c>
      <c r="AJ113">
        <f t="shared" si="18"/>
        <v>0.31430274135876041</v>
      </c>
      <c r="AK113">
        <f t="shared" si="19"/>
        <v>0.12374055415617129</v>
      </c>
      <c r="AL113">
        <f t="shared" si="20"/>
        <v>0.12095220621961288</v>
      </c>
      <c r="AN113">
        <f t="shared" si="21"/>
        <v>0.18272425249169436</v>
      </c>
    </row>
    <row r="114" spans="1:40" x14ac:dyDescent="0.25">
      <c r="A114" s="52" t="s">
        <v>66</v>
      </c>
      <c r="B114" s="52">
        <v>4</v>
      </c>
      <c r="C114" s="52" t="s">
        <v>176</v>
      </c>
      <c r="D114" s="52" t="s">
        <v>37</v>
      </c>
      <c r="E114" s="53">
        <v>16.2</v>
      </c>
      <c r="F114" s="67">
        <v>2</v>
      </c>
      <c r="G114">
        <v>0.24199999999999999</v>
      </c>
      <c r="H114">
        <v>13.157</v>
      </c>
      <c r="I114">
        <v>0.29399999999999998</v>
      </c>
      <c r="J114">
        <v>16.442</v>
      </c>
      <c r="K114">
        <v>0.78</v>
      </c>
      <c r="L114">
        <v>0.79</v>
      </c>
      <c r="M114" s="52">
        <v>41.58</v>
      </c>
      <c r="O114" s="52">
        <v>32.869999999999997</v>
      </c>
      <c r="P114" s="52">
        <v>7.5</v>
      </c>
      <c r="Q114" s="56"/>
      <c r="S114" s="52">
        <v>125.27</v>
      </c>
      <c r="T114" s="52">
        <v>16.8</v>
      </c>
      <c r="V114" s="52">
        <v>133.69</v>
      </c>
      <c r="W114" s="52">
        <v>134.57</v>
      </c>
      <c r="X114" s="52">
        <v>256.56</v>
      </c>
      <c r="Y114" s="57">
        <v>2.5099999999999998</v>
      </c>
      <c r="AA114" s="52" t="s">
        <v>80</v>
      </c>
      <c r="AC114">
        <f t="shared" si="11"/>
        <v>210.58999999999997</v>
      </c>
      <c r="AD114">
        <f t="shared" si="12"/>
        <v>258.95999999999998</v>
      </c>
      <c r="AE114">
        <f t="shared" si="13"/>
        <v>125.27</v>
      </c>
      <c r="AF114">
        <f t="shared" si="14"/>
        <v>133.69</v>
      </c>
      <c r="AG114">
        <f t="shared" si="15"/>
        <v>469.54999999999995</v>
      </c>
      <c r="AH114">
        <f t="shared" si="16"/>
        <v>2.5099999999999998</v>
      </c>
      <c r="AI114">
        <f t="shared" si="17"/>
        <v>0.31025641025641026</v>
      </c>
      <c r="AJ114">
        <f t="shared" si="18"/>
        <v>0.3721518987341772</v>
      </c>
      <c r="AK114">
        <f t="shared" si="19"/>
        <v>1.8393250741050391E-2</v>
      </c>
      <c r="AL114">
        <f t="shared" si="20"/>
        <v>1.7881036370271254E-2</v>
      </c>
      <c r="AN114">
        <f t="shared" si="21"/>
        <v>5.9870679332641494E-2</v>
      </c>
    </row>
    <row r="115" spans="1:40" x14ac:dyDescent="0.25">
      <c r="A115" s="52" t="s">
        <v>66</v>
      </c>
      <c r="B115" s="52">
        <v>4</v>
      </c>
      <c r="C115" s="52" t="s">
        <v>176</v>
      </c>
      <c r="D115" s="52" t="s">
        <v>28</v>
      </c>
      <c r="E115" s="53">
        <v>17.600000000000001</v>
      </c>
      <c r="F115" s="67">
        <v>8</v>
      </c>
      <c r="G115">
        <v>4.8499999999999996</v>
      </c>
      <c r="H115">
        <v>9.2639999999999993</v>
      </c>
      <c r="I115">
        <v>5.2009999999999996</v>
      </c>
      <c r="J115">
        <v>9.7829999999999995</v>
      </c>
      <c r="K115">
        <v>7.12</v>
      </c>
      <c r="L115">
        <v>7.73</v>
      </c>
      <c r="M115" s="52"/>
      <c r="O115" s="52">
        <v>22.43</v>
      </c>
      <c r="P115" s="52">
        <v>7.4</v>
      </c>
      <c r="Q115" s="52">
        <v>16.39</v>
      </c>
      <c r="R115" s="52">
        <v>206.77</v>
      </c>
      <c r="S115" s="52"/>
      <c r="T115" s="52">
        <v>13.6</v>
      </c>
      <c r="U115" s="52">
        <v>91.23</v>
      </c>
      <c r="V115" s="52"/>
      <c r="W115" s="52">
        <v>454.98</v>
      </c>
      <c r="AC115">
        <f t="shared" si="11"/>
        <v>492.26000000000005</v>
      </c>
      <c r="AD115">
        <f t="shared" si="12"/>
        <v>314.39000000000004</v>
      </c>
      <c r="AE115">
        <f t="shared" si="13"/>
        <v>223.16000000000003</v>
      </c>
      <c r="AF115">
        <f t="shared" si="14"/>
        <v>91.23</v>
      </c>
      <c r="AG115">
        <f t="shared" si="15"/>
        <v>806.65000000000009</v>
      </c>
      <c r="AH115">
        <f t="shared" si="16"/>
        <v>0</v>
      </c>
      <c r="AI115">
        <f t="shared" si="17"/>
        <v>0.68117977528089879</v>
      </c>
      <c r="AJ115">
        <f t="shared" si="18"/>
        <v>0.67283311772315646</v>
      </c>
      <c r="AK115">
        <f t="shared" si="19"/>
        <v>0.52353195164075994</v>
      </c>
      <c r="AL115">
        <f t="shared" si="20"/>
        <v>0.53163651231728504</v>
      </c>
      <c r="AN115">
        <f t="shared" si="21"/>
        <v>0.45149481391092128</v>
      </c>
    </row>
    <row r="116" spans="1:40" x14ac:dyDescent="0.25">
      <c r="A116" s="52" t="s">
        <v>66</v>
      </c>
      <c r="B116" s="52">
        <v>4</v>
      </c>
      <c r="C116" s="52" t="s">
        <v>176</v>
      </c>
      <c r="D116" s="52" t="s">
        <v>46</v>
      </c>
      <c r="E116" s="53">
        <v>7.9</v>
      </c>
      <c r="F116" s="67">
        <v>3</v>
      </c>
      <c r="G116">
        <v>0.223</v>
      </c>
      <c r="H116">
        <v>8.4380000000000006</v>
      </c>
      <c r="I116">
        <v>0.21299999999999999</v>
      </c>
      <c r="J116">
        <v>7.9560000000000004</v>
      </c>
      <c r="K116">
        <v>0.88</v>
      </c>
      <c r="L116">
        <v>0.67</v>
      </c>
      <c r="M116" s="52"/>
      <c r="O116" s="52">
        <v>1.43</v>
      </c>
      <c r="P116" s="52">
        <v>2.1</v>
      </c>
      <c r="Q116" s="52">
        <v>3.37</v>
      </c>
      <c r="S116" s="52"/>
      <c r="T116" s="52">
        <v>5.4</v>
      </c>
      <c r="U116" s="52">
        <v>0.98</v>
      </c>
      <c r="V116" s="52"/>
      <c r="W116" s="52">
        <v>6.04</v>
      </c>
      <c r="AA116" s="52" t="s">
        <v>162</v>
      </c>
      <c r="AC116">
        <f t="shared" si="11"/>
        <v>9.0200000000000014</v>
      </c>
      <c r="AD116">
        <f t="shared" si="12"/>
        <v>4.3499999999999996</v>
      </c>
      <c r="AE116">
        <f t="shared" si="13"/>
        <v>3.37</v>
      </c>
      <c r="AF116">
        <f t="shared" si="14"/>
        <v>0.98</v>
      </c>
      <c r="AG116">
        <f t="shared" si="15"/>
        <v>13.370000000000001</v>
      </c>
      <c r="AH116">
        <f t="shared" si="16"/>
        <v>0</v>
      </c>
      <c r="AI116">
        <f t="shared" si="17"/>
        <v>0.25340909090909092</v>
      </c>
      <c r="AJ116">
        <f t="shared" si="18"/>
        <v>0.31791044776119398</v>
      </c>
      <c r="AK116">
        <f t="shared" si="19"/>
        <v>2.6428063522161649E-2</v>
      </c>
      <c r="AL116">
        <f t="shared" si="20"/>
        <v>2.6772247360482653E-2</v>
      </c>
      <c r="AN116">
        <f t="shared" si="21"/>
        <v>0.62314540059347179</v>
      </c>
    </row>
    <row r="117" spans="1:40" x14ac:dyDescent="0.25">
      <c r="A117" s="52" t="s">
        <v>66</v>
      </c>
      <c r="B117" s="52">
        <v>4</v>
      </c>
      <c r="C117" s="52" t="s">
        <v>176</v>
      </c>
      <c r="D117" s="52" t="s">
        <v>29</v>
      </c>
      <c r="E117" s="53">
        <v>6.3</v>
      </c>
      <c r="F117" s="67">
        <v>3</v>
      </c>
      <c r="G117">
        <v>6.0999999999999999E-2</v>
      </c>
      <c r="H117">
        <v>2.4740000000000002</v>
      </c>
      <c r="I117">
        <v>0.32</v>
      </c>
      <c r="J117">
        <v>10.398999999999999</v>
      </c>
      <c r="K117">
        <v>0.04</v>
      </c>
      <c r="L117">
        <v>0.54</v>
      </c>
      <c r="M117" s="52"/>
      <c r="O117" s="52">
        <v>0.83</v>
      </c>
      <c r="P117" s="52">
        <v>4.7</v>
      </c>
      <c r="Q117" s="52">
        <v>1.74</v>
      </c>
      <c r="R117" s="52">
        <v>1.45</v>
      </c>
      <c r="S117" s="52"/>
      <c r="T117" s="52">
        <v>6.2</v>
      </c>
      <c r="U117" s="58">
        <v>10.33</v>
      </c>
      <c r="V117" s="52"/>
      <c r="W117" s="52">
        <v>1.48</v>
      </c>
      <c r="AA117" s="52"/>
      <c r="AC117">
        <f t="shared" si="11"/>
        <v>2.89</v>
      </c>
      <c r="AD117">
        <f t="shared" si="12"/>
        <v>13.52</v>
      </c>
      <c r="AE117">
        <f t="shared" si="13"/>
        <v>3.19</v>
      </c>
      <c r="AF117">
        <f t="shared" si="14"/>
        <v>10.33</v>
      </c>
      <c r="AG117">
        <f t="shared" si="15"/>
        <v>16.41</v>
      </c>
      <c r="AH117">
        <f t="shared" si="16"/>
        <v>0</v>
      </c>
      <c r="AI117">
        <f t="shared" si="17"/>
        <v>1.5249999999999999</v>
      </c>
      <c r="AJ117">
        <f t="shared" si="18"/>
        <v>0.59259259259259256</v>
      </c>
      <c r="AK117">
        <f t="shared" si="19"/>
        <v>2.4656426839126916E-2</v>
      </c>
      <c r="AL117">
        <f t="shared" si="20"/>
        <v>3.0772189633618621E-2</v>
      </c>
      <c r="AN117">
        <f t="shared" si="21"/>
        <v>2.7011494252873565</v>
      </c>
    </row>
    <row r="118" spans="1:40" x14ac:dyDescent="0.25">
      <c r="A118" s="52" t="s">
        <v>66</v>
      </c>
      <c r="B118" s="52">
        <v>4</v>
      </c>
      <c r="C118" s="52" t="s">
        <v>176</v>
      </c>
      <c r="D118" s="52" t="s">
        <v>33</v>
      </c>
      <c r="E118" s="53">
        <v>27.8</v>
      </c>
      <c r="F118" s="67">
        <v>64</v>
      </c>
      <c r="G118">
        <v>2.7869999999999999</v>
      </c>
      <c r="H118">
        <v>25.998999999999999</v>
      </c>
      <c r="I118">
        <v>2.4780000000000002</v>
      </c>
      <c r="J118">
        <v>23.297999999999998</v>
      </c>
      <c r="K118" s="59">
        <v>8.8000000000000007</v>
      </c>
      <c r="L118">
        <v>7.69</v>
      </c>
      <c r="M118" s="52"/>
      <c r="P118" s="52">
        <v>9.8000000000000007</v>
      </c>
      <c r="Q118" s="52">
        <v>92.17</v>
      </c>
      <c r="R118" s="52">
        <v>2392.4</v>
      </c>
      <c r="S118" s="52"/>
      <c r="T118" s="52">
        <v>18.899999999999999</v>
      </c>
      <c r="U118" s="52">
        <v>892.42</v>
      </c>
      <c r="V118" s="52"/>
      <c r="W118" s="52">
        <v>4588.3</v>
      </c>
      <c r="X118" s="52"/>
      <c r="AC118">
        <f t="shared" si="11"/>
        <v>4604.79</v>
      </c>
      <c r="AD118">
        <f t="shared" si="12"/>
        <v>3376.9900000000002</v>
      </c>
      <c r="AE118">
        <f t="shared" si="13"/>
        <v>2484.5700000000002</v>
      </c>
      <c r="AF118">
        <f t="shared" si="14"/>
        <v>892.42</v>
      </c>
      <c r="AG118">
        <f t="shared" si="15"/>
        <v>7981.7800000000007</v>
      </c>
      <c r="AH118">
        <f t="shared" si="16"/>
        <v>0</v>
      </c>
      <c r="AI118">
        <f t="shared" si="17"/>
        <v>0.31670454545454541</v>
      </c>
      <c r="AJ118">
        <f t="shared" si="18"/>
        <v>0.32223667100130038</v>
      </c>
      <c r="AK118">
        <f t="shared" si="19"/>
        <v>0.10719643063194738</v>
      </c>
      <c r="AL118">
        <f t="shared" si="20"/>
        <v>0.10636106103528202</v>
      </c>
      <c r="AN118">
        <f t="shared" si="21"/>
        <v>0.10632526852555062</v>
      </c>
    </row>
    <row r="119" spans="1:40" x14ac:dyDescent="0.25">
      <c r="A119" s="52" t="s">
        <v>67</v>
      </c>
      <c r="B119" s="52">
        <v>4</v>
      </c>
      <c r="C119" s="52" t="s">
        <v>176</v>
      </c>
      <c r="D119" s="52" t="s">
        <v>28</v>
      </c>
      <c r="E119" s="53">
        <v>22.2</v>
      </c>
      <c r="F119" s="67">
        <v>1</v>
      </c>
      <c r="G119">
        <v>0.46</v>
      </c>
      <c r="H119">
        <v>2.83</v>
      </c>
      <c r="I119">
        <v>0.436</v>
      </c>
      <c r="J119">
        <v>2.83</v>
      </c>
      <c r="K119">
        <v>4.55</v>
      </c>
      <c r="L119">
        <v>4.1900000000000004</v>
      </c>
      <c r="M119" s="52"/>
      <c r="O119" s="52">
        <v>19.559999999999999</v>
      </c>
      <c r="P119" s="52">
        <v>7.9</v>
      </c>
      <c r="Q119" s="52">
        <v>17.940000000000001</v>
      </c>
      <c r="R119" s="52">
        <v>120.67</v>
      </c>
      <c r="S119" s="52"/>
      <c r="T119" s="52">
        <v>10.6</v>
      </c>
      <c r="U119" s="52">
        <v>13.35</v>
      </c>
      <c r="V119" s="52"/>
      <c r="W119" s="52">
        <v>127.44</v>
      </c>
      <c r="AC119">
        <f t="shared" si="11"/>
        <v>155.74</v>
      </c>
      <c r="AD119">
        <f t="shared" si="12"/>
        <v>151.96</v>
      </c>
      <c r="AE119">
        <f t="shared" si="13"/>
        <v>138.61000000000001</v>
      </c>
      <c r="AF119">
        <f t="shared" si="14"/>
        <v>13.35</v>
      </c>
      <c r="AG119">
        <f t="shared" si="15"/>
        <v>307.70000000000005</v>
      </c>
      <c r="AH119">
        <f t="shared" si="16"/>
        <v>0</v>
      </c>
      <c r="AI119">
        <f t="shared" si="17"/>
        <v>0.1010989010989011</v>
      </c>
      <c r="AJ119">
        <f t="shared" si="18"/>
        <v>0.10405727923627683</v>
      </c>
      <c r="AK119">
        <f t="shared" si="19"/>
        <v>0.16254416961130741</v>
      </c>
      <c r="AL119">
        <f t="shared" si="20"/>
        <v>0.15406360424028268</v>
      </c>
      <c r="AN119">
        <f t="shared" si="21"/>
        <v>0.44035674470457076</v>
      </c>
    </row>
    <row r="120" spans="1:40" x14ac:dyDescent="0.25">
      <c r="A120" s="52" t="s">
        <v>67</v>
      </c>
      <c r="B120" s="52">
        <v>4</v>
      </c>
      <c r="C120" s="52" t="s">
        <v>176</v>
      </c>
      <c r="D120" s="52" t="s">
        <v>29</v>
      </c>
      <c r="E120" s="53">
        <v>6.3</v>
      </c>
      <c r="F120" s="67">
        <v>7</v>
      </c>
      <c r="G120">
        <v>0.28199999999999997</v>
      </c>
      <c r="H120">
        <v>9.2029999999999994</v>
      </c>
      <c r="I120">
        <v>0.24099999999999999</v>
      </c>
      <c r="J120">
        <v>8.8569999999999993</v>
      </c>
      <c r="K120">
        <v>0.59</v>
      </c>
      <c r="L120">
        <v>0.34</v>
      </c>
      <c r="M120" s="52"/>
      <c r="O120" s="52">
        <v>0.79</v>
      </c>
      <c r="P120" s="52">
        <v>8.4</v>
      </c>
      <c r="Q120" s="52">
        <v>2.13</v>
      </c>
      <c r="R120" s="52">
        <v>1.8</v>
      </c>
      <c r="S120" s="52"/>
      <c r="T120" s="52">
        <v>10.1</v>
      </c>
      <c r="U120" s="52">
        <v>10.28</v>
      </c>
      <c r="V120" s="52"/>
      <c r="W120" s="56"/>
      <c r="AA120" s="52"/>
      <c r="AC120">
        <f>W120+O120+M120+L120+K120</f>
        <v>1.7200000000000002</v>
      </c>
      <c r="AD120">
        <f t="shared" si="12"/>
        <v>14.209999999999999</v>
      </c>
      <c r="AE120">
        <f t="shared" si="13"/>
        <v>3.9299999999999997</v>
      </c>
      <c r="AF120">
        <f t="shared" si="14"/>
        <v>10.28</v>
      </c>
      <c r="AG120">
        <f>AC120+AD120</f>
        <v>15.93</v>
      </c>
      <c r="AH120">
        <f t="shared" si="16"/>
        <v>0</v>
      </c>
      <c r="AI120">
        <f t="shared" si="17"/>
        <v>0.47796610169491521</v>
      </c>
      <c r="AJ120">
        <f t="shared" si="18"/>
        <v>0.70882352941176463</v>
      </c>
      <c r="AK120">
        <f t="shared" si="19"/>
        <v>3.0642181897207431E-2</v>
      </c>
      <c r="AL120">
        <f t="shared" si="20"/>
        <v>2.7210116292198262E-2</v>
      </c>
      <c r="AN120">
        <f t="shared" si="21"/>
        <v>3.9436619718309864</v>
      </c>
    </row>
    <row r="121" spans="1:40" x14ac:dyDescent="0.25">
      <c r="A121" s="52" t="s">
        <v>68</v>
      </c>
      <c r="B121" s="52">
        <v>5</v>
      </c>
      <c r="C121" s="52" t="s">
        <v>176</v>
      </c>
      <c r="D121" s="52" t="s">
        <v>46</v>
      </c>
      <c r="E121" s="53">
        <v>8.4</v>
      </c>
      <c r="F121" s="67">
        <v>7</v>
      </c>
      <c r="G121">
        <v>0.30599999999999999</v>
      </c>
      <c r="H121">
        <v>14.641</v>
      </c>
      <c r="I121">
        <v>0.40400000000000003</v>
      </c>
      <c r="J121">
        <v>19.657</v>
      </c>
      <c r="K121">
        <v>1.25</v>
      </c>
      <c r="L121">
        <v>1.58</v>
      </c>
      <c r="M121" s="52">
        <v>17.3</v>
      </c>
      <c r="O121" s="52">
        <v>2.4700000000000002</v>
      </c>
      <c r="P121" s="52">
        <v>9.1999999999999993</v>
      </c>
      <c r="Q121" s="52">
        <v>7.59</v>
      </c>
      <c r="S121" s="52">
        <v>21.9</v>
      </c>
      <c r="T121" s="52">
        <v>11.7</v>
      </c>
      <c r="V121" s="52">
        <v>5.7</v>
      </c>
      <c r="W121" s="56"/>
      <c r="AA121" s="52" t="s">
        <v>80</v>
      </c>
      <c r="AC121">
        <f>W121+O121+M121+L121+K121</f>
        <v>22.6</v>
      </c>
      <c r="AD121">
        <f t="shared" si="12"/>
        <v>35.19</v>
      </c>
      <c r="AE121">
        <f t="shared" si="13"/>
        <v>29.49</v>
      </c>
      <c r="AF121">
        <f t="shared" si="14"/>
        <v>5.7</v>
      </c>
      <c r="AG121">
        <f>AC121+AD121</f>
        <v>57.79</v>
      </c>
      <c r="AH121">
        <f t="shared" si="16"/>
        <v>0</v>
      </c>
      <c r="AI121">
        <f t="shared" si="17"/>
        <v>0.24479999999999999</v>
      </c>
      <c r="AJ121">
        <f t="shared" si="18"/>
        <v>0.2556962025316456</v>
      </c>
      <c r="AK121">
        <f t="shared" si="19"/>
        <v>2.0900211734171163E-2</v>
      </c>
      <c r="AL121">
        <f t="shared" si="20"/>
        <v>2.0552474945312104E-2</v>
      </c>
      <c r="AN121">
        <f t="shared" si="21"/>
        <v>1.2121212121212122</v>
      </c>
    </row>
    <row r="122" spans="1:40" x14ac:dyDescent="0.25">
      <c r="A122" s="52" t="s">
        <v>68</v>
      </c>
      <c r="B122" s="52">
        <v>5</v>
      </c>
      <c r="C122" s="52" t="s">
        <v>176</v>
      </c>
      <c r="D122" s="52" t="s">
        <v>30</v>
      </c>
      <c r="E122" s="53">
        <v>35.9</v>
      </c>
      <c r="F122" s="67">
        <v>51</v>
      </c>
      <c r="G122">
        <v>0.248</v>
      </c>
      <c r="H122">
        <v>9.8529999999999998</v>
      </c>
      <c r="I122">
        <v>0.157</v>
      </c>
      <c r="J122">
        <v>8.6110000000000007</v>
      </c>
      <c r="K122" s="59">
        <v>1.1000000000000001</v>
      </c>
      <c r="L122">
        <v>0.73</v>
      </c>
      <c r="M122" s="52">
        <v>48.5</v>
      </c>
      <c r="O122" s="52">
        <v>1.98</v>
      </c>
      <c r="P122" s="52">
        <v>10.5</v>
      </c>
      <c r="R122" s="52">
        <v>357.59</v>
      </c>
      <c r="S122" s="52">
        <v>96.2</v>
      </c>
      <c r="T122" s="52">
        <v>21.8</v>
      </c>
      <c r="U122" s="52">
        <v>106.55</v>
      </c>
      <c r="V122" s="52">
        <v>61.4</v>
      </c>
      <c r="W122" s="52">
        <v>917.54</v>
      </c>
      <c r="AC122">
        <f t="shared" si="11"/>
        <v>969.85</v>
      </c>
      <c r="AD122">
        <f t="shared" si="12"/>
        <v>621.74</v>
      </c>
      <c r="AE122">
        <f t="shared" si="13"/>
        <v>453.78999999999996</v>
      </c>
      <c r="AF122">
        <f t="shared" si="14"/>
        <v>167.95</v>
      </c>
      <c r="AG122">
        <f t="shared" si="15"/>
        <v>1591.5900000000001</v>
      </c>
      <c r="AH122">
        <f t="shared" si="16"/>
        <v>0</v>
      </c>
      <c r="AI122">
        <f t="shared" si="17"/>
        <v>0.22545454545454544</v>
      </c>
      <c r="AJ122">
        <f t="shared" si="18"/>
        <v>0.21506849315068494</v>
      </c>
      <c r="AK122">
        <f t="shared" si="19"/>
        <v>2.5169998985080686E-2</v>
      </c>
      <c r="AL122">
        <f t="shared" si="20"/>
        <v>1.8232493322494481E-2</v>
      </c>
      <c r="AN122">
        <f t="shared" si="21"/>
        <v>0.10914760914760914</v>
      </c>
    </row>
    <row r="123" spans="1:40" x14ac:dyDescent="0.25">
      <c r="A123" s="52" t="s">
        <v>68</v>
      </c>
      <c r="B123" s="52">
        <v>5</v>
      </c>
      <c r="C123" s="52" t="s">
        <v>176</v>
      </c>
      <c r="D123" s="52" t="s">
        <v>29</v>
      </c>
      <c r="E123" s="53">
        <v>13.9</v>
      </c>
      <c r="F123" s="67">
        <v>71</v>
      </c>
      <c r="G123">
        <v>0.47499999999999998</v>
      </c>
      <c r="H123">
        <v>12.552</v>
      </c>
      <c r="I123">
        <v>0.48399999999999999</v>
      </c>
      <c r="J123">
        <v>12.443</v>
      </c>
      <c r="K123">
        <v>1.38</v>
      </c>
      <c r="L123">
        <v>1.1399999999999999</v>
      </c>
      <c r="M123" s="52">
        <v>63.8</v>
      </c>
      <c r="O123" s="52">
        <v>3.57</v>
      </c>
      <c r="P123" s="52">
        <v>7.7</v>
      </c>
      <c r="Q123" s="52">
        <v>15.87</v>
      </c>
      <c r="R123" s="52">
        <v>139.02000000000001</v>
      </c>
      <c r="S123" s="52">
        <v>94.6</v>
      </c>
      <c r="T123" s="52">
        <v>26.9</v>
      </c>
      <c r="U123" s="52">
        <v>61.5</v>
      </c>
      <c r="V123" s="52">
        <v>85.7</v>
      </c>
      <c r="W123" s="52">
        <v>273.39</v>
      </c>
      <c r="AC123">
        <f t="shared" si="11"/>
        <v>343.28</v>
      </c>
      <c r="AD123">
        <f t="shared" si="12"/>
        <v>396.69</v>
      </c>
      <c r="AE123">
        <f t="shared" si="13"/>
        <v>249.49</v>
      </c>
      <c r="AF123">
        <f t="shared" si="14"/>
        <v>147.19999999999999</v>
      </c>
      <c r="AG123">
        <f t="shared" si="15"/>
        <v>739.97</v>
      </c>
      <c r="AH123">
        <f t="shared" si="16"/>
        <v>0</v>
      </c>
      <c r="AI123">
        <f t="shared" si="17"/>
        <v>0.34420289855072467</v>
      </c>
      <c r="AJ123">
        <f t="shared" si="18"/>
        <v>0.42456140350877197</v>
      </c>
      <c r="AK123">
        <f t="shared" si="19"/>
        <v>3.7842574888463987E-2</v>
      </c>
      <c r="AL123">
        <f t="shared" si="20"/>
        <v>3.889737201639476E-2</v>
      </c>
      <c r="AN123">
        <f t="shared" si="21"/>
        <v>0.485192186515438</v>
      </c>
    </row>
    <row r="124" spans="1:40" x14ac:dyDescent="0.25">
      <c r="A124" s="52" t="s">
        <v>69</v>
      </c>
      <c r="B124" s="52">
        <v>5</v>
      </c>
      <c r="C124" s="52" t="s">
        <v>176</v>
      </c>
      <c r="D124" s="52" t="s">
        <v>30</v>
      </c>
      <c r="E124" s="53">
        <v>29.3</v>
      </c>
      <c r="F124" s="67">
        <v>83</v>
      </c>
      <c r="G124">
        <v>0.252</v>
      </c>
      <c r="H124">
        <v>10.061999999999999</v>
      </c>
      <c r="I124">
        <v>0.315</v>
      </c>
      <c r="J124">
        <v>12.285</v>
      </c>
      <c r="K124">
        <v>0.95</v>
      </c>
      <c r="L124">
        <v>1.21</v>
      </c>
      <c r="M124" s="52">
        <v>46.7</v>
      </c>
      <c r="O124" s="52">
        <v>2.89</v>
      </c>
      <c r="P124" s="52">
        <v>7.8</v>
      </c>
      <c r="Q124" s="52">
        <v>11.82</v>
      </c>
      <c r="R124" s="52">
        <v>321.31</v>
      </c>
      <c r="S124" s="52">
        <v>68</v>
      </c>
      <c r="T124" s="52">
        <v>18.2</v>
      </c>
      <c r="U124" s="52">
        <v>85.2</v>
      </c>
      <c r="V124" s="52">
        <v>39.5</v>
      </c>
      <c r="W124" s="52">
        <v>847.51</v>
      </c>
      <c r="AA124" s="52"/>
      <c r="AC124">
        <f t="shared" si="11"/>
        <v>899.2600000000001</v>
      </c>
      <c r="AD124">
        <f t="shared" si="12"/>
        <v>525.83000000000004</v>
      </c>
      <c r="AE124">
        <f t="shared" si="13"/>
        <v>401.13</v>
      </c>
      <c r="AF124">
        <f t="shared" si="14"/>
        <v>124.7</v>
      </c>
      <c r="AG124">
        <f t="shared" si="15"/>
        <v>1425.0900000000001</v>
      </c>
      <c r="AH124">
        <f t="shared" si="16"/>
        <v>0</v>
      </c>
      <c r="AI124">
        <f t="shared" si="17"/>
        <v>0.26526315789473687</v>
      </c>
      <c r="AJ124">
        <f t="shared" si="18"/>
        <v>0.26033057851239672</v>
      </c>
      <c r="AK124">
        <f t="shared" si="19"/>
        <v>2.5044722719141325E-2</v>
      </c>
      <c r="AL124">
        <f t="shared" si="20"/>
        <v>2.564102564102564E-2</v>
      </c>
      <c r="AN124">
        <f t="shared" si="21"/>
        <v>0.65989847715736039</v>
      </c>
    </row>
    <row r="125" spans="1:40" x14ac:dyDescent="0.25">
      <c r="A125" s="52" t="s">
        <v>69</v>
      </c>
      <c r="B125" s="52">
        <v>5</v>
      </c>
      <c r="C125" s="52" t="s">
        <v>176</v>
      </c>
      <c r="D125" s="52" t="s">
        <v>29</v>
      </c>
      <c r="E125" s="53">
        <v>9.5</v>
      </c>
      <c r="F125" s="67">
        <v>81</v>
      </c>
      <c r="G125">
        <v>0.46200000000000002</v>
      </c>
      <c r="H125">
        <v>10.448</v>
      </c>
      <c r="I125">
        <v>0.23300000000000001</v>
      </c>
      <c r="J125">
        <v>5.9210000000000003</v>
      </c>
      <c r="K125">
        <v>0.99</v>
      </c>
      <c r="L125">
        <v>0.61</v>
      </c>
      <c r="M125" s="52">
        <v>47.5</v>
      </c>
      <c r="O125" s="52">
        <v>3.12</v>
      </c>
      <c r="P125" s="52">
        <v>9.6999999999999993</v>
      </c>
      <c r="Q125" s="52">
        <v>13.55</v>
      </c>
      <c r="R125" s="52">
        <v>314.79000000000002</v>
      </c>
      <c r="S125" s="52">
        <v>101.9</v>
      </c>
      <c r="T125" s="52">
        <v>24</v>
      </c>
      <c r="U125" s="52">
        <v>110.1</v>
      </c>
      <c r="V125" s="52">
        <v>76.2</v>
      </c>
      <c r="W125" s="52">
        <v>255.91</v>
      </c>
      <c r="AA125" s="52"/>
      <c r="AC125">
        <f t="shared" si="11"/>
        <v>308.13</v>
      </c>
      <c r="AD125">
        <f t="shared" si="12"/>
        <v>616.54000000000008</v>
      </c>
      <c r="AE125">
        <f t="shared" si="13"/>
        <v>430.24000000000007</v>
      </c>
      <c r="AF125">
        <f t="shared" si="14"/>
        <v>186.3</v>
      </c>
      <c r="AG125">
        <f t="shared" si="15"/>
        <v>924.67000000000007</v>
      </c>
      <c r="AH125">
        <f t="shared" si="16"/>
        <v>0</v>
      </c>
      <c r="AI125">
        <f t="shared" si="17"/>
        <v>0.46666666666666667</v>
      </c>
      <c r="AJ125">
        <f t="shared" si="18"/>
        <v>0.38196721311475412</v>
      </c>
      <c r="AK125">
        <f t="shared" si="19"/>
        <v>4.4218989280245022E-2</v>
      </c>
      <c r="AL125">
        <f t="shared" si="20"/>
        <v>3.9351460901874684E-2</v>
      </c>
      <c r="AN125">
        <f t="shared" si="21"/>
        <v>0.71586715867158668</v>
      </c>
    </row>
    <row r="126" spans="1:40" x14ac:dyDescent="0.25">
      <c r="A126" s="52" t="s">
        <v>70</v>
      </c>
      <c r="B126" s="52">
        <v>5</v>
      </c>
      <c r="C126" s="52" t="s">
        <v>176</v>
      </c>
      <c r="D126" s="52" t="s">
        <v>37</v>
      </c>
      <c r="E126" s="53">
        <v>6.1</v>
      </c>
      <c r="F126" s="67">
        <v>2</v>
      </c>
      <c r="G126">
        <v>6.2E-2</v>
      </c>
      <c r="H126">
        <v>6.6269999999999998</v>
      </c>
      <c r="I126">
        <v>5.6000000000000001E-2</v>
      </c>
      <c r="J126">
        <v>6.2430000000000003</v>
      </c>
      <c r="K126">
        <v>0.12</v>
      </c>
      <c r="L126">
        <v>7.0000000000000007E-2</v>
      </c>
      <c r="M126" s="52"/>
      <c r="O126" s="52">
        <v>2.79</v>
      </c>
      <c r="P126" s="52">
        <v>2.2999999999999998</v>
      </c>
      <c r="Q126" s="52">
        <v>2.25</v>
      </c>
      <c r="S126" s="52"/>
      <c r="T126" s="52">
        <v>16.7</v>
      </c>
      <c r="V126" s="52"/>
      <c r="W126" s="52">
        <v>10.81</v>
      </c>
      <c r="AC126">
        <f t="shared" si="11"/>
        <v>13.790000000000001</v>
      </c>
      <c r="AD126">
        <f t="shared" si="12"/>
        <v>2.25</v>
      </c>
      <c r="AE126">
        <f t="shared" si="13"/>
        <v>2.25</v>
      </c>
      <c r="AF126">
        <f t="shared" si="14"/>
        <v>0</v>
      </c>
      <c r="AG126">
        <f t="shared" si="15"/>
        <v>16.04</v>
      </c>
      <c r="AH126">
        <f t="shared" si="16"/>
        <v>0</v>
      </c>
      <c r="AI126">
        <f t="shared" si="17"/>
        <v>0.51666666666666672</v>
      </c>
      <c r="AJ126">
        <f t="shared" si="18"/>
        <v>0.79999999999999993</v>
      </c>
      <c r="AK126">
        <f t="shared" si="19"/>
        <v>9.3556662139731399E-3</v>
      </c>
      <c r="AL126">
        <f t="shared" si="20"/>
        <v>8.9700464520262695E-3</v>
      </c>
      <c r="AN126">
        <f t="shared" si="21"/>
        <v>1.0222222222222221</v>
      </c>
    </row>
    <row r="127" spans="1:40" x14ac:dyDescent="0.25">
      <c r="A127" s="52" t="s">
        <v>70</v>
      </c>
      <c r="B127" s="52">
        <v>5</v>
      </c>
      <c r="C127" s="52" t="s">
        <v>176</v>
      </c>
      <c r="D127" s="52" t="s">
        <v>46</v>
      </c>
      <c r="E127" s="53">
        <v>16.399999999999999</v>
      </c>
      <c r="F127" s="67">
        <v>591</v>
      </c>
      <c r="G127">
        <v>0.51500000000000001</v>
      </c>
      <c r="H127">
        <v>21.045999999999999</v>
      </c>
      <c r="I127">
        <v>0.24099999999999999</v>
      </c>
      <c r="J127">
        <v>10.423999999999999</v>
      </c>
      <c r="K127">
        <v>1.71</v>
      </c>
      <c r="L127">
        <v>0.93</v>
      </c>
      <c r="M127" s="52">
        <v>80.7</v>
      </c>
      <c r="O127" s="52">
        <v>2.44</v>
      </c>
      <c r="P127" s="52">
        <v>8.1999999999999993</v>
      </c>
      <c r="Q127" s="52">
        <v>16.559999999999999</v>
      </c>
      <c r="R127" s="52">
        <v>2181.3000000000002</v>
      </c>
      <c r="S127" s="52">
        <v>78.5</v>
      </c>
      <c r="T127" s="52">
        <v>22.2</v>
      </c>
      <c r="U127" s="52">
        <v>688.73</v>
      </c>
      <c r="V127" s="52">
        <v>74.599999999999994</v>
      </c>
      <c r="W127" s="52">
        <v>2027.1</v>
      </c>
      <c r="AA127" s="52"/>
      <c r="AC127">
        <f t="shared" si="11"/>
        <v>2112.8799999999997</v>
      </c>
      <c r="AD127">
        <f t="shared" si="12"/>
        <v>3039.69</v>
      </c>
      <c r="AE127">
        <f t="shared" si="13"/>
        <v>2276.36</v>
      </c>
      <c r="AF127">
        <f t="shared" si="14"/>
        <v>763.33</v>
      </c>
      <c r="AG127">
        <f t="shared" si="15"/>
        <v>5152.57</v>
      </c>
      <c r="AH127">
        <f t="shared" si="16"/>
        <v>0</v>
      </c>
      <c r="AI127">
        <f t="shared" si="17"/>
        <v>0.30116959064327486</v>
      </c>
      <c r="AJ127">
        <f t="shared" si="18"/>
        <v>0.25913978494623652</v>
      </c>
      <c r="AK127">
        <f t="shared" si="19"/>
        <v>2.4470208115556401E-2</v>
      </c>
      <c r="AL127">
        <f t="shared" si="20"/>
        <v>2.3119723714504988E-2</v>
      </c>
      <c r="AN127">
        <f t="shared" si="21"/>
        <v>0.49516908212560384</v>
      </c>
    </row>
    <row r="128" spans="1:40" x14ac:dyDescent="0.25">
      <c r="A128" s="52" t="s">
        <v>70</v>
      </c>
      <c r="B128" s="52">
        <v>5</v>
      </c>
      <c r="C128" s="52" t="s">
        <v>176</v>
      </c>
      <c r="D128" s="52" t="s">
        <v>29</v>
      </c>
      <c r="E128" s="53">
        <v>14.5</v>
      </c>
      <c r="F128" s="67">
        <v>45</v>
      </c>
      <c r="G128">
        <v>0.622</v>
      </c>
      <c r="H128">
        <v>15.05</v>
      </c>
      <c r="I128">
        <v>0.48199999999999998</v>
      </c>
      <c r="J128">
        <v>11.451000000000001</v>
      </c>
      <c r="K128">
        <v>1.19</v>
      </c>
      <c r="L128">
        <v>1.07</v>
      </c>
      <c r="M128" s="52">
        <v>47.9</v>
      </c>
      <c r="O128" s="52">
        <v>3.04</v>
      </c>
      <c r="P128" s="52">
        <v>8.4</v>
      </c>
      <c r="Q128" s="52">
        <v>13.99</v>
      </c>
      <c r="R128" s="52">
        <v>90.68</v>
      </c>
      <c r="S128" s="52">
        <v>117.9</v>
      </c>
      <c r="T128" s="52">
        <v>25.8</v>
      </c>
      <c r="U128" s="52">
        <v>4.1100000000000003</v>
      </c>
      <c r="V128" s="52">
        <v>92.9</v>
      </c>
      <c r="W128" s="52">
        <v>184.08</v>
      </c>
      <c r="AC128">
        <f t="shared" si="11"/>
        <v>237.28</v>
      </c>
      <c r="AD128">
        <f t="shared" si="12"/>
        <v>319.58000000000004</v>
      </c>
      <c r="AE128">
        <f t="shared" si="13"/>
        <v>222.57000000000002</v>
      </c>
      <c r="AF128">
        <f t="shared" si="14"/>
        <v>97.01</v>
      </c>
      <c r="AG128">
        <f t="shared" si="15"/>
        <v>556.86</v>
      </c>
      <c r="AH128">
        <f t="shared" si="16"/>
        <v>0</v>
      </c>
      <c r="AI128">
        <f t="shared" si="17"/>
        <v>0.52268907563025213</v>
      </c>
      <c r="AJ128">
        <f t="shared" si="18"/>
        <v>0.45046728971962613</v>
      </c>
      <c r="AK128">
        <f t="shared" si="19"/>
        <v>4.132890365448505E-2</v>
      </c>
      <c r="AL128">
        <f t="shared" si="20"/>
        <v>4.2092393677408087E-2</v>
      </c>
      <c r="AN128">
        <f t="shared" si="21"/>
        <v>0.60042887776983567</v>
      </c>
    </row>
    <row r="129" spans="1:40" x14ac:dyDescent="0.25">
      <c r="A129" s="52" t="s">
        <v>71</v>
      </c>
      <c r="B129" s="52">
        <v>5</v>
      </c>
      <c r="C129" s="52" t="s">
        <v>176</v>
      </c>
      <c r="D129" s="52" t="s">
        <v>46</v>
      </c>
      <c r="E129" s="53">
        <v>44.2</v>
      </c>
      <c r="F129" s="67">
        <v>895</v>
      </c>
      <c r="G129">
        <v>0.35599999999999998</v>
      </c>
      <c r="H129">
        <v>13.204000000000001</v>
      </c>
      <c r="I129">
        <v>0.67900000000000005</v>
      </c>
      <c r="J129">
        <v>18.754000000000001</v>
      </c>
      <c r="K129">
        <v>1.91</v>
      </c>
      <c r="L129">
        <v>2.56</v>
      </c>
      <c r="M129" s="52">
        <v>109.6</v>
      </c>
      <c r="O129">
        <v>11.33</v>
      </c>
      <c r="P129" s="52">
        <v>12.3</v>
      </c>
      <c r="Q129" s="59">
        <v>24</v>
      </c>
      <c r="R129">
        <v>2372.6999999999998</v>
      </c>
      <c r="S129" s="52">
        <v>100.1</v>
      </c>
      <c r="T129" s="52">
        <v>17.899999999999999</v>
      </c>
      <c r="U129">
        <v>747.95</v>
      </c>
      <c r="V129" s="52">
        <v>144.80000000000001</v>
      </c>
      <c r="W129">
        <v>9038.7999999999993</v>
      </c>
      <c r="AC129">
        <f t="shared" si="11"/>
        <v>9164.1999999999989</v>
      </c>
      <c r="AD129">
        <f t="shared" si="12"/>
        <v>3389.5499999999997</v>
      </c>
      <c r="AE129">
        <f t="shared" si="13"/>
        <v>2496.7999999999997</v>
      </c>
      <c r="AF129">
        <f t="shared" si="14"/>
        <v>892.75</v>
      </c>
      <c r="AG129">
        <f t="shared" si="15"/>
        <v>12553.749999999998</v>
      </c>
      <c r="AH129">
        <f t="shared" si="16"/>
        <v>0</v>
      </c>
      <c r="AI129">
        <f t="shared" si="17"/>
        <v>0.18638743455497381</v>
      </c>
      <c r="AJ129">
        <f t="shared" si="18"/>
        <v>0.26523437500000002</v>
      </c>
      <c r="AK129">
        <f t="shared" si="19"/>
        <v>2.6961526810057555E-2</v>
      </c>
      <c r="AL129">
        <f t="shared" si="20"/>
        <v>3.6205609469979735E-2</v>
      </c>
      <c r="AN129">
        <f t="shared" si="21"/>
        <v>0.51250000000000007</v>
      </c>
    </row>
    <row r="130" spans="1:40" x14ac:dyDescent="0.25">
      <c r="A130" s="52" t="s">
        <v>71</v>
      </c>
      <c r="B130" s="52">
        <v>5</v>
      </c>
      <c r="C130" s="52" t="s">
        <v>176</v>
      </c>
      <c r="D130" s="52" t="s">
        <v>30</v>
      </c>
      <c r="E130" s="53">
        <v>28.2</v>
      </c>
      <c r="F130" s="67">
        <v>12</v>
      </c>
      <c r="G130">
        <v>0.38600000000000001</v>
      </c>
      <c r="H130">
        <v>12.38</v>
      </c>
      <c r="I130">
        <v>0.33300000000000002</v>
      </c>
      <c r="J130">
        <v>10.616</v>
      </c>
      <c r="K130">
        <v>1.36</v>
      </c>
      <c r="L130">
        <v>1.26</v>
      </c>
      <c r="M130" s="52">
        <v>71.2</v>
      </c>
      <c r="O130">
        <v>3.18</v>
      </c>
      <c r="P130" s="52">
        <v>7.9</v>
      </c>
      <c r="Q130" s="59">
        <v>6</v>
      </c>
      <c r="S130" s="52">
        <v>42.9</v>
      </c>
      <c r="T130" s="52">
        <v>7.2</v>
      </c>
      <c r="V130" s="52">
        <v>18.8</v>
      </c>
      <c r="W130" s="52">
        <v>547.88</v>
      </c>
      <c r="AC130">
        <f t="shared" si="11"/>
        <v>624.88</v>
      </c>
      <c r="AD130">
        <f t="shared" si="12"/>
        <v>67.7</v>
      </c>
      <c r="AE130">
        <f t="shared" si="13"/>
        <v>48.9</v>
      </c>
      <c r="AF130">
        <f t="shared" si="14"/>
        <v>18.8</v>
      </c>
      <c r="AG130">
        <f t="shared" si="15"/>
        <v>692.58</v>
      </c>
      <c r="AH130">
        <f t="shared" si="16"/>
        <v>0</v>
      </c>
      <c r="AI130">
        <f t="shared" si="17"/>
        <v>0.2838235294117647</v>
      </c>
      <c r="AJ130">
        <f t="shared" si="18"/>
        <v>0.26428571428571429</v>
      </c>
      <c r="AK130">
        <f t="shared" si="19"/>
        <v>3.1179321486268174E-2</v>
      </c>
      <c r="AL130">
        <f t="shared" si="20"/>
        <v>3.1367746797287113E-2</v>
      </c>
      <c r="AN130">
        <f t="shared" si="21"/>
        <v>1.3166666666666667</v>
      </c>
    </row>
    <row r="131" spans="1:40" x14ac:dyDescent="0.25">
      <c r="A131" s="52" t="s">
        <v>71</v>
      </c>
      <c r="B131" s="52">
        <v>5</v>
      </c>
      <c r="C131" s="52" t="s">
        <v>176</v>
      </c>
      <c r="D131" s="52" t="s">
        <v>29</v>
      </c>
      <c r="E131" s="53">
        <v>19.8</v>
      </c>
      <c r="F131" s="67">
        <v>23</v>
      </c>
      <c r="G131">
        <v>0.53700000000000003</v>
      </c>
      <c r="H131">
        <v>13.914</v>
      </c>
      <c r="I131">
        <v>0.53400000000000003</v>
      </c>
      <c r="J131">
        <v>14.59</v>
      </c>
      <c r="K131">
        <v>1.21</v>
      </c>
      <c r="L131">
        <v>1.17</v>
      </c>
      <c r="M131" s="52">
        <v>49.5</v>
      </c>
      <c r="O131">
        <v>4.3099999999999996</v>
      </c>
      <c r="P131" s="52">
        <v>6.8</v>
      </c>
      <c r="Q131">
        <v>12.41</v>
      </c>
      <c r="S131" s="52">
        <v>80.5</v>
      </c>
      <c r="T131" s="52">
        <v>17.100000000000001</v>
      </c>
      <c r="V131" s="52">
        <v>66.7</v>
      </c>
      <c r="W131">
        <v>107.12</v>
      </c>
      <c r="AC131">
        <f t="shared" ref="AC131:AC137" si="22">W131+O131+M131+L131+K131</f>
        <v>163.31</v>
      </c>
      <c r="AD131">
        <f t="shared" ref="AD131:AD137" si="23">AE131+AF131</f>
        <v>159.61000000000001</v>
      </c>
      <c r="AE131">
        <f t="shared" ref="AE131:AE137" si="24">S131+R131+Q131</f>
        <v>92.91</v>
      </c>
      <c r="AF131">
        <f t="shared" ref="AF131:AF137" si="25">V131+U131</f>
        <v>66.7</v>
      </c>
      <c r="AG131">
        <f t="shared" ref="AG131:AG137" si="26">AC131+AD131</f>
        <v>322.92</v>
      </c>
      <c r="AH131">
        <f t="shared" ref="AH131:AH137" si="27">Y131+Z131</f>
        <v>0</v>
      </c>
      <c r="AI131">
        <f t="shared" ref="AI131:AI137" si="28">G131/K131</f>
        <v>0.44380165289256202</v>
      </c>
      <c r="AJ131">
        <f t="shared" ref="AJ131:AJ137" si="29">I131/L131</f>
        <v>0.45641025641025645</v>
      </c>
      <c r="AK131">
        <f t="shared" ref="AK131:AK137" si="30">G131/H131</f>
        <v>3.8594221647261756E-2</v>
      </c>
      <c r="AL131">
        <f t="shared" ref="AL131:AL137" si="31">I131/J131</f>
        <v>3.6600411240575739E-2</v>
      </c>
      <c r="AN131">
        <f t="shared" ref="AN131:AN137" si="32">P131/IF(Q131=0,S131,Q131)</f>
        <v>0.54794520547945202</v>
      </c>
    </row>
    <row r="132" spans="1:40" x14ac:dyDescent="0.25">
      <c r="A132" s="52" t="s">
        <v>72</v>
      </c>
      <c r="B132" s="52">
        <v>5</v>
      </c>
      <c r="C132" s="52" t="s">
        <v>176</v>
      </c>
      <c r="D132" s="52" t="s">
        <v>46</v>
      </c>
      <c r="E132" s="53">
        <v>8.5</v>
      </c>
      <c r="F132" s="67">
        <v>36</v>
      </c>
      <c r="G132">
        <v>0.31</v>
      </c>
      <c r="H132">
        <v>11.361000000000001</v>
      </c>
      <c r="I132">
        <v>0.26</v>
      </c>
      <c r="J132">
        <v>10.073</v>
      </c>
      <c r="K132">
        <v>0.93</v>
      </c>
      <c r="L132">
        <v>0.74</v>
      </c>
      <c r="M132" s="52">
        <v>51.3</v>
      </c>
      <c r="O132">
        <v>3.86</v>
      </c>
      <c r="P132" s="52">
        <v>8</v>
      </c>
      <c r="Q132" s="59">
        <v>7.8</v>
      </c>
      <c r="S132" s="52">
        <v>73.099999999999994</v>
      </c>
      <c r="T132" s="52">
        <v>8.8000000000000007</v>
      </c>
      <c r="V132" s="52">
        <v>38.1</v>
      </c>
      <c r="W132">
        <v>66.73</v>
      </c>
      <c r="AA132" s="52"/>
      <c r="AC132">
        <f t="shared" si="22"/>
        <v>123.56</v>
      </c>
      <c r="AD132">
        <f t="shared" si="23"/>
        <v>119</v>
      </c>
      <c r="AE132">
        <f t="shared" si="24"/>
        <v>80.899999999999991</v>
      </c>
      <c r="AF132">
        <f t="shared" si="25"/>
        <v>38.1</v>
      </c>
      <c r="AG132">
        <f t="shared" si="26"/>
        <v>242.56</v>
      </c>
      <c r="AH132">
        <f t="shared" si="27"/>
        <v>0</v>
      </c>
      <c r="AI132">
        <f t="shared" si="28"/>
        <v>0.33333333333333331</v>
      </c>
      <c r="AJ132">
        <f t="shared" si="29"/>
        <v>0.35135135135135137</v>
      </c>
      <c r="AK132">
        <f t="shared" si="30"/>
        <v>2.7286330428659446E-2</v>
      </c>
      <c r="AL132">
        <f t="shared" si="31"/>
        <v>2.5811575498858333E-2</v>
      </c>
      <c r="AN132">
        <f t="shared" si="32"/>
        <v>1.0256410256410258</v>
      </c>
    </row>
    <row r="133" spans="1:40" x14ac:dyDescent="0.25">
      <c r="A133" s="52" t="s">
        <v>72</v>
      </c>
      <c r="B133" s="52">
        <v>5</v>
      </c>
      <c r="C133" s="52" t="s">
        <v>176</v>
      </c>
      <c r="D133" s="52" t="s">
        <v>30</v>
      </c>
      <c r="E133" s="53">
        <v>22.2</v>
      </c>
      <c r="F133" s="67">
        <v>105</v>
      </c>
      <c r="G133">
        <v>0.216</v>
      </c>
      <c r="H133">
        <v>10.023</v>
      </c>
      <c r="I133">
        <v>0.186</v>
      </c>
      <c r="J133">
        <v>7.88</v>
      </c>
      <c r="K133">
        <v>0.84</v>
      </c>
      <c r="L133">
        <v>3.27</v>
      </c>
      <c r="M133" s="52">
        <v>71.099999999999994</v>
      </c>
      <c r="O133">
        <v>1.95</v>
      </c>
      <c r="P133" s="52">
        <v>8.8000000000000007</v>
      </c>
      <c r="Q133">
        <v>6.79</v>
      </c>
      <c r="R133">
        <v>386.66</v>
      </c>
      <c r="S133" s="52">
        <v>142.30000000000001</v>
      </c>
      <c r="T133" s="52">
        <v>18.100000000000001</v>
      </c>
      <c r="V133" s="52">
        <v>140.5</v>
      </c>
      <c r="W133">
        <v>1584.72</v>
      </c>
      <c r="AC133">
        <f t="shared" si="22"/>
        <v>1661.8799999999999</v>
      </c>
      <c r="AD133">
        <f t="shared" si="23"/>
        <v>676.25</v>
      </c>
      <c r="AE133">
        <f t="shared" si="24"/>
        <v>535.75</v>
      </c>
      <c r="AF133">
        <f t="shared" si="25"/>
        <v>140.5</v>
      </c>
      <c r="AG133">
        <f t="shared" si="26"/>
        <v>2338.13</v>
      </c>
      <c r="AH133">
        <f t="shared" si="27"/>
        <v>0</v>
      </c>
      <c r="AI133">
        <f t="shared" si="28"/>
        <v>0.25714285714285717</v>
      </c>
      <c r="AJ133">
        <f t="shared" si="29"/>
        <v>5.6880733944954125E-2</v>
      </c>
      <c r="AK133">
        <f t="shared" si="30"/>
        <v>2.1550434001795869E-2</v>
      </c>
      <c r="AL133">
        <f t="shared" si="31"/>
        <v>2.3604060913705583E-2</v>
      </c>
      <c r="AN133">
        <f t="shared" si="32"/>
        <v>1.2960235640648012</v>
      </c>
    </row>
    <row r="134" spans="1:40" x14ac:dyDescent="0.25">
      <c r="A134" s="52" t="s">
        <v>72</v>
      </c>
      <c r="B134" s="52">
        <v>5</v>
      </c>
      <c r="C134" s="52" t="s">
        <v>176</v>
      </c>
      <c r="D134" s="52" t="s">
        <v>29</v>
      </c>
      <c r="E134" s="53">
        <v>12.1</v>
      </c>
      <c r="F134" s="67">
        <v>61</v>
      </c>
      <c r="G134">
        <v>0.45600000000000002</v>
      </c>
      <c r="H134">
        <v>13.452</v>
      </c>
      <c r="I134">
        <v>0.442</v>
      </c>
      <c r="J134">
        <v>13.531000000000001</v>
      </c>
      <c r="K134">
        <v>0.88</v>
      </c>
      <c r="L134">
        <v>0.78</v>
      </c>
      <c r="M134" s="52"/>
      <c r="O134">
        <v>1.77</v>
      </c>
      <c r="P134" s="52">
        <v>8.4</v>
      </c>
      <c r="Q134">
        <v>10.14</v>
      </c>
      <c r="R134">
        <v>188.59</v>
      </c>
      <c r="S134" s="52"/>
      <c r="T134" s="52">
        <v>30.5</v>
      </c>
      <c r="U134">
        <v>148.24</v>
      </c>
      <c r="V134" s="52"/>
      <c r="W134">
        <v>274.25</v>
      </c>
      <c r="AC134">
        <f t="shared" si="22"/>
        <v>277.67999999999995</v>
      </c>
      <c r="AD134">
        <f t="shared" si="23"/>
        <v>346.97</v>
      </c>
      <c r="AE134">
        <f t="shared" si="24"/>
        <v>198.73000000000002</v>
      </c>
      <c r="AF134">
        <f t="shared" si="25"/>
        <v>148.24</v>
      </c>
      <c r="AG134">
        <f t="shared" si="26"/>
        <v>624.65</v>
      </c>
      <c r="AH134">
        <f t="shared" si="27"/>
        <v>0</v>
      </c>
      <c r="AI134">
        <f t="shared" si="28"/>
        <v>0.51818181818181819</v>
      </c>
      <c r="AJ134">
        <f t="shared" si="29"/>
        <v>0.56666666666666665</v>
      </c>
      <c r="AK134">
        <f t="shared" si="30"/>
        <v>3.3898305084745763E-2</v>
      </c>
      <c r="AL134">
        <f t="shared" si="31"/>
        <v>3.2665730544675191E-2</v>
      </c>
      <c r="AN134">
        <f t="shared" si="32"/>
        <v>0.82840236686390534</v>
      </c>
    </row>
    <row r="135" spans="1:40" x14ac:dyDescent="0.25">
      <c r="A135" s="52" t="s">
        <v>73</v>
      </c>
      <c r="B135" s="52">
        <v>5</v>
      </c>
      <c r="C135" s="52" t="s">
        <v>176</v>
      </c>
      <c r="D135" s="52" t="s">
        <v>46</v>
      </c>
      <c r="E135" s="53">
        <v>13.8</v>
      </c>
      <c r="F135" s="67">
        <v>34</v>
      </c>
      <c r="G135">
        <v>0.27400000000000002</v>
      </c>
      <c r="H135">
        <v>10.683999999999999</v>
      </c>
      <c r="I135">
        <v>0.22800000000000001</v>
      </c>
      <c r="J135">
        <v>8.577</v>
      </c>
      <c r="K135">
        <v>0.82</v>
      </c>
      <c r="L135">
        <v>0.64</v>
      </c>
      <c r="M135" s="52">
        <v>33</v>
      </c>
      <c r="O135">
        <v>1.56</v>
      </c>
      <c r="P135" s="52">
        <v>6.1</v>
      </c>
      <c r="Q135">
        <v>3.59</v>
      </c>
      <c r="S135" s="52">
        <v>49.4</v>
      </c>
      <c r="T135" s="52">
        <v>10.199999999999999</v>
      </c>
      <c r="V135" s="52">
        <v>49.3</v>
      </c>
      <c r="W135">
        <v>58.96</v>
      </c>
      <c r="AC135">
        <f t="shared" si="22"/>
        <v>94.98</v>
      </c>
      <c r="AD135">
        <f t="shared" si="23"/>
        <v>102.28999999999999</v>
      </c>
      <c r="AE135">
        <f t="shared" si="24"/>
        <v>52.989999999999995</v>
      </c>
      <c r="AF135">
        <f t="shared" si="25"/>
        <v>49.3</v>
      </c>
      <c r="AG135">
        <f t="shared" si="26"/>
        <v>197.26999999999998</v>
      </c>
      <c r="AH135">
        <f t="shared" si="27"/>
        <v>0</v>
      </c>
      <c r="AI135">
        <f t="shared" si="28"/>
        <v>0.33414634146341465</v>
      </c>
      <c r="AJ135">
        <f t="shared" si="29"/>
        <v>0.35625000000000001</v>
      </c>
      <c r="AK135">
        <f t="shared" si="30"/>
        <v>2.5645825533508054E-2</v>
      </c>
      <c r="AL135">
        <f t="shared" si="31"/>
        <v>2.6582721231199723E-2</v>
      </c>
      <c r="AN135">
        <f t="shared" si="32"/>
        <v>1.6991643454038996</v>
      </c>
    </row>
    <row r="136" spans="1:40" x14ac:dyDescent="0.25">
      <c r="A136" s="52" t="s">
        <v>73</v>
      </c>
      <c r="B136" s="52">
        <v>5</v>
      </c>
      <c r="C136" s="52" t="s">
        <v>176</v>
      </c>
      <c r="D136" s="52" t="s">
        <v>30</v>
      </c>
      <c r="E136" s="53">
        <v>28.5</v>
      </c>
      <c r="F136" s="67">
        <v>112</v>
      </c>
      <c r="G136">
        <v>0.32700000000000001</v>
      </c>
      <c r="H136">
        <v>10.816000000000001</v>
      </c>
      <c r="I136">
        <v>0.308</v>
      </c>
      <c r="J136">
        <v>11.746</v>
      </c>
      <c r="K136">
        <v>1.23</v>
      </c>
      <c r="L136">
        <v>1.05</v>
      </c>
      <c r="M136" s="52"/>
      <c r="O136">
        <v>3.37</v>
      </c>
      <c r="P136" s="52">
        <v>8.1</v>
      </c>
      <c r="Q136">
        <v>7.65</v>
      </c>
      <c r="R136">
        <v>680.06</v>
      </c>
      <c r="S136" s="52">
        <v>47.2</v>
      </c>
      <c r="T136" s="52">
        <v>15.8</v>
      </c>
      <c r="U136">
        <v>86.15</v>
      </c>
      <c r="V136" s="52"/>
      <c r="W136">
        <v>1917.95</v>
      </c>
      <c r="AC136">
        <f t="shared" si="22"/>
        <v>1923.6</v>
      </c>
      <c r="AD136">
        <f t="shared" si="23"/>
        <v>821.06</v>
      </c>
      <c r="AE136">
        <f t="shared" si="24"/>
        <v>734.91</v>
      </c>
      <c r="AF136">
        <f t="shared" si="25"/>
        <v>86.15</v>
      </c>
      <c r="AG136">
        <f t="shared" si="26"/>
        <v>2744.66</v>
      </c>
      <c r="AH136">
        <f t="shared" si="27"/>
        <v>0</v>
      </c>
      <c r="AI136">
        <f t="shared" si="28"/>
        <v>0.26585365853658538</v>
      </c>
      <c r="AJ136">
        <f t="shared" si="29"/>
        <v>0.29333333333333333</v>
      </c>
      <c r="AK136">
        <f t="shared" si="30"/>
        <v>3.0232988165680472E-2</v>
      </c>
      <c r="AL136">
        <f t="shared" si="31"/>
        <v>2.6221692491060784E-2</v>
      </c>
      <c r="AN136">
        <f t="shared" si="32"/>
        <v>1.0588235294117647</v>
      </c>
    </row>
    <row r="137" spans="1:40" x14ac:dyDescent="0.25">
      <c r="A137" s="52" t="s">
        <v>73</v>
      </c>
      <c r="B137" s="52">
        <v>5</v>
      </c>
      <c r="C137" s="52" t="s">
        <v>176</v>
      </c>
      <c r="D137" s="52" t="s">
        <v>29</v>
      </c>
      <c r="E137" s="53">
        <v>12.7</v>
      </c>
      <c r="F137" s="67">
        <v>101</v>
      </c>
      <c r="G137">
        <v>0.55500000000000005</v>
      </c>
      <c r="H137">
        <v>14.85</v>
      </c>
      <c r="I137">
        <v>0.46100000000000002</v>
      </c>
      <c r="J137">
        <v>12.678000000000001</v>
      </c>
      <c r="K137">
        <v>1.25</v>
      </c>
      <c r="L137">
        <v>0.97</v>
      </c>
      <c r="M137" s="52"/>
      <c r="O137">
        <v>2.69</v>
      </c>
      <c r="P137" s="52">
        <v>7</v>
      </c>
      <c r="Q137">
        <v>16.510000000000002</v>
      </c>
      <c r="R137">
        <v>362.21</v>
      </c>
      <c r="S137" s="52"/>
      <c r="T137" s="52">
        <v>40.299999999999997</v>
      </c>
      <c r="U137">
        <v>164.55</v>
      </c>
      <c r="V137" s="52"/>
      <c r="W137" s="59">
        <v>674.4</v>
      </c>
      <c r="AC137">
        <f t="shared" si="22"/>
        <v>679.31000000000006</v>
      </c>
      <c r="AD137">
        <f t="shared" si="23"/>
        <v>543.27</v>
      </c>
      <c r="AE137">
        <f t="shared" si="24"/>
        <v>378.71999999999997</v>
      </c>
      <c r="AF137">
        <f t="shared" si="25"/>
        <v>164.55</v>
      </c>
      <c r="AG137">
        <f t="shared" si="26"/>
        <v>1222.58</v>
      </c>
      <c r="AH137">
        <f t="shared" si="27"/>
        <v>0</v>
      </c>
      <c r="AI137">
        <f t="shared" si="28"/>
        <v>0.44400000000000006</v>
      </c>
      <c r="AJ137">
        <f t="shared" si="29"/>
        <v>0.47525773195876292</v>
      </c>
      <c r="AK137">
        <f t="shared" si="30"/>
        <v>3.7373737373737378E-2</v>
      </c>
      <c r="AL137">
        <f t="shared" si="31"/>
        <v>3.6362202240100963E-2</v>
      </c>
      <c r="AN137">
        <f t="shared" si="32"/>
        <v>0.42398546335554205</v>
      </c>
    </row>
  </sheetData>
  <sortState xmlns:xlrd2="http://schemas.microsoft.com/office/spreadsheetml/2017/richdata2" ref="A2:AN137">
    <sortCondition ref="A2:A137"/>
    <sortCondition ref="D2:D137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F50-4681-49FC-87E6-FFB913C84EF9}">
  <dimension ref="A1:AO119"/>
  <sheetViews>
    <sheetView topLeftCell="F1" zoomScale="80" zoomScaleNormal="80" workbookViewId="0">
      <pane ySplit="1" topLeftCell="A51" activePane="bottomLeft" state="frozen"/>
      <selection pane="bottomLeft" activeCell="AI72" sqref="AI72"/>
    </sheetView>
  </sheetViews>
  <sheetFormatPr defaultRowHeight="15" x14ac:dyDescent="0.25"/>
  <cols>
    <col min="1" max="3" width="8.85546875" customWidth="1"/>
  </cols>
  <sheetData>
    <row r="1" spans="1:41" ht="77.25" thickBot="1" x14ac:dyDescent="0.3">
      <c r="A1" s="13" t="s">
        <v>1</v>
      </c>
      <c r="B1" s="70" t="s">
        <v>173</v>
      </c>
      <c r="C1" s="70" t="s">
        <v>174</v>
      </c>
      <c r="D1" s="14" t="s">
        <v>2</v>
      </c>
      <c r="E1" s="15" t="s">
        <v>3</v>
      </c>
      <c r="F1" s="16" t="s">
        <v>4</v>
      </c>
      <c r="G1" s="17" t="s">
        <v>177</v>
      </c>
      <c r="H1" s="17" t="s">
        <v>178</v>
      </c>
      <c r="I1" s="18" t="s">
        <v>182</v>
      </c>
      <c r="J1" s="18" t="s">
        <v>183</v>
      </c>
      <c r="K1" s="17" t="s">
        <v>188</v>
      </c>
      <c r="L1" s="18" t="s">
        <v>189</v>
      </c>
      <c r="M1" s="19" t="s">
        <v>6</v>
      </c>
      <c r="N1" s="17" t="s">
        <v>7</v>
      </c>
      <c r="O1" s="17" t="s">
        <v>8</v>
      </c>
      <c r="P1" s="20" t="s">
        <v>9</v>
      </c>
      <c r="Q1" s="20" t="s">
        <v>102</v>
      </c>
      <c r="R1" s="18" t="s">
        <v>10</v>
      </c>
      <c r="S1" s="20" t="s">
        <v>11</v>
      </c>
      <c r="T1" s="21" t="s">
        <v>12</v>
      </c>
      <c r="U1" s="22" t="s">
        <v>13</v>
      </c>
      <c r="V1" s="21" t="s">
        <v>14</v>
      </c>
      <c r="W1" s="23" t="s">
        <v>15</v>
      </c>
      <c r="X1" s="22" t="s">
        <v>16</v>
      </c>
      <c r="Y1" s="60" t="s">
        <v>31</v>
      </c>
      <c r="Z1" s="60" t="s">
        <v>114</v>
      </c>
      <c r="AA1" s="60" t="s">
        <v>32</v>
      </c>
      <c r="AB1" t="s">
        <v>0</v>
      </c>
      <c r="AD1" s="22" t="s">
        <v>17</v>
      </c>
      <c r="AE1" s="22" t="s">
        <v>18</v>
      </c>
      <c r="AF1" s="22" t="s">
        <v>19</v>
      </c>
      <c r="AG1" s="22" t="s">
        <v>20</v>
      </c>
      <c r="AH1" s="22" t="s">
        <v>21</v>
      </c>
      <c r="AI1" s="22" t="s">
        <v>191</v>
      </c>
      <c r="AJ1" s="24" t="s">
        <v>22</v>
      </c>
      <c r="AK1" s="25" t="s">
        <v>23</v>
      </c>
      <c r="AL1" s="24" t="s">
        <v>24</v>
      </c>
      <c r="AM1" s="25" t="s">
        <v>25</v>
      </c>
      <c r="AN1" s="25" t="s">
        <v>26</v>
      </c>
      <c r="AO1" s="25" t="s">
        <v>27</v>
      </c>
    </row>
    <row r="2" spans="1:41" x14ac:dyDescent="0.25">
      <c r="A2" s="52" t="s">
        <v>100</v>
      </c>
      <c r="B2" s="52">
        <v>1</v>
      </c>
      <c r="C2" s="52" t="s">
        <v>175</v>
      </c>
      <c r="D2" s="52" t="s">
        <v>30</v>
      </c>
      <c r="E2" s="52">
        <v>23.6</v>
      </c>
      <c r="F2" s="52">
        <v>3</v>
      </c>
      <c r="G2">
        <v>0.46800000000000003</v>
      </c>
      <c r="H2">
        <v>11.477</v>
      </c>
      <c r="I2">
        <v>0.49299999999999999</v>
      </c>
      <c r="J2">
        <v>12.821999999999999</v>
      </c>
      <c r="K2">
        <v>1.72</v>
      </c>
      <c r="L2">
        <v>1.7</v>
      </c>
      <c r="M2" s="52">
        <v>36.200000000000003</v>
      </c>
      <c r="O2">
        <v>4.18</v>
      </c>
      <c r="P2" s="52">
        <v>6.8</v>
      </c>
      <c r="Q2">
        <v>8.8699999999999992</v>
      </c>
      <c r="S2" s="52">
        <v>14.5</v>
      </c>
      <c r="T2" s="52">
        <v>3.7</v>
      </c>
      <c r="V2" s="52">
        <v>6.2</v>
      </c>
      <c r="W2">
        <v>73.28</v>
      </c>
      <c r="AD2">
        <f>W2+O2+M2+L2+K2</f>
        <v>117.08000000000001</v>
      </c>
      <c r="AE2">
        <f>AF2+AG2</f>
        <v>29.569999999999997</v>
      </c>
      <c r="AF2">
        <f>R2+Q2+S2</f>
        <v>23.369999999999997</v>
      </c>
      <c r="AG2">
        <f>V2+U2</f>
        <v>6.2</v>
      </c>
      <c r="AH2">
        <f>AD2+AE2</f>
        <v>146.65</v>
      </c>
      <c r="AI2">
        <f t="shared" ref="AI2:AI65" si="0">Y2+AA2</f>
        <v>0</v>
      </c>
      <c r="AJ2">
        <f>G2/K2</f>
        <v>0.27209302325581397</v>
      </c>
      <c r="AK2">
        <f>I2/L2</f>
        <v>0.28999999999999998</v>
      </c>
      <c r="AL2">
        <f>G2/H2</f>
        <v>4.0777206587087222E-2</v>
      </c>
      <c r="AM2">
        <f>I2/J2</f>
        <v>3.8449539853377013E-2</v>
      </c>
      <c r="AO2">
        <f>P2/IF(Q2=0,S2,Q2)</f>
        <v>0.76662908680947017</v>
      </c>
    </row>
    <row r="3" spans="1:41" x14ac:dyDescent="0.25">
      <c r="A3" s="52" t="s">
        <v>99</v>
      </c>
      <c r="B3" s="52">
        <v>1</v>
      </c>
      <c r="C3" s="52" t="s">
        <v>175</v>
      </c>
      <c r="D3" s="52" t="s">
        <v>37</v>
      </c>
      <c r="E3" s="52">
        <v>18.7</v>
      </c>
      <c r="F3">
        <v>7</v>
      </c>
      <c r="G3">
        <v>0.249</v>
      </c>
      <c r="H3">
        <v>25.594000000000001</v>
      </c>
      <c r="I3">
        <v>0.249</v>
      </c>
      <c r="J3">
        <v>25.594000000000001</v>
      </c>
      <c r="K3">
        <v>0.32</v>
      </c>
      <c r="L3">
        <v>0.27</v>
      </c>
      <c r="M3" s="52">
        <v>25.2</v>
      </c>
      <c r="O3">
        <v>2.44</v>
      </c>
      <c r="P3" s="52">
        <v>7.9</v>
      </c>
      <c r="Q3">
        <v>14.78</v>
      </c>
      <c r="S3" s="52">
        <v>46</v>
      </c>
      <c r="T3" s="52">
        <v>22.5</v>
      </c>
      <c r="V3" s="52">
        <v>76.900000000000006</v>
      </c>
      <c r="W3">
        <v>156.5</v>
      </c>
      <c r="AB3" t="s">
        <v>184</v>
      </c>
      <c r="AD3">
        <f t="shared" ref="AD3:AD66" si="1">W3+O3+M3+L3+K3</f>
        <v>184.73</v>
      </c>
      <c r="AE3">
        <f t="shared" ref="AE3:AE66" si="2">AF3+AG3</f>
        <v>137.68</v>
      </c>
      <c r="AF3">
        <f t="shared" ref="AF3:AF66" si="3">R3+Q3+S3</f>
        <v>60.78</v>
      </c>
      <c r="AG3">
        <f t="shared" ref="AG3:AG66" si="4">V3+U3</f>
        <v>76.900000000000006</v>
      </c>
      <c r="AH3">
        <f t="shared" ref="AH3:AH66" si="5">AD3+AE3</f>
        <v>322.40999999999997</v>
      </c>
      <c r="AI3">
        <f t="shared" si="0"/>
        <v>0</v>
      </c>
      <c r="AJ3">
        <f t="shared" ref="AJ3:AJ66" si="6">G3/K3</f>
        <v>0.77812499999999996</v>
      </c>
      <c r="AK3">
        <f t="shared" ref="AK3:AK66" si="7">I3/L3</f>
        <v>0.92222222222222217</v>
      </c>
      <c r="AL3">
        <f t="shared" ref="AL3:AL66" si="8">G3/H3</f>
        <v>9.728842697507227E-3</v>
      </c>
      <c r="AM3">
        <f t="shared" ref="AM3:AM66" si="9">I3/J3</f>
        <v>9.728842697507227E-3</v>
      </c>
      <c r="AO3">
        <f t="shared" ref="AO3:AO66" si="10">P3/IF(Q3=0,S3,Q3)</f>
        <v>0.53450608930987831</v>
      </c>
    </row>
    <row r="4" spans="1:41" x14ac:dyDescent="0.25">
      <c r="A4" s="52" t="s">
        <v>99</v>
      </c>
      <c r="B4" s="52">
        <v>1</v>
      </c>
      <c r="C4" s="52" t="s">
        <v>175</v>
      </c>
      <c r="D4" s="52" t="s">
        <v>46</v>
      </c>
      <c r="E4" s="52">
        <v>10.3</v>
      </c>
      <c r="F4">
        <v>6</v>
      </c>
      <c r="G4">
        <v>0.191</v>
      </c>
      <c r="H4">
        <v>10.169</v>
      </c>
      <c r="I4">
        <v>0.26800000000000002</v>
      </c>
      <c r="J4">
        <v>14.396000000000001</v>
      </c>
      <c r="K4">
        <v>0.73</v>
      </c>
      <c r="L4">
        <v>0.72</v>
      </c>
      <c r="M4" s="52">
        <v>20.5</v>
      </c>
      <c r="O4">
        <v>2.4</v>
      </c>
      <c r="P4" s="52">
        <v>7</v>
      </c>
      <c r="Q4">
        <v>3.51</v>
      </c>
      <c r="S4" s="52">
        <v>6.7</v>
      </c>
      <c r="T4" s="52">
        <v>9.9</v>
      </c>
      <c r="V4" s="52">
        <v>5.3</v>
      </c>
      <c r="W4">
        <v>3.66</v>
      </c>
      <c r="AD4">
        <f t="shared" si="1"/>
        <v>28.01</v>
      </c>
      <c r="AE4">
        <f t="shared" si="2"/>
        <v>15.510000000000002</v>
      </c>
      <c r="AF4">
        <f t="shared" si="3"/>
        <v>10.210000000000001</v>
      </c>
      <c r="AG4">
        <f t="shared" si="4"/>
        <v>5.3</v>
      </c>
      <c r="AH4">
        <f t="shared" si="5"/>
        <v>43.52</v>
      </c>
      <c r="AI4">
        <f t="shared" si="0"/>
        <v>0</v>
      </c>
      <c r="AJ4">
        <f t="shared" si="6"/>
        <v>0.26164383561643839</v>
      </c>
      <c r="AK4">
        <f t="shared" si="7"/>
        <v>0.37222222222222223</v>
      </c>
      <c r="AL4">
        <f t="shared" si="8"/>
        <v>1.8782574491100403E-2</v>
      </c>
      <c r="AM4">
        <f t="shared" si="9"/>
        <v>1.8616282300639067E-2</v>
      </c>
      <c r="AO4">
        <f t="shared" si="10"/>
        <v>1.9943019943019944</v>
      </c>
    </row>
    <row r="5" spans="1:41" x14ac:dyDescent="0.25">
      <c r="A5" s="52" t="s">
        <v>99</v>
      </c>
      <c r="B5" s="52">
        <v>1</v>
      </c>
      <c r="C5" s="52" t="s">
        <v>175</v>
      </c>
      <c r="D5" s="52" t="s">
        <v>29</v>
      </c>
      <c r="E5" s="52">
        <v>6.6</v>
      </c>
      <c r="F5">
        <v>8</v>
      </c>
      <c r="G5">
        <v>0.19</v>
      </c>
      <c r="H5">
        <v>6.3650000000000002</v>
      </c>
      <c r="I5">
        <v>0.41199999999999998</v>
      </c>
      <c r="J5">
        <v>11.074999999999999</v>
      </c>
      <c r="K5">
        <v>0.2</v>
      </c>
      <c r="L5">
        <v>0.41</v>
      </c>
      <c r="M5" s="52">
        <v>11.7</v>
      </c>
      <c r="O5">
        <v>0.97</v>
      </c>
      <c r="P5" s="52">
        <v>7.5</v>
      </c>
      <c r="Q5">
        <v>1.86</v>
      </c>
      <c r="S5" s="52">
        <v>2.2000000000000002</v>
      </c>
      <c r="T5" s="52">
        <v>10.7</v>
      </c>
      <c r="V5" s="52">
        <v>6.2</v>
      </c>
      <c r="W5">
        <v>0.79</v>
      </c>
      <c r="AD5">
        <f t="shared" si="1"/>
        <v>14.069999999999999</v>
      </c>
      <c r="AE5">
        <f t="shared" si="2"/>
        <v>10.260000000000002</v>
      </c>
      <c r="AF5">
        <f t="shared" si="3"/>
        <v>4.0600000000000005</v>
      </c>
      <c r="AG5">
        <f t="shared" si="4"/>
        <v>6.2</v>
      </c>
      <c r="AH5">
        <f t="shared" si="5"/>
        <v>24.33</v>
      </c>
      <c r="AI5">
        <f t="shared" si="0"/>
        <v>0</v>
      </c>
      <c r="AJ5">
        <f t="shared" si="6"/>
        <v>0.95</v>
      </c>
      <c r="AK5">
        <f t="shared" si="7"/>
        <v>1.0048780487804878</v>
      </c>
      <c r="AL5">
        <f t="shared" si="8"/>
        <v>2.9850746268656716E-2</v>
      </c>
      <c r="AM5">
        <f t="shared" si="9"/>
        <v>3.7200902934537247E-2</v>
      </c>
      <c r="AO5">
        <f t="shared" si="10"/>
        <v>4.032258064516129</v>
      </c>
    </row>
    <row r="6" spans="1:41" x14ac:dyDescent="0.25">
      <c r="A6" s="52" t="s">
        <v>98</v>
      </c>
      <c r="B6" s="52">
        <v>1</v>
      </c>
      <c r="C6" s="52" t="s">
        <v>175</v>
      </c>
      <c r="D6" s="52" t="s">
        <v>37</v>
      </c>
      <c r="E6" s="52">
        <v>8</v>
      </c>
      <c r="F6" s="52">
        <v>1</v>
      </c>
      <c r="G6">
        <v>0.104</v>
      </c>
      <c r="H6">
        <v>11.935</v>
      </c>
      <c r="I6">
        <v>0.113</v>
      </c>
      <c r="J6">
        <v>13.97</v>
      </c>
      <c r="K6">
        <v>0.08</v>
      </c>
      <c r="L6">
        <v>0.06</v>
      </c>
      <c r="M6" s="52"/>
      <c r="O6">
        <v>1.49</v>
      </c>
      <c r="P6" s="52">
        <v>5.7</v>
      </c>
      <c r="Q6">
        <v>6.14</v>
      </c>
      <c r="S6" s="52"/>
      <c r="T6" s="52">
        <v>11.8</v>
      </c>
      <c r="U6">
        <v>1.87</v>
      </c>
      <c r="V6" s="52"/>
      <c r="W6">
        <v>2.84</v>
      </c>
      <c r="AD6">
        <f t="shared" si="1"/>
        <v>4.47</v>
      </c>
      <c r="AE6">
        <f t="shared" si="2"/>
        <v>8.01</v>
      </c>
      <c r="AF6">
        <f t="shared" si="3"/>
        <v>6.14</v>
      </c>
      <c r="AG6">
        <f t="shared" si="4"/>
        <v>1.87</v>
      </c>
      <c r="AH6">
        <f t="shared" si="5"/>
        <v>12.48</v>
      </c>
      <c r="AI6">
        <f t="shared" si="0"/>
        <v>0</v>
      </c>
      <c r="AJ6">
        <f t="shared" si="6"/>
        <v>1.2999999999999998</v>
      </c>
      <c r="AK6">
        <f t="shared" si="7"/>
        <v>1.8833333333333335</v>
      </c>
      <c r="AL6">
        <f t="shared" si="8"/>
        <v>8.7138667783829074E-3</v>
      </c>
      <c r="AM6">
        <f t="shared" si="9"/>
        <v>8.0887616320687184E-3</v>
      </c>
      <c r="AO6">
        <f t="shared" si="10"/>
        <v>0.92833876221498379</v>
      </c>
    </row>
    <row r="7" spans="1:41" x14ac:dyDescent="0.25">
      <c r="A7" s="52" t="s">
        <v>98</v>
      </c>
      <c r="B7" s="52">
        <v>1</v>
      </c>
      <c r="C7" s="52" t="s">
        <v>175</v>
      </c>
      <c r="D7" s="52" t="s">
        <v>46</v>
      </c>
      <c r="E7" s="52">
        <v>18.100000000000001</v>
      </c>
      <c r="F7" s="52">
        <v>2</v>
      </c>
      <c r="G7">
        <v>0.88800000000000001</v>
      </c>
      <c r="H7">
        <v>24.242999999999999</v>
      </c>
      <c r="I7">
        <v>0.752</v>
      </c>
      <c r="J7">
        <v>17.048999999999999</v>
      </c>
      <c r="K7">
        <v>1.91</v>
      </c>
      <c r="L7">
        <v>1.69</v>
      </c>
      <c r="M7" s="52">
        <v>7.9</v>
      </c>
      <c r="O7">
        <v>5.15</v>
      </c>
      <c r="P7" s="52">
        <v>13.6</v>
      </c>
      <c r="Q7">
        <v>14.32</v>
      </c>
      <c r="S7" s="52"/>
      <c r="T7" s="52">
        <v>5.4</v>
      </c>
      <c r="V7" s="52">
        <v>2.2999999999999998</v>
      </c>
      <c r="W7">
        <v>3.95</v>
      </c>
      <c r="AD7">
        <f t="shared" si="1"/>
        <v>20.6</v>
      </c>
      <c r="AE7">
        <f t="shared" si="2"/>
        <v>16.62</v>
      </c>
      <c r="AF7">
        <f t="shared" si="3"/>
        <v>14.32</v>
      </c>
      <c r="AG7">
        <f t="shared" si="4"/>
        <v>2.2999999999999998</v>
      </c>
      <c r="AH7">
        <f t="shared" si="5"/>
        <v>37.22</v>
      </c>
      <c r="AI7">
        <f t="shared" si="0"/>
        <v>0</v>
      </c>
      <c r="AJ7">
        <f t="shared" si="6"/>
        <v>0.46492146596858641</v>
      </c>
      <c r="AK7">
        <f t="shared" si="7"/>
        <v>0.44497041420118344</v>
      </c>
      <c r="AL7">
        <f t="shared" si="8"/>
        <v>3.6629130058161125E-2</v>
      </c>
      <c r="AM7">
        <f t="shared" si="9"/>
        <v>4.4108158836295389E-2</v>
      </c>
      <c r="AO7">
        <f t="shared" si="10"/>
        <v>0.94972067039106145</v>
      </c>
    </row>
    <row r="8" spans="1:41" x14ac:dyDescent="0.25">
      <c r="A8" s="52" t="s">
        <v>97</v>
      </c>
      <c r="B8" s="52">
        <v>1</v>
      </c>
      <c r="C8" s="52" t="s">
        <v>175</v>
      </c>
      <c r="D8" s="52" t="s">
        <v>37</v>
      </c>
      <c r="E8" s="52">
        <v>30.2</v>
      </c>
      <c r="F8" s="52">
        <v>10</v>
      </c>
      <c r="G8">
        <v>0.28599999999999998</v>
      </c>
      <c r="H8">
        <v>33.572000000000003</v>
      </c>
      <c r="I8">
        <v>0.34799999999999998</v>
      </c>
      <c r="J8">
        <v>41.679000000000002</v>
      </c>
      <c r="K8">
        <v>0.41</v>
      </c>
      <c r="L8">
        <v>0.45</v>
      </c>
      <c r="M8" s="52">
        <v>33.1</v>
      </c>
      <c r="O8">
        <v>10.16</v>
      </c>
      <c r="P8" s="52">
        <v>8.4</v>
      </c>
      <c r="Q8">
        <v>5.75</v>
      </c>
      <c r="S8" s="52">
        <v>89.1</v>
      </c>
      <c r="T8" s="52">
        <v>14.4</v>
      </c>
      <c r="U8">
        <v>63.76</v>
      </c>
      <c r="V8" s="52">
        <v>53.6</v>
      </c>
      <c r="W8">
        <v>449.67</v>
      </c>
      <c r="AD8">
        <f t="shared" si="1"/>
        <v>493.79000000000008</v>
      </c>
      <c r="AE8">
        <f t="shared" si="2"/>
        <v>212.20999999999998</v>
      </c>
      <c r="AF8">
        <f t="shared" si="3"/>
        <v>94.85</v>
      </c>
      <c r="AG8">
        <f t="shared" si="4"/>
        <v>117.36</v>
      </c>
      <c r="AH8">
        <f t="shared" si="5"/>
        <v>706</v>
      </c>
      <c r="AI8">
        <f t="shared" si="0"/>
        <v>0</v>
      </c>
      <c r="AJ8">
        <f t="shared" si="6"/>
        <v>0.69756097560975605</v>
      </c>
      <c r="AK8">
        <f t="shared" si="7"/>
        <v>0.77333333333333321</v>
      </c>
      <c r="AL8">
        <f t="shared" si="8"/>
        <v>8.5190039318479675E-3</v>
      </c>
      <c r="AM8">
        <f t="shared" si="9"/>
        <v>8.3495285395522919E-3</v>
      </c>
      <c r="AO8">
        <f t="shared" si="10"/>
        <v>1.4608695652173913</v>
      </c>
    </row>
    <row r="9" spans="1:41" x14ac:dyDescent="0.25">
      <c r="A9" s="52" t="s">
        <v>97</v>
      </c>
      <c r="B9" s="52">
        <v>1</v>
      </c>
      <c r="C9" s="52" t="s">
        <v>175</v>
      </c>
      <c r="D9" s="52" t="s">
        <v>29</v>
      </c>
      <c r="E9" s="52">
        <v>15.6</v>
      </c>
      <c r="F9" s="52">
        <v>4</v>
      </c>
      <c r="G9">
        <v>0.65100000000000002</v>
      </c>
      <c r="H9">
        <v>15.847</v>
      </c>
      <c r="I9">
        <v>0.23899999999999999</v>
      </c>
      <c r="J9">
        <v>7.9080000000000004</v>
      </c>
      <c r="K9">
        <v>1.1399999999999999</v>
      </c>
      <c r="L9">
        <v>0.36</v>
      </c>
      <c r="M9" s="52">
        <v>15.1</v>
      </c>
      <c r="O9">
        <v>1.38</v>
      </c>
      <c r="P9" s="52">
        <v>6.6</v>
      </c>
      <c r="Q9">
        <v>5.19</v>
      </c>
      <c r="S9" s="52">
        <v>7.9</v>
      </c>
      <c r="T9" s="52">
        <v>5.9</v>
      </c>
      <c r="V9" s="52">
        <v>5.2</v>
      </c>
      <c r="W9">
        <v>2.64</v>
      </c>
      <c r="AD9">
        <f t="shared" si="1"/>
        <v>20.619999999999997</v>
      </c>
      <c r="AE9">
        <f t="shared" si="2"/>
        <v>18.29</v>
      </c>
      <c r="AF9">
        <f t="shared" si="3"/>
        <v>13.09</v>
      </c>
      <c r="AG9">
        <f t="shared" si="4"/>
        <v>5.2</v>
      </c>
      <c r="AH9">
        <f t="shared" si="5"/>
        <v>38.909999999999997</v>
      </c>
      <c r="AI9">
        <f t="shared" si="0"/>
        <v>0</v>
      </c>
      <c r="AJ9">
        <f t="shared" si="6"/>
        <v>0.57105263157894748</v>
      </c>
      <c r="AK9">
        <f t="shared" si="7"/>
        <v>0.66388888888888886</v>
      </c>
      <c r="AL9">
        <f t="shared" si="8"/>
        <v>4.1080330661954947E-2</v>
      </c>
      <c r="AM9">
        <f t="shared" si="9"/>
        <v>3.0222559433485077E-2</v>
      </c>
      <c r="AO9">
        <f t="shared" si="10"/>
        <v>1.2716763005780345</v>
      </c>
    </row>
    <row r="10" spans="1:41" x14ac:dyDescent="0.25">
      <c r="A10" s="52" t="s">
        <v>96</v>
      </c>
      <c r="B10" s="52">
        <v>1</v>
      </c>
      <c r="C10" s="52" t="s">
        <v>175</v>
      </c>
      <c r="D10" s="52" t="s">
        <v>37</v>
      </c>
      <c r="E10" s="52">
        <v>30.5</v>
      </c>
      <c r="F10" s="52">
        <v>4</v>
      </c>
      <c r="G10">
        <v>0.253</v>
      </c>
      <c r="H10">
        <v>25.838000000000001</v>
      </c>
      <c r="I10">
        <v>0.27100000000000002</v>
      </c>
      <c r="J10">
        <v>28.794</v>
      </c>
      <c r="K10">
        <v>0.21</v>
      </c>
      <c r="L10">
        <v>0.22</v>
      </c>
      <c r="M10" s="52">
        <v>43.1</v>
      </c>
      <c r="O10">
        <v>3.85</v>
      </c>
      <c r="P10" s="52">
        <v>9.1</v>
      </c>
      <c r="Q10">
        <v>14.43</v>
      </c>
      <c r="S10" s="52">
        <v>15.5</v>
      </c>
      <c r="T10" s="52">
        <v>12.7</v>
      </c>
      <c r="V10" s="52">
        <v>46.2</v>
      </c>
      <c r="W10">
        <v>83.06</v>
      </c>
      <c r="AD10">
        <f t="shared" si="1"/>
        <v>130.44</v>
      </c>
      <c r="AE10">
        <f t="shared" si="2"/>
        <v>76.13</v>
      </c>
      <c r="AF10">
        <f t="shared" si="3"/>
        <v>29.93</v>
      </c>
      <c r="AG10">
        <f t="shared" si="4"/>
        <v>46.2</v>
      </c>
      <c r="AH10">
        <f t="shared" si="5"/>
        <v>206.57</v>
      </c>
      <c r="AI10">
        <f t="shared" si="0"/>
        <v>0</v>
      </c>
      <c r="AJ10">
        <f t="shared" si="6"/>
        <v>1.2047619047619049</v>
      </c>
      <c r="AK10">
        <f t="shared" si="7"/>
        <v>1.2318181818181819</v>
      </c>
      <c r="AL10">
        <f t="shared" si="8"/>
        <v>9.7917795495007353E-3</v>
      </c>
      <c r="AM10">
        <f t="shared" si="9"/>
        <v>9.4116829895117046E-3</v>
      </c>
      <c r="AO10">
        <f t="shared" si="10"/>
        <v>0.63063063063063063</v>
      </c>
    </row>
    <row r="11" spans="1:41" x14ac:dyDescent="0.25">
      <c r="A11" s="52" t="s">
        <v>95</v>
      </c>
      <c r="B11" s="52">
        <v>1</v>
      </c>
      <c r="C11" s="52" t="s">
        <v>175</v>
      </c>
      <c r="D11" s="52" t="s">
        <v>29</v>
      </c>
      <c r="E11" s="52">
        <v>12.8</v>
      </c>
      <c r="F11" s="52">
        <v>13</v>
      </c>
      <c r="G11">
        <v>0.30299999999999999</v>
      </c>
      <c r="H11">
        <v>12.308</v>
      </c>
      <c r="I11">
        <v>0.20899999999999999</v>
      </c>
      <c r="J11">
        <v>10.929</v>
      </c>
      <c r="K11">
        <v>0.41</v>
      </c>
      <c r="L11">
        <v>0.26</v>
      </c>
      <c r="M11" s="52">
        <v>16.8</v>
      </c>
      <c r="O11">
        <v>0.97</v>
      </c>
      <c r="P11" s="52">
        <v>8.5</v>
      </c>
      <c r="Q11">
        <v>1.45</v>
      </c>
      <c r="S11" s="52">
        <v>2.7</v>
      </c>
      <c r="T11" s="52">
        <v>7</v>
      </c>
      <c r="V11" s="52">
        <v>13.5</v>
      </c>
      <c r="W11">
        <v>5.53</v>
      </c>
      <c r="AB11" s="52"/>
      <c r="AD11">
        <f t="shared" si="1"/>
        <v>23.970000000000002</v>
      </c>
      <c r="AE11">
        <f t="shared" si="2"/>
        <v>17.649999999999999</v>
      </c>
      <c r="AF11">
        <f t="shared" si="3"/>
        <v>4.1500000000000004</v>
      </c>
      <c r="AG11">
        <f t="shared" si="4"/>
        <v>13.5</v>
      </c>
      <c r="AH11">
        <f t="shared" si="5"/>
        <v>41.620000000000005</v>
      </c>
      <c r="AI11">
        <f t="shared" si="0"/>
        <v>0</v>
      </c>
      <c r="AJ11">
        <f t="shared" si="6"/>
        <v>0.73902439024390243</v>
      </c>
      <c r="AK11">
        <f t="shared" si="7"/>
        <v>0.80384615384615377</v>
      </c>
      <c r="AL11">
        <f t="shared" si="8"/>
        <v>2.4618134546636333E-2</v>
      </c>
      <c r="AM11">
        <f t="shared" si="9"/>
        <v>1.9123433067984259E-2</v>
      </c>
      <c r="AO11">
        <f t="shared" si="10"/>
        <v>5.862068965517242</v>
      </c>
    </row>
    <row r="12" spans="1:41" x14ac:dyDescent="0.25">
      <c r="A12" s="52" t="s">
        <v>92</v>
      </c>
      <c r="B12" s="52">
        <v>2</v>
      </c>
      <c r="C12" s="52" t="s">
        <v>175</v>
      </c>
      <c r="D12" s="52" t="s">
        <v>37</v>
      </c>
      <c r="E12" s="52">
        <v>38.5</v>
      </c>
      <c r="F12" s="52">
        <v>8</v>
      </c>
      <c r="G12">
        <v>0.17399999999999999</v>
      </c>
      <c r="H12">
        <v>21.358000000000001</v>
      </c>
      <c r="I12">
        <v>0.32</v>
      </c>
      <c r="J12">
        <v>32.031999999999996</v>
      </c>
      <c r="K12">
        <v>0.25</v>
      </c>
      <c r="L12">
        <v>0.44</v>
      </c>
      <c r="M12" s="52">
        <v>31.4</v>
      </c>
      <c r="O12">
        <v>4.83</v>
      </c>
      <c r="P12" s="52">
        <v>7</v>
      </c>
      <c r="Q12" s="59">
        <v>11</v>
      </c>
      <c r="S12" s="52">
        <v>80.7</v>
      </c>
      <c r="T12" s="52">
        <v>23</v>
      </c>
      <c r="V12" s="52">
        <v>99.3</v>
      </c>
      <c r="W12">
        <v>221.27</v>
      </c>
      <c r="AD12">
        <f t="shared" si="1"/>
        <v>258.19</v>
      </c>
      <c r="AE12">
        <f t="shared" si="2"/>
        <v>191</v>
      </c>
      <c r="AF12">
        <f t="shared" si="3"/>
        <v>91.7</v>
      </c>
      <c r="AG12">
        <f t="shared" si="4"/>
        <v>99.3</v>
      </c>
      <c r="AH12">
        <f t="shared" si="5"/>
        <v>449.19</v>
      </c>
      <c r="AI12">
        <f t="shared" si="0"/>
        <v>0</v>
      </c>
      <c r="AJ12">
        <f t="shared" si="6"/>
        <v>0.69599999999999995</v>
      </c>
      <c r="AK12">
        <f t="shared" si="7"/>
        <v>0.72727272727272729</v>
      </c>
      <c r="AL12">
        <f t="shared" si="8"/>
        <v>8.146830227549395E-3</v>
      </c>
      <c r="AM12">
        <f t="shared" si="9"/>
        <v>9.9900099900099917E-3</v>
      </c>
      <c r="AO12">
        <f t="shared" si="10"/>
        <v>0.63636363636363635</v>
      </c>
    </row>
    <row r="13" spans="1:41" x14ac:dyDescent="0.25">
      <c r="A13" s="52" t="s">
        <v>92</v>
      </c>
      <c r="B13" s="52">
        <v>2</v>
      </c>
      <c r="C13" s="52" t="s">
        <v>175</v>
      </c>
      <c r="D13" s="52" t="s">
        <v>28</v>
      </c>
      <c r="E13" s="52">
        <v>30.7</v>
      </c>
      <c r="F13" s="52">
        <v>7</v>
      </c>
      <c r="G13">
        <v>6.2880000000000003</v>
      </c>
      <c r="H13">
        <v>10.454000000000001</v>
      </c>
      <c r="I13">
        <v>6.7930000000000001</v>
      </c>
      <c r="J13">
        <v>11.19</v>
      </c>
      <c r="K13">
        <v>8.0399999999999991</v>
      </c>
      <c r="L13">
        <v>8.06</v>
      </c>
      <c r="M13" s="52">
        <v>72.8</v>
      </c>
      <c r="O13">
        <v>18.27</v>
      </c>
      <c r="P13" s="52">
        <v>8.3000000000000007</v>
      </c>
      <c r="Q13">
        <v>16.77</v>
      </c>
      <c r="R13">
        <v>65.81</v>
      </c>
      <c r="S13" s="52">
        <v>80.5</v>
      </c>
      <c r="T13" s="52">
        <v>11.6</v>
      </c>
      <c r="V13" s="52">
        <v>30.5</v>
      </c>
      <c r="W13">
        <v>490.11</v>
      </c>
      <c r="AD13">
        <f t="shared" si="1"/>
        <v>597.27999999999986</v>
      </c>
      <c r="AE13">
        <f t="shared" si="2"/>
        <v>193.57999999999998</v>
      </c>
      <c r="AF13">
        <f t="shared" si="3"/>
        <v>163.07999999999998</v>
      </c>
      <c r="AG13">
        <f t="shared" si="4"/>
        <v>30.5</v>
      </c>
      <c r="AH13">
        <f t="shared" si="5"/>
        <v>790.8599999999999</v>
      </c>
      <c r="AI13">
        <f t="shared" si="0"/>
        <v>0</v>
      </c>
      <c r="AJ13">
        <f t="shared" si="6"/>
        <v>0.78208955223880605</v>
      </c>
      <c r="AK13">
        <f t="shared" si="7"/>
        <v>0.84280397022332498</v>
      </c>
      <c r="AL13">
        <f t="shared" si="8"/>
        <v>0.60149225176965748</v>
      </c>
      <c r="AM13">
        <f t="shared" si="9"/>
        <v>0.60705987488829316</v>
      </c>
      <c r="AO13">
        <f t="shared" si="10"/>
        <v>0.49493142516398336</v>
      </c>
    </row>
    <row r="14" spans="1:41" x14ac:dyDescent="0.25">
      <c r="A14" s="52" t="s">
        <v>91</v>
      </c>
      <c r="B14" s="52">
        <v>2</v>
      </c>
      <c r="C14" s="52" t="s">
        <v>175</v>
      </c>
      <c r="D14" s="52" t="s">
        <v>37</v>
      </c>
      <c r="E14" s="52">
        <v>8.6</v>
      </c>
      <c r="F14" s="52">
        <v>2</v>
      </c>
      <c r="G14">
        <v>0.16600000000000001</v>
      </c>
      <c r="H14">
        <v>19.428999999999998</v>
      </c>
      <c r="I14">
        <v>0.13800000000000001</v>
      </c>
      <c r="J14">
        <v>17.521000000000001</v>
      </c>
      <c r="K14" s="59">
        <v>0.14000000000000001</v>
      </c>
      <c r="L14">
        <v>0.09</v>
      </c>
      <c r="M14" s="52">
        <v>8.9</v>
      </c>
      <c r="O14">
        <v>2.36</v>
      </c>
      <c r="P14" s="52">
        <v>3.4</v>
      </c>
      <c r="Q14" s="52"/>
      <c r="S14" s="52">
        <v>4.0999999999999996</v>
      </c>
      <c r="T14" s="52">
        <v>9.9</v>
      </c>
      <c r="V14" s="52">
        <v>8.8000000000000007</v>
      </c>
      <c r="W14">
        <v>2.27</v>
      </c>
      <c r="AB14" s="52" t="s">
        <v>80</v>
      </c>
      <c r="AD14">
        <f t="shared" si="1"/>
        <v>13.760000000000002</v>
      </c>
      <c r="AE14">
        <f t="shared" si="2"/>
        <v>12.9</v>
      </c>
      <c r="AF14">
        <f t="shared" si="3"/>
        <v>4.0999999999999996</v>
      </c>
      <c r="AG14">
        <f t="shared" si="4"/>
        <v>8.8000000000000007</v>
      </c>
      <c r="AH14">
        <f t="shared" si="5"/>
        <v>26.660000000000004</v>
      </c>
      <c r="AI14">
        <f t="shared" si="0"/>
        <v>0</v>
      </c>
      <c r="AJ14">
        <f t="shared" si="6"/>
        <v>1.1857142857142857</v>
      </c>
      <c r="AK14">
        <f t="shared" si="7"/>
        <v>1.5333333333333334</v>
      </c>
      <c r="AL14">
        <f t="shared" si="8"/>
        <v>8.5439291780328389E-3</v>
      </c>
      <c r="AM14">
        <f t="shared" si="9"/>
        <v>7.8762627703898181E-3</v>
      </c>
      <c r="AO14">
        <f t="shared" si="10"/>
        <v>0.8292682926829269</v>
      </c>
    </row>
    <row r="15" spans="1:41" x14ac:dyDescent="0.25">
      <c r="A15" s="52" t="s">
        <v>91</v>
      </c>
      <c r="B15" s="52">
        <v>2</v>
      </c>
      <c r="C15" s="52" t="s">
        <v>175</v>
      </c>
      <c r="D15" s="52" t="s">
        <v>28</v>
      </c>
      <c r="E15" s="52">
        <v>38.799999999999997</v>
      </c>
      <c r="F15" s="52">
        <v>4</v>
      </c>
      <c r="G15">
        <v>4.6379999999999999</v>
      </c>
      <c r="H15">
        <v>9.3030000000000008</v>
      </c>
      <c r="I15">
        <v>4.6870000000000003</v>
      </c>
      <c r="J15">
        <v>8.9979999999999993</v>
      </c>
      <c r="K15">
        <v>4.96</v>
      </c>
      <c r="L15" s="59">
        <v>4.5999999999999996</v>
      </c>
      <c r="M15" s="52">
        <v>60.6</v>
      </c>
      <c r="O15">
        <v>18.920000000000002</v>
      </c>
      <c r="P15" s="52">
        <v>10.3</v>
      </c>
      <c r="Q15">
        <v>52.79</v>
      </c>
      <c r="R15">
        <v>85.54</v>
      </c>
      <c r="S15" s="52">
        <v>63.4</v>
      </c>
      <c r="T15" s="52">
        <v>9.5</v>
      </c>
      <c r="V15" s="52">
        <v>24.8</v>
      </c>
      <c r="W15">
        <v>505.45</v>
      </c>
      <c r="AD15">
        <f t="shared" si="1"/>
        <v>594.53000000000009</v>
      </c>
      <c r="AE15">
        <f t="shared" si="2"/>
        <v>226.53000000000003</v>
      </c>
      <c r="AF15">
        <f t="shared" si="3"/>
        <v>201.73000000000002</v>
      </c>
      <c r="AG15">
        <f t="shared" si="4"/>
        <v>24.8</v>
      </c>
      <c r="AH15">
        <f t="shared" si="5"/>
        <v>821.06000000000017</v>
      </c>
      <c r="AI15">
        <f t="shared" si="0"/>
        <v>0</v>
      </c>
      <c r="AJ15">
        <f t="shared" si="6"/>
        <v>0.9350806451612903</v>
      </c>
      <c r="AK15">
        <f t="shared" si="7"/>
        <v>1.0189130434782609</v>
      </c>
      <c r="AL15">
        <f t="shared" si="8"/>
        <v>0.49854885520799735</v>
      </c>
      <c r="AM15">
        <f t="shared" si="9"/>
        <v>0.52089353189597698</v>
      </c>
      <c r="AO15">
        <f t="shared" si="10"/>
        <v>0.1951127107406706</v>
      </c>
    </row>
    <row r="16" spans="1:41" x14ac:dyDescent="0.25">
      <c r="A16" s="52" t="s">
        <v>90</v>
      </c>
      <c r="B16" s="52">
        <v>2</v>
      </c>
      <c r="C16" s="52" t="s">
        <v>175</v>
      </c>
      <c r="D16" s="52" t="s">
        <v>28</v>
      </c>
      <c r="E16" s="52">
        <v>35</v>
      </c>
      <c r="F16" s="52">
        <v>5</v>
      </c>
      <c r="G16">
        <v>5.3860000000000001</v>
      </c>
      <c r="H16">
        <v>9.8379999999999992</v>
      </c>
      <c r="I16">
        <v>4.157</v>
      </c>
      <c r="J16">
        <v>8.827</v>
      </c>
      <c r="K16">
        <v>7.19</v>
      </c>
      <c r="L16">
        <v>5.32</v>
      </c>
      <c r="M16" s="52">
        <v>125.5</v>
      </c>
      <c r="O16">
        <v>11.02</v>
      </c>
      <c r="P16" s="52">
        <v>9.6999999999999993</v>
      </c>
      <c r="Q16">
        <v>42.24</v>
      </c>
      <c r="R16">
        <v>113.06</v>
      </c>
      <c r="S16" s="52">
        <v>76.099999999999994</v>
      </c>
      <c r="T16" s="52">
        <v>11.5</v>
      </c>
      <c r="V16" s="52">
        <v>31.3</v>
      </c>
      <c r="W16">
        <v>570.65</v>
      </c>
      <c r="AB16" t="s">
        <v>104</v>
      </c>
      <c r="AD16">
        <f t="shared" si="1"/>
        <v>719.68000000000006</v>
      </c>
      <c r="AE16">
        <f t="shared" si="2"/>
        <v>262.7</v>
      </c>
      <c r="AF16">
        <f t="shared" si="3"/>
        <v>231.4</v>
      </c>
      <c r="AG16">
        <f t="shared" si="4"/>
        <v>31.3</v>
      </c>
      <c r="AH16">
        <f t="shared" si="5"/>
        <v>982.38000000000011</v>
      </c>
      <c r="AI16">
        <f t="shared" si="0"/>
        <v>0</v>
      </c>
      <c r="AJ16">
        <f t="shared" si="6"/>
        <v>0.74909596662030598</v>
      </c>
      <c r="AK16">
        <f t="shared" si="7"/>
        <v>0.78139097744360897</v>
      </c>
      <c r="AL16">
        <f t="shared" si="8"/>
        <v>0.54746899776377322</v>
      </c>
      <c r="AM16">
        <f t="shared" si="9"/>
        <v>0.47094142970431629</v>
      </c>
      <c r="AO16">
        <f t="shared" si="10"/>
        <v>0.22964015151515149</v>
      </c>
    </row>
    <row r="17" spans="1:41" x14ac:dyDescent="0.25">
      <c r="A17" s="52" t="s">
        <v>90</v>
      </c>
      <c r="B17" s="52">
        <v>2</v>
      </c>
      <c r="C17" s="52" t="s">
        <v>175</v>
      </c>
      <c r="D17" s="52" t="s">
        <v>29</v>
      </c>
      <c r="E17" s="52">
        <v>21.4</v>
      </c>
      <c r="F17" s="52">
        <v>8</v>
      </c>
      <c r="G17">
        <v>0.224</v>
      </c>
      <c r="H17">
        <v>9.3640000000000008</v>
      </c>
      <c r="I17">
        <v>0.20799999999999999</v>
      </c>
      <c r="J17">
        <v>10.32</v>
      </c>
      <c r="K17">
        <v>0.28999999999999998</v>
      </c>
      <c r="L17">
        <v>0.25</v>
      </c>
      <c r="M17" s="52">
        <v>8.9</v>
      </c>
      <c r="O17">
        <v>0.83</v>
      </c>
      <c r="P17" s="52">
        <v>7.5</v>
      </c>
      <c r="Q17" s="52"/>
      <c r="S17" s="52">
        <v>5.7</v>
      </c>
      <c r="T17" s="52">
        <v>12.3</v>
      </c>
      <c r="V17" s="52">
        <v>5.0999999999999996</v>
      </c>
      <c r="W17">
        <v>10.87</v>
      </c>
      <c r="AB17" s="52" t="s">
        <v>80</v>
      </c>
      <c r="AD17">
        <f t="shared" si="1"/>
        <v>21.14</v>
      </c>
      <c r="AE17">
        <f t="shared" si="2"/>
        <v>10.8</v>
      </c>
      <c r="AF17">
        <f t="shared" si="3"/>
        <v>5.7</v>
      </c>
      <c r="AG17">
        <f t="shared" si="4"/>
        <v>5.0999999999999996</v>
      </c>
      <c r="AH17">
        <f t="shared" si="5"/>
        <v>31.94</v>
      </c>
      <c r="AI17">
        <f t="shared" si="0"/>
        <v>0</v>
      </c>
      <c r="AJ17">
        <f t="shared" si="6"/>
        <v>0.77241379310344838</v>
      </c>
      <c r="AK17">
        <f t="shared" si="7"/>
        <v>0.83199999999999996</v>
      </c>
      <c r="AL17">
        <f t="shared" si="8"/>
        <v>2.3921401110636478E-2</v>
      </c>
      <c r="AM17">
        <f t="shared" si="9"/>
        <v>2.0155038759689922E-2</v>
      </c>
      <c r="AO17">
        <f t="shared" si="10"/>
        <v>1.3157894736842104</v>
      </c>
    </row>
    <row r="18" spans="1:41" x14ac:dyDescent="0.25">
      <c r="A18" s="52" t="s">
        <v>89</v>
      </c>
      <c r="B18" s="52">
        <v>2</v>
      </c>
      <c r="C18" s="52" t="s">
        <v>175</v>
      </c>
      <c r="D18" s="52" t="s">
        <v>30</v>
      </c>
      <c r="E18" s="52">
        <v>19.7</v>
      </c>
      <c r="F18" s="52">
        <v>6</v>
      </c>
      <c r="G18">
        <v>0.81499999999999995</v>
      </c>
      <c r="H18">
        <v>20.3</v>
      </c>
      <c r="I18">
        <v>0.629</v>
      </c>
      <c r="J18">
        <v>14.454000000000001</v>
      </c>
      <c r="K18">
        <v>2.52</v>
      </c>
      <c r="L18">
        <v>2.0299999999999998</v>
      </c>
      <c r="M18" s="52">
        <v>20.6</v>
      </c>
      <c r="O18">
        <v>5.41</v>
      </c>
      <c r="P18" s="52">
        <v>5.5</v>
      </c>
      <c r="Q18">
        <v>4.8899999999999997</v>
      </c>
      <c r="S18" s="52">
        <v>12.3</v>
      </c>
      <c r="T18" s="52">
        <v>8.1</v>
      </c>
      <c r="V18" s="52">
        <v>4.9000000000000004</v>
      </c>
      <c r="W18">
        <v>22.26</v>
      </c>
      <c r="AD18">
        <f t="shared" si="1"/>
        <v>52.820000000000007</v>
      </c>
      <c r="AE18">
        <f t="shared" si="2"/>
        <v>22.090000000000003</v>
      </c>
      <c r="AF18">
        <f t="shared" si="3"/>
        <v>17.190000000000001</v>
      </c>
      <c r="AG18">
        <f t="shared" si="4"/>
        <v>4.9000000000000004</v>
      </c>
      <c r="AH18">
        <f t="shared" si="5"/>
        <v>74.910000000000011</v>
      </c>
      <c r="AI18">
        <f t="shared" si="0"/>
        <v>0</v>
      </c>
      <c r="AJ18">
        <f t="shared" si="6"/>
        <v>0.32341269841269837</v>
      </c>
      <c r="AK18">
        <f t="shared" si="7"/>
        <v>0.30985221674876851</v>
      </c>
      <c r="AL18">
        <f t="shared" si="8"/>
        <v>4.0147783251231521E-2</v>
      </c>
      <c r="AM18">
        <f t="shared" si="9"/>
        <v>4.3517365435173649E-2</v>
      </c>
      <c r="AO18">
        <f t="shared" si="10"/>
        <v>1.1247443762781186</v>
      </c>
    </row>
    <row r="19" spans="1:41" x14ac:dyDescent="0.25">
      <c r="A19" s="52" t="s">
        <v>88</v>
      </c>
      <c r="B19" s="52">
        <v>2</v>
      </c>
      <c r="C19" s="52" t="s">
        <v>175</v>
      </c>
      <c r="D19" s="52" t="s">
        <v>28</v>
      </c>
      <c r="E19" s="52">
        <v>35.799999999999997</v>
      </c>
      <c r="F19" s="52">
        <v>6</v>
      </c>
      <c r="G19">
        <v>6.5369999999999999</v>
      </c>
      <c r="H19">
        <v>11.127000000000001</v>
      </c>
      <c r="I19">
        <v>6.5709999999999997</v>
      </c>
      <c r="J19">
        <v>11.093</v>
      </c>
      <c r="K19">
        <v>8.61</v>
      </c>
      <c r="L19">
        <v>10.86</v>
      </c>
      <c r="M19" s="52">
        <v>103.7</v>
      </c>
      <c r="O19">
        <v>11.44</v>
      </c>
      <c r="P19" s="52">
        <v>9.8000000000000007</v>
      </c>
      <c r="Q19">
        <v>18.329999999999998</v>
      </c>
      <c r="S19" s="52">
        <v>48.4</v>
      </c>
      <c r="T19" s="52">
        <v>8.8000000000000007</v>
      </c>
      <c r="V19" s="52">
        <v>13.9</v>
      </c>
      <c r="W19">
        <v>286.05</v>
      </c>
      <c r="Z19">
        <v>2702.8</v>
      </c>
      <c r="AD19">
        <f t="shared" si="1"/>
        <v>420.66</v>
      </c>
      <c r="AE19">
        <f t="shared" si="2"/>
        <v>80.63</v>
      </c>
      <c r="AF19">
        <f t="shared" si="3"/>
        <v>66.72999999999999</v>
      </c>
      <c r="AG19">
        <f t="shared" si="4"/>
        <v>13.9</v>
      </c>
      <c r="AH19">
        <f t="shared" si="5"/>
        <v>501.29</v>
      </c>
      <c r="AI19">
        <f t="shared" si="0"/>
        <v>0</v>
      </c>
      <c r="AJ19">
        <f t="shared" si="6"/>
        <v>0.75923344947735194</v>
      </c>
      <c r="AK19">
        <f t="shared" si="7"/>
        <v>0.60506445672191533</v>
      </c>
      <c r="AL19">
        <f t="shared" si="8"/>
        <v>0.5874898894580749</v>
      </c>
      <c r="AM19">
        <f t="shared" si="9"/>
        <v>0.59235553952943298</v>
      </c>
      <c r="AO19">
        <f t="shared" si="10"/>
        <v>0.53464266230223689</v>
      </c>
    </row>
    <row r="20" spans="1:41" x14ac:dyDescent="0.25">
      <c r="A20" s="52" t="s">
        <v>87</v>
      </c>
      <c r="B20" s="52">
        <v>2</v>
      </c>
      <c r="C20" s="52" t="s">
        <v>175</v>
      </c>
      <c r="D20" s="52" t="s">
        <v>28</v>
      </c>
      <c r="E20" s="52">
        <v>9.6</v>
      </c>
      <c r="F20" s="52">
        <v>2</v>
      </c>
      <c r="G20">
        <v>2.456</v>
      </c>
      <c r="H20">
        <v>6.6</v>
      </c>
      <c r="I20">
        <v>1.673</v>
      </c>
      <c r="J20">
        <v>5.9470000000000001</v>
      </c>
      <c r="K20">
        <v>2.77</v>
      </c>
      <c r="L20">
        <v>2.63</v>
      </c>
      <c r="M20" s="52"/>
      <c r="O20">
        <v>5.05</v>
      </c>
      <c r="P20" s="52">
        <v>9.1999999999999993</v>
      </c>
      <c r="Q20">
        <v>15.13</v>
      </c>
      <c r="R20">
        <v>14.45</v>
      </c>
      <c r="S20" s="52"/>
      <c r="T20" s="52">
        <v>7.2</v>
      </c>
      <c r="U20">
        <v>7.67</v>
      </c>
      <c r="V20" s="52"/>
      <c r="W20">
        <v>39.520000000000003</v>
      </c>
      <c r="AD20">
        <f t="shared" si="1"/>
        <v>49.970000000000006</v>
      </c>
      <c r="AE20">
        <f t="shared" si="2"/>
        <v>37.25</v>
      </c>
      <c r="AF20">
        <f t="shared" si="3"/>
        <v>29.58</v>
      </c>
      <c r="AG20">
        <f t="shared" si="4"/>
        <v>7.67</v>
      </c>
      <c r="AH20">
        <f t="shared" si="5"/>
        <v>87.22</v>
      </c>
      <c r="AI20">
        <f t="shared" si="0"/>
        <v>0</v>
      </c>
      <c r="AJ20">
        <f t="shared" si="6"/>
        <v>0.88664259927797828</v>
      </c>
      <c r="AK20">
        <f t="shared" si="7"/>
        <v>0.63612167300380229</v>
      </c>
      <c r="AL20">
        <f t="shared" si="8"/>
        <v>0.37212121212121213</v>
      </c>
      <c r="AM20">
        <f t="shared" si="9"/>
        <v>0.28131831175382549</v>
      </c>
      <c r="AO20">
        <f t="shared" si="10"/>
        <v>0.60806345009914076</v>
      </c>
    </row>
    <row r="21" spans="1:41" x14ac:dyDescent="0.25">
      <c r="A21" s="52" t="s">
        <v>86</v>
      </c>
      <c r="B21" s="52">
        <v>3</v>
      </c>
      <c r="C21" s="52" t="s">
        <v>175</v>
      </c>
      <c r="D21" s="52" t="s">
        <v>105</v>
      </c>
      <c r="E21" s="52">
        <v>33.700000000000003</v>
      </c>
      <c r="F21" s="52">
        <v>1</v>
      </c>
      <c r="G21">
        <v>0.7</v>
      </c>
      <c r="H21">
        <v>34.564</v>
      </c>
      <c r="I21">
        <v>0.626</v>
      </c>
      <c r="J21">
        <v>27.193000000000001</v>
      </c>
      <c r="K21">
        <v>1.77</v>
      </c>
      <c r="L21">
        <v>1.1000000000000001</v>
      </c>
      <c r="M21" s="52">
        <v>20.100000000000001</v>
      </c>
      <c r="O21">
        <v>2.4700000000000002</v>
      </c>
      <c r="S21" s="52"/>
      <c r="V21" s="52"/>
      <c r="W21">
        <v>30.38</v>
      </c>
      <c r="AD21">
        <f t="shared" si="1"/>
        <v>55.820000000000007</v>
      </c>
      <c r="AH21">
        <f t="shared" si="5"/>
        <v>55.820000000000007</v>
      </c>
      <c r="AI21">
        <f t="shared" si="0"/>
        <v>0</v>
      </c>
      <c r="AJ21">
        <f t="shared" si="6"/>
        <v>0.39548022598870053</v>
      </c>
      <c r="AK21">
        <f t="shared" si="7"/>
        <v>0.56909090909090909</v>
      </c>
      <c r="AL21">
        <f t="shared" si="8"/>
        <v>2.0252285615090845E-2</v>
      </c>
      <c r="AM21">
        <f t="shared" si="9"/>
        <v>2.3020630309270766E-2</v>
      </c>
    </row>
    <row r="22" spans="1:41" x14ac:dyDescent="0.25">
      <c r="A22" s="52" t="s">
        <v>85</v>
      </c>
      <c r="B22" s="52">
        <v>3</v>
      </c>
      <c r="C22" s="52" t="s">
        <v>175</v>
      </c>
      <c r="D22" s="52" t="s">
        <v>37</v>
      </c>
      <c r="E22" s="52">
        <v>40.9</v>
      </c>
      <c r="F22" s="52">
        <v>1</v>
      </c>
      <c r="G22">
        <v>0.23</v>
      </c>
      <c r="H22">
        <v>18.794</v>
      </c>
      <c r="I22">
        <v>0.32900000000000001</v>
      </c>
      <c r="J22">
        <v>27.03</v>
      </c>
      <c r="K22">
        <v>0.68</v>
      </c>
      <c r="L22">
        <v>0.68</v>
      </c>
      <c r="M22" s="52">
        <v>21.4</v>
      </c>
      <c r="O22">
        <v>6.08</v>
      </c>
      <c r="P22" s="52">
        <v>13.8</v>
      </c>
      <c r="Q22" s="52"/>
      <c r="S22" s="52">
        <v>16.899999999999999</v>
      </c>
      <c r="T22" s="52">
        <v>7.3</v>
      </c>
      <c r="V22" s="52">
        <v>4.8</v>
      </c>
      <c r="W22">
        <v>42.98</v>
      </c>
      <c r="AB22" s="52" t="s">
        <v>80</v>
      </c>
      <c r="AD22">
        <f t="shared" si="1"/>
        <v>71.820000000000007</v>
      </c>
      <c r="AE22">
        <f t="shared" si="2"/>
        <v>21.7</v>
      </c>
      <c r="AF22">
        <f t="shared" si="3"/>
        <v>16.899999999999999</v>
      </c>
      <c r="AG22">
        <f t="shared" si="4"/>
        <v>4.8</v>
      </c>
      <c r="AH22">
        <f t="shared" si="5"/>
        <v>93.52000000000001</v>
      </c>
      <c r="AI22">
        <f t="shared" si="0"/>
        <v>0</v>
      </c>
      <c r="AJ22">
        <f t="shared" si="6"/>
        <v>0.33823529411764702</v>
      </c>
      <c r="AK22">
        <f t="shared" si="7"/>
        <v>0.48382352941176471</v>
      </c>
      <c r="AL22">
        <f t="shared" si="8"/>
        <v>1.2237948281366394E-2</v>
      </c>
      <c r="AM22">
        <f t="shared" si="9"/>
        <v>1.21716611172771E-2</v>
      </c>
      <c r="AO22">
        <f t="shared" si="10"/>
        <v>0.81656804733727817</v>
      </c>
    </row>
    <row r="23" spans="1:41" x14ac:dyDescent="0.25">
      <c r="A23" s="52" t="s">
        <v>84</v>
      </c>
      <c r="B23" s="52">
        <v>3</v>
      </c>
      <c r="C23" s="52" t="s">
        <v>175</v>
      </c>
      <c r="D23" s="52" t="s">
        <v>105</v>
      </c>
      <c r="E23" s="52">
        <v>13.2</v>
      </c>
      <c r="F23" s="52">
        <v>2</v>
      </c>
      <c r="G23">
        <v>0.38900000000000001</v>
      </c>
      <c r="H23">
        <v>21.657</v>
      </c>
      <c r="I23">
        <v>0.46600000000000003</v>
      </c>
      <c r="J23">
        <v>23.577999999999999</v>
      </c>
      <c r="K23">
        <v>0.86</v>
      </c>
      <c r="L23">
        <v>0.81</v>
      </c>
      <c r="M23" s="52">
        <v>27.3</v>
      </c>
      <c r="O23">
        <v>1.59</v>
      </c>
      <c r="S23" s="52"/>
      <c r="V23" s="52"/>
      <c r="W23">
        <v>16.55</v>
      </c>
      <c r="AD23">
        <f t="shared" si="1"/>
        <v>47.11</v>
      </c>
      <c r="AH23">
        <f t="shared" si="5"/>
        <v>47.11</v>
      </c>
      <c r="AI23">
        <f t="shared" si="0"/>
        <v>0</v>
      </c>
      <c r="AJ23">
        <f t="shared" si="6"/>
        <v>0.45232558139534884</v>
      </c>
      <c r="AK23">
        <f t="shared" si="7"/>
        <v>0.57530864197530862</v>
      </c>
      <c r="AL23">
        <f t="shared" si="8"/>
        <v>1.7961859906727617E-2</v>
      </c>
      <c r="AM23">
        <f t="shared" si="9"/>
        <v>1.9764186953940114E-2</v>
      </c>
    </row>
    <row r="24" spans="1:41" x14ac:dyDescent="0.25">
      <c r="A24" s="52" t="s">
        <v>83</v>
      </c>
      <c r="B24" s="52">
        <v>3</v>
      </c>
      <c r="C24" s="52" t="s">
        <v>175</v>
      </c>
      <c r="D24" s="52" t="s">
        <v>105</v>
      </c>
      <c r="E24" s="52">
        <v>33.1</v>
      </c>
      <c r="F24" s="52">
        <v>1</v>
      </c>
      <c r="G24">
        <v>0.82699999999999996</v>
      </c>
      <c r="H24">
        <v>42.023000000000003</v>
      </c>
      <c r="I24">
        <v>0.79400000000000004</v>
      </c>
      <c r="J24">
        <v>39.57</v>
      </c>
      <c r="K24">
        <v>1.63</v>
      </c>
      <c r="L24">
        <v>1.43</v>
      </c>
      <c r="M24" s="52"/>
      <c r="O24">
        <v>2.4</v>
      </c>
      <c r="S24" s="52"/>
      <c r="V24" s="52"/>
      <c r="W24">
        <v>84.15</v>
      </c>
      <c r="AD24">
        <f t="shared" si="1"/>
        <v>89.610000000000014</v>
      </c>
      <c r="AH24">
        <f t="shared" si="5"/>
        <v>89.610000000000014</v>
      </c>
      <c r="AI24">
        <f t="shared" si="0"/>
        <v>0</v>
      </c>
      <c r="AJ24">
        <f t="shared" si="6"/>
        <v>0.50736196319018401</v>
      </c>
      <c r="AK24">
        <f t="shared" si="7"/>
        <v>0.55524475524475525</v>
      </c>
      <c r="AL24">
        <f t="shared" si="8"/>
        <v>1.9679699212336099E-2</v>
      </c>
      <c r="AM24">
        <f t="shared" si="9"/>
        <v>2.0065706343189285E-2</v>
      </c>
    </row>
    <row r="25" spans="1:41" x14ac:dyDescent="0.25">
      <c r="A25" s="52" t="s">
        <v>82</v>
      </c>
      <c r="B25" s="52">
        <v>3</v>
      </c>
      <c r="C25" s="52" t="s">
        <v>175</v>
      </c>
      <c r="D25" s="52" t="s">
        <v>105</v>
      </c>
      <c r="E25" s="52">
        <v>16.600000000000001</v>
      </c>
      <c r="F25" s="52">
        <v>2</v>
      </c>
      <c r="G25">
        <v>1.135</v>
      </c>
      <c r="H25">
        <v>51.276000000000003</v>
      </c>
      <c r="I25">
        <v>1.079</v>
      </c>
      <c r="J25">
        <v>49.996000000000002</v>
      </c>
      <c r="K25">
        <v>2.38</v>
      </c>
      <c r="L25">
        <v>2.13</v>
      </c>
      <c r="M25" s="52"/>
      <c r="O25">
        <v>2.2999999999999998</v>
      </c>
      <c r="S25" s="52"/>
      <c r="V25" s="52"/>
      <c r="W25">
        <v>86.21</v>
      </c>
      <c r="AD25">
        <f t="shared" si="1"/>
        <v>93.019999999999982</v>
      </c>
      <c r="AH25">
        <f t="shared" si="5"/>
        <v>93.019999999999982</v>
      </c>
      <c r="AI25">
        <f t="shared" si="0"/>
        <v>0</v>
      </c>
      <c r="AJ25">
        <f t="shared" si="6"/>
        <v>0.47689075630252103</v>
      </c>
      <c r="AK25">
        <f t="shared" si="7"/>
        <v>0.50657276995305167</v>
      </c>
      <c r="AL25">
        <f t="shared" si="8"/>
        <v>2.2135111943209298E-2</v>
      </c>
      <c r="AM25">
        <f t="shared" si="9"/>
        <v>2.1581726538123049E-2</v>
      </c>
    </row>
    <row r="26" spans="1:41" x14ac:dyDescent="0.25">
      <c r="A26" s="52" t="s">
        <v>81</v>
      </c>
      <c r="B26" s="52">
        <v>3</v>
      </c>
      <c r="C26" s="52" t="s">
        <v>175</v>
      </c>
      <c r="D26" s="52" t="s">
        <v>105</v>
      </c>
      <c r="E26" s="59">
        <v>11.9</v>
      </c>
      <c r="F26" s="52">
        <v>1</v>
      </c>
      <c r="G26">
        <v>0.191</v>
      </c>
      <c r="H26">
        <v>14.949</v>
      </c>
      <c r="I26">
        <v>0.23899999999999999</v>
      </c>
      <c r="J26">
        <v>19.184999999999999</v>
      </c>
      <c r="K26">
        <v>0.44</v>
      </c>
      <c r="L26">
        <v>0.46</v>
      </c>
      <c r="M26" s="52"/>
      <c r="O26">
        <v>1.07</v>
      </c>
      <c r="S26" s="52"/>
      <c r="V26" s="52"/>
      <c r="W26">
        <v>16.309999999999999</v>
      </c>
      <c r="AD26">
        <f t="shared" si="1"/>
        <v>18.28</v>
      </c>
      <c r="AH26">
        <f t="shared" si="5"/>
        <v>18.28</v>
      </c>
      <c r="AI26">
        <f t="shared" si="0"/>
        <v>0</v>
      </c>
      <c r="AJ26">
        <f t="shared" si="6"/>
        <v>0.43409090909090908</v>
      </c>
      <c r="AK26">
        <f t="shared" si="7"/>
        <v>0.51956521739130435</v>
      </c>
      <c r="AL26">
        <f t="shared" si="8"/>
        <v>1.2776774366178341E-2</v>
      </c>
      <c r="AM26">
        <f t="shared" si="9"/>
        <v>1.2457649205108157E-2</v>
      </c>
    </row>
    <row r="27" spans="1:41" x14ac:dyDescent="0.25">
      <c r="A27" s="52" t="s">
        <v>56</v>
      </c>
      <c r="B27" s="52">
        <v>4</v>
      </c>
      <c r="C27" s="52" t="s">
        <v>175</v>
      </c>
      <c r="D27" s="52" t="s">
        <v>105</v>
      </c>
      <c r="E27" s="52">
        <v>13.7</v>
      </c>
      <c r="F27" s="52">
        <v>2</v>
      </c>
      <c r="G27">
        <v>1.1919999999999999</v>
      </c>
      <c r="H27">
        <v>43.061</v>
      </c>
      <c r="I27">
        <v>1.145</v>
      </c>
      <c r="J27">
        <v>43.503999999999998</v>
      </c>
      <c r="K27">
        <v>3.63</v>
      </c>
      <c r="L27">
        <v>3.28</v>
      </c>
      <c r="M27" s="52">
        <v>29.8</v>
      </c>
      <c r="O27">
        <v>2.54</v>
      </c>
      <c r="P27" s="52"/>
      <c r="Q27" s="52"/>
      <c r="S27" s="52"/>
      <c r="T27" s="52"/>
      <c r="V27" s="52"/>
      <c r="W27">
        <v>284.45999999999998</v>
      </c>
      <c r="AD27">
        <f t="shared" si="1"/>
        <v>323.70999999999998</v>
      </c>
      <c r="AH27">
        <f t="shared" si="5"/>
        <v>323.70999999999998</v>
      </c>
      <c r="AI27">
        <f t="shared" si="0"/>
        <v>0</v>
      </c>
      <c r="AJ27">
        <f t="shared" si="6"/>
        <v>0.32837465564738294</v>
      </c>
      <c r="AK27">
        <f t="shared" si="7"/>
        <v>0.34908536585365857</v>
      </c>
      <c r="AL27">
        <f t="shared" si="8"/>
        <v>2.7681660899653977E-2</v>
      </c>
      <c r="AM27">
        <f t="shared" si="9"/>
        <v>2.6319418904008827E-2</v>
      </c>
    </row>
    <row r="28" spans="1:41" x14ac:dyDescent="0.25">
      <c r="A28" s="52" t="s">
        <v>56</v>
      </c>
      <c r="B28" s="52">
        <v>4</v>
      </c>
      <c r="C28" s="52" t="s">
        <v>175</v>
      </c>
      <c r="D28" s="52" t="s">
        <v>37</v>
      </c>
      <c r="E28" s="52">
        <v>5.3</v>
      </c>
      <c r="F28" s="52">
        <v>1</v>
      </c>
      <c r="G28">
        <v>0.155</v>
      </c>
      <c r="H28">
        <v>8.423</v>
      </c>
      <c r="I28">
        <v>0.191</v>
      </c>
      <c r="J28">
        <v>8.423</v>
      </c>
      <c r="K28">
        <v>0.39</v>
      </c>
      <c r="L28">
        <v>0.14000000000000001</v>
      </c>
      <c r="M28" s="52"/>
      <c r="O28">
        <v>0.57999999999999996</v>
      </c>
      <c r="P28" s="52">
        <v>3.9</v>
      </c>
      <c r="Q28">
        <v>1.39</v>
      </c>
      <c r="S28" s="52"/>
      <c r="T28" s="52">
        <v>2.5</v>
      </c>
      <c r="U28">
        <v>0.73</v>
      </c>
      <c r="V28" s="52"/>
      <c r="W28">
        <v>5.8</v>
      </c>
      <c r="AD28">
        <f t="shared" si="1"/>
        <v>6.9099999999999993</v>
      </c>
      <c r="AE28">
        <f t="shared" si="2"/>
        <v>2.12</v>
      </c>
      <c r="AF28">
        <f t="shared" si="3"/>
        <v>1.39</v>
      </c>
      <c r="AG28">
        <f t="shared" si="4"/>
        <v>0.73</v>
      </c>
      <c r="AH28">
        <f t="shared" si="5"/>
        <v>9.0299999999999994</v>
      </c>
      <c r="AI28">
        <f t="shared" si="0"/>
        <v>0</v>
      </c>
      <c r="AJ28">
        <f t="shared" si="6"/>
        <v>0.39743589743589741</v>
      </c>
      <c r="AK28">
        <f>I28/L28</f>
        <v>1.3642857142857141</v>
      </c>
      <c r="AL28">
        <f t="shared" si="8"/>
        <v>1.8401994538762911E-2</v>
      </c>
      <c r="AM28">
        <f t="shared" si="9"/>
        <v>2.2676006173572363E-2</v>
      </c>
      <c r="AO28">
        <f t="shared" si="10"/>
        <v>2.8057553956834536</v>
      </c>
    </row>
    <row r="29" spans="1:41" x14ac:dyDescent="0.25">
      <c r="A29" s="52" t="s">
        <v>57</v>
      </c>
      <c r="B29" s="52">
        <v>4</v>
      </c>
      <c r="C29" s="52" t="s">
        <v>175</v>
      </c>
      <c r="D29" s="52" t="s">
        <v>46</v>
      </c>
      <c r="E29" s="52">
        <v>23.9</v>
      </c>
      <c r="F29" s="52">
        <v>4</v>
      </c>
      <c r="G29">
        <v>0.95399999999999996</v>
      </c>
      <c r="H29">
        <v>29.146999999999998</v>
      </c>
      <c r="I29">
        <v>0.69299999999999995</v>
      </c>
      <c r="J29">
        <v>23.173999999999999</v>
      </c>
      <c r="K29">
        <v>3.27</v>
      </c>
      <c r="L29">
        <v>2.1800000000000002</v>
      </c>
      <c r="M29" s="52">
        <v>45.4</v>
      </c>
      <c r="O29">
        <v>2.4500000000000002</v>
      </c>
      <c r="P29" s="52">
        <v>10.5</v>
      </c>
      <c r="Q29" s="52"/>
      <c r="S29" s="52">
        <v>11.7</v>
      </c>
      <c r="T29" s="52">
        <v>10.1</v>
      </c>
      <c r="V29" s="52">
        <v>2.7</v>
      </c>
      <c r="W29">
        <v>29.11</v>
      </c>
      <c r="AB29" s="52" t="s">
        <v>80</v>
      </c>
      <c r="AD29">
        <f t="shared" si="1"/>
        <v>82.41</v>
      </c>
      <c r="AE29">
        <f t="shared" si="2"/>
        <v>14.399999999999999</v>
      </c>
      <c r="AF29">
        <f t="shared" si="3"/>
        <v>11.7</v>
      </c>
      <c r="AG29">
        <f t="shared" si="4"/>
        <v>2.7</v>
      </c>
      <c r="AH29">
        <f t="shared" si="5"/>
        <v>96.81</v>
      </c>
      <c r="AI29">
        <f t="shared" si="0"/>
        <v>0</v>
      </c>
      <c r="AJ29">
        <f t="shared" si="6"/>
        <v>0.29174311926605501</v>
      </c>
      <c r="AK29">
        <f t="shared" si="7"/>
        <v>0.31788990825688068</v>
      </c>
      <c r="AL29">
        <f t="shared" si="8"/>
        <v>3.2730641232373826E-2</v>
      </c>
      <c r="AM29">
        <f t="shared" si="9"/>
        <v>2.9904202986105115E-2</v>
      </c>
      <c r="AO29">
        <f t="shared" si="10"/>
        <v>0.89743589743589747</v>
      </c>
    </row>
    <row r="30" spans="1:41" x14ac:dyDescent="0.25">
      <c r="A30" s="52" t="s">
        <v>58</v>
      </c>
      <c r="B30" s="52">
        <v>4</v>
      </c>
      <c r="C30" s="52" t="s">
        <v>175</v>
      </c>
      <c r="D30" s="52" t="s">
        <v>105</v>
      </c>
      <c r="E30" s="52">
        <v>18.5</v>
      </c>
      <c r="F30" s="52">
        <v>3</v>
      </c>
      <c r="G30">
        <v>1.06</v>
      </c>
      <c r="H30">
        <v>46.783000000000001</v>
      </c>
      <c r="I30">
        <v>1.1639999999999999</v>
      </c>
      <c r="J30">
        <v>38.889000000000003</v>
      </c>
      <c r="K30">
        <v>4.05</v>
      </c>
      <c r="L30">
        <v>4.58</v>
      </c>
      <c r="M30" s="52">
        <v>40.1</v>
      </c>
      <c r="O30">
        <v>2.48</v>
      </c>
      <c r="S30" s="52"/>
      <c r="T30" s="52"/>
      <c r="V30" s="52"/>
      <c r="W30">
        <v>299.04000000000002</v>
      </c>
      <c r="AD30">
        <f t="shared" si="1"/>
        <v>350.25000000000006</v>
      </c>
      <c r="AH30">
        <f t="shared" si="5"/>
        <v>350.25000000000006</v>
      </c>
      <c r="AI30">
        <f t="shared" si="0"/>
        <v>0</v>
      </c>
      <c r="AJ30">
        <f t="shared" si="6"/>
        <v>0.2617283950617284</v>
      </c>
      <c r="AK30">
        <f t="shared" si="7"/>
        <v>0.25414847161572052</v>
      </c>
      <c r="AL30">
        <f t="shared" si="8"/>
        <v>2.2657803048115769E-2</v>
      </c>
      <c r="AM30">
        <f t="shared" si="9"/>
        <v>2.9931343053305557E-2</v>
      </c>
    </row>
    <row r="31" spans="1:41" x14ac:dyDescent="0.25">
      <c r="A31" s="52" t="s">
        <v>59</v>
      </c>
      <c r="B31" s="52">
        <v>4</v>
      </c>
      <c r="C31" s="52" t="s">
        <v>175</v>
      </c>
      <c r="D31" s="52" t="s">
        <v>105</v>
      </c>
      <c r="E31" s="52">
        <v>12.6</v>
      </c>
      <c r="F31" s="52">
        <v>2</v>
      </c>
      <c r="G31">
        <v>0.28899999999999998</v>
      </c>
      <c r="H31">
        <v>20.6</v>
      </c>
      <c r="I31">
        <v>0.29699999999999999</v>
      </c>
      <c r="J31">
        <v>18.277999999999999</v>
      </c>
      <c r="K31">
        <v>0.63</v>
      </c>
      <c r="L31">
        <v>0.56000000000000005</v>
      </c>
      <c r="M31" s="52"/>
      <c r="O31">
        <v>2.37</v>
      </c>
      <c r="P31" s="52"/>
      <c r="Q31" s="52"/>
      <c r="S31" s="52"/>
      <c r="T31" s="52"/>
      <c r="V31" s="52"/>
      <c r="W31">
        <v>55.02</v>
      </c>
      <c r="AD31">
        <f t="shared" si="1"/>
        <v>58.580000000000005</v>
      </c>
      <c r="AH31">
        <f t="shared" si="5"/>
        <v>58.580000000000005</v>
      </c>
      <c r="AI31">
        <f t="shared" si="0"/>
        <v>0</v>
      </c>
      <c r="AJ31">
        <f t="shared" si="6"/>
        <v>0.45873015873015871</v>
      </c>
      <c r="AK31">
        <f t="shared" si="7"/>
        <v>0.53035714285714275</v>
      </c>
      <c r="AL31">
        <f t="shared" si="8"/>
        <v>1.4029126213592232E-2</v>
      </c>
      <c r="AM31">
        <f t="shared" si="9"/>
        <v>1.6249042564832041E-2</v>
      </c>
    </row>
    <row r="32" spans="1:41" x14ac:dyDescent="0.25">
      <c r="A32" s="52" t="s">
        <v>59</v>
      </c>
      <c r="B32" s="52">
        <v>4</v>
      </c>
      <c r="C32" s="52" t="s">
        <v>175</v>
      </c>
      <c r="D32" s="52" t="s">
        <v>37</v>
      </c>
      <c r="E32" s="52">
        <v>106.8</v>
      </c>
      <c r="F32" s="52">
        <v>2</v>
      </c>
      <c r="G32">
        <v>0.4</v>
      </c>
      <c r="H32">
        <v>25.632000000000001</v>
      </c>
      <c r="I32">
        <v>0.53</v>
      </c>
      <c r="J32">
        <v>27.815000000000001</v>
      </c>
      <c r="K32">
        <v>0.81</v>
      </c>
      <c r="L32">
        <v>0.92</v>
      </c>
      <c r="M32" s="52"/>
      <c r="O32">
        <v>6.4</v>
      </c>
      <c r="P32" s="52">
        <v>11.5</v>
      </c>
      <c r="Q32">
        <v>21.42</v>
      </c>
      <c r="S32" s="52"/>
      <c r="T32" s="52">
        <v>8</v>
      </c>
      <c r="U32">
        <v>11.33</v>
      </c>
      <c r="V32" s="52"/>
      <c r="W32">
        <v>314.57</v>
      </c>
      <c r="AD32">
        <f t="shared" si="1"/>
        <v>322.7</v>
      </c>
      <c r="AE32">
        <f t="shared" si="2"/>
        <v>32.75</v>
      </c>
      <c r="AF32">
        <f t="shared" si="3"/>
        <v>21.42</v>
      </c>
      <c r="AG32">
        <f t="shared" si="4"/>
        <v>11.33</v>
      </c>
      <c r="AH32">
        <f t="shared" si="5"/>
        <v>355.45</v>
      </c>
      <c r="AI32">
        <f t="shared" si="0"/>
        <v>0</v>
      </c>
      <c r="AJ32">
        <f t="shared" si="6"/>
        <v>0.49382716049382713</v>
      </c>
      <c r="AK32">
        <f t="shared" si="7"/>
        <v>0.57608695652173914</v>
      </c>
      <c r="AL32">
        <f t="shared" si="8"/>
        <v>1.5605493133583021E-2</v>
      </c>
      <c r="AM32">
        <f t="shared" si="9"/>
        <v>1.9054467014200972E-2</v>
      </c>
      <c r="AO32">
        <f t="shared" si="10"/>
        <v>0.53688141923436039</v>
      </c>
    </row>
    <row r="33" spans="1:41" x14ac:dyDescent="0.25">
      <c r="A33" s="52" t="s">
        <v>60</v>
      </c>
      <c r="B33" s="52">
        <v>4</v>
      </c>
      <c r="C33" s="52" t="s">
        <v>175</v>
      </c>
      <c r="D33" s="52" t="s">
        <v>105</v>
      </c>
      <c r="E33" s="52">
        <v>21.9</v>
      </c>
      <c r="F33" s="52">
        <v>6</v>
      </c>
      <c r="G33">
        <v>0.81299999999999994</v>
      </c>
      <c r="H33">
        <v>33.770000000000003</v>
      </c>
      <c r="I33">
        <v>0.78400000000000003</v>
      </c>
      <c r="J33">
        <v>35.337000000000003</v>
      </c>
      <c r="K33">
        <v>2.34</v>
      </c>
      <c r="L33">
        <v>2.25</v>
      </c>
      <c r="M33" s="52"/>
      <c r="O33">
        <v>1.38</v>
      </c>
      <c r="S33" s="52"/>
      <c r="V33" s="52"/>
      <c r="W33">
        <v>347.08</v>
      </c>
      <c r="AD33">
        <f t="shared" si="1"/>
        <v>353.04999999999995</v>
      </c>
      <c r="AH33">
        <f t="shared" si="5"/>
        <v>353.04999999999995</v>
      </c>
      <c r="AI33">
        <f t="shared" si="0"/>
        <v>0</v>
      </c>
      <c r="AJ33">
        <f t="shared" si="6"/>
        <v>0.34743589743589742</v>
      </c>
      <c r="AK33">
        <f t="shared" si="7"/>
        <v>0.34844444444444445</v>
      </c>
      <c r="AL33">
        <f t="shared" si="8"/>
        <v>2.4074622445957948E-2</v>
      </c>
      <c r="AM33">
        <f t="shared" si="9"/>
        <v>2.2186376885417549E-2</v>
      </c>
    </row>
    <row r="34" spans="1:41" x14ac:dyDescent="0.25">
      <c r="A34" s="52" t="s">
        <v>61</v>
      </c>
      <c r="B34" s="52">
        <v>4</v>
      </c>
      <c r="C34" s="52" t="s">
        <v>175</v>
      </c>
      <c r="D34" s="52" t="s">
        <v>105</v>
      </c>
      <c r="E34" s="52">
        <v>18.899999999999999</v>
      </c>
      <c r="F34" s="52">
        <v>2</v>
      </c>
      <c r="G34">
        <v>1.306</v>
      </c>
      <c r="H34">
        <v>42.423000000000002</v>
      </c>
      <c r="I34">
        <v>0.90500000000000003</v>
      </c>
      <c r="J34">
        <v>33.069000000000003</v>
      </c>
      <c r="K34">
        <v>3.22</v>
      </c>
      <c r="L34">
        <v>4.47</v>
      </c>
      <c r="M34" s="52"/>
      <c r="O34">
        <v>4.66</v>
      </c>
      <c r="P34" s="52"/>
      <c r="Q34" s="52"/>
      <c r="S34" s="52"/>
      <c r="T34" s="52"/>
      <c r="V34" s="52"/>
      <c r="W34">
        <v>224.73</v>
      </c>
      <c r="AD34">
        <f t="shared" si="1"/>
        <v>237.07999999999998</v>
      </c>
      <c r="AH34">
        <f t="shared" si="5"/>
        <v>237.07999999999998</v>
      </c>
      <c r="AI34">
        <f t="shared" si="0"/>
        <v>0</v>
      </c>
      <c r="AJ34">
        <f t="shared" si="6"/>
        <v>0.40559006211180121</v>
      </c>
      <c r="AK34">
        <f t="shared" si="7"/>
        <v>0.20246085011185683</v>
      </c>
      <c r="AL34">
        <f t="shared" si="8"/>
        <v>3.0785187280484641E-2</v>
      </c>
      <c r="AM34">
        <f t="shared" si="9"/>
        <v>2.73670204723457E-2</v>
      </c>
    </row>
    <row r="35" spans="1:41" x14ac:dyDescent="0.25">
      <c r="A35" s="52" t="s">
        <v>107</v>
      </c>
      <c r="B35" s="52">
        <v>5</v>
      </c>
      <c r="C35" s="52" t="s">
        <v>175</v>
      </c>
      <c r="D35" s="52" t="s">
        <v>28</v>
      </c>
      <c r="E35" s="52">
        <v>43.6</v>
      </c>
      <c r="F35" s="52">
        <v>3</v>
      </c>
      <c r="G35">
        <v>1.9910000000000001</v>
      </c>
      <c r="H35">
        <v>6.125</v>
      </c>
      <c r="I35">
        <v>3.6669999999999998</v>
      </c>
      <c r="J35">
        <v>8.1080000000000005</v>
      </c>
      <c r="K35">
        <v>2.29</v>
      </c>
      <c r="L35">
        <v>4.87</v>
      </c>
      <c r="M35" s="52">
        <v>39.4</v>
      </c>
      <c r="O35">
        <v>5.33</v>
      </c>
      <c r="P35" s="52">
        <v>9.6999999999999993</v>
      </c>
      <c r="Q35">
        <v>20.77</v>
      </c>
      <c r="R35">
        <v>174.94</v>
      </c>
      <c r="S35" s="52">
        <v>40.6</v>
      </c>
      <c r="T35" s="52">
        <v>9.5</v>
      </c>
      <c r="V35" s="52">
        <v>34.299999999999997</v>
      </c>
      <c r="W35">
        <v>220.68</v>
      </c>
      <c r="AD35">
        <f t="shared" si="1"/>
        <v>272.57000000000005</v>
      </c>
      <c r="AE35">
        <f t="shared" si="2"/>
        <v>270.61</v>
      </c>
      <c r="AF35">
        <f t="shared" si="3"/>
        <v>236.31</v>
      </c>
      <c r="AG35">
        <f t="shared" si="4"/>
        <v>34.299999999999997</v>
      </c>
      <c r="AH35">
        <f t="shared" si="5"/>
        <v>543.18000000000006</v>
      </c>
      <c r="AI35">
        <f t="shared" si="0"/>
        <v>0</v>
      </c>
      <c r="AJ35">
        <f t="shared" si="6"/>
        <v>0.86943231441048041</v>
      </c>
      <c r="AK35">
        <f t="shared" si="7"/>
        <v>0.75297741273100616</v>
      </c>
      <c r="AL35">
        <f t="shared" si="8"/>
        <v>0.32506122448979591</v>
      </c>
      <c r="AM35">
        <f t="shared" si="9"/>
        <v>0.45226936359151448</v>
      </c>
      <c r="AO35">
        <f t="shared" si="10"/>
        <v>0.46701974000962926</v>
      </c>
    </row>
    <row r="36" spans="1:41" x14ac:dyDescent="0.25">
      <c r="A36" s="52" t="s">
        <v>107</v>
      </c>
      <c r="B36" s="52">
        <v>5</v>
      </c>
      <c r="C36" s="52" t="s">
        <v>175</v>
      </c>
      <c r="D36" s="52" t="s">
        <v>33</v>
      </c>
      <c r="E36" s="52">
        <v>40.200000000000003</v>
      </c>
      <c r="F36" s="52">
        <v>5</v>
      </c>
      <c r="G36">
        <v>9.2579999999999991</v>
      </c>
      <c r="H36">
        <v>50.3</v>
      </c>
      <c r="I36">
        <v>8.5850000000000009</v>
      </c>
      <c r="J36">
        <v>45.262</v>
      </c>
      <c r="K36">
        <v>27.99</v>
      </c>
      <c r="L36">
        <v>23.37</v>
      </c>
      <c r="M36" s="52">
        <v>81.099999999999994</v>
      </c>
      <c r="P36" s="52">
        <v>7.6</v>
      </c>
      <c r="Q36">
        <v>90.85</v>
      </c>
      <c r="R36">
        <v>152.71</v>
      </c>
      <c r="S36" s="52">
        <v>113.4</v>
      </c>
      <c r="T36" s="52">
        <v>9.4</v>
      </c>
      <c r="V36" s="52">
        <v>118</v>
      </c>
      <c r="W36">
        <v>734.61</v>
      </c>
      <c r="AD36">
        <f t="shared" si="1"/>
        <v>867.07</v>
      </c>
      <c r="AE36">
        <f t="shared" si="2"/>
        <v>474.96000000000004</v>
      </c>
      <c r="AF36">
        <f t="shared" si="3"/>
        <v>356.96000000000004</v>
      </c>
      <c r="AG36">
        <f t="shared" si="4"/>
        <v>118</v>
      </c>
      <c r="AH36">
        <f t="shared" si="5"/>
        <v>1342.0300000000002</v>
      </c>
      <c r="AI36">
        <f t="shared" si="0"/>
        <v>0</v>
      </c>
      <c r="AJ36">
        <f t="shared" si="6"/>
        <v>0.33076098606645227</v>
      </c>
      <c r="AK36">
        <f t="shared" si="7"/>
        <v>0.36735130509199831</v>
      </c>
      <c r="AL36">
        <f t="shared" si="8"/>
        <v>0.18405566600397613</v>
      </c>
      <c r="AM36">
        <f t="shared" si="9"/>
        <v>0.18967345676284744</v>
      </c>
      <c r="AO36">
        <f t="shared" si="10"/>
        <v>8.3654375343973589E-2</v>
      </c>
    </row>
    <row r="37" spans="1:41" x14ac:dyDescent="0.25">
      <c r="A37" s="52" t="s">
        <v>108</v>
      </c>
      <c r="B37" s="52">
        <v>5</v>
      </c>
      <c r="C37" s="52" t="s">
        <v>175</v>
      </c>
      <c r="D37" s="52" t="s">
        <v>28</v>
      </c>
      <c r="E37" s="52">
        <v>40.1</v>
      </c>
      <c r="F37" s="52">
        <v>8</v>
      </c>
      <c r="G37">
        <v>1.901</v>
      </c>
      <c r="H37">
        <v>6.157</v>
      </c>
      <c r="I37">
        <v>2.1440000000000001</v>
      </c>
      <c r="J37">
        <v>6.3890000000000002</v>
      </c>
      <c r="K37">
        <v>1.83</v>
      </c>
      <c r="L37">
        <v>2.2400000000000002</v>
      </c>
      <c r="M37" s="52">
        <v>42.1</v>
      </c>
      <c r="O37">
        <v>4.4800000000000004</v>
      </c>
      <c r="P37" s="52">
        <v>7.4</v>
      </c>
      <c r="Q37">
        <v>32.17</v>
      </c>
      <c r="R37">
        <v>48.77</v>
      </c>
      <c r="S37" s="52">
        <v>46.3</v>
      </c>
      <c r="T37" s="52">
        <v>6.1</v>
      </c>
      <c r="V37" s="52">
        <v>17.7</v>
      </c>
      <c r="W37">
        <v>349.31</v>
      </c>
      <c r="AD37">
        <f t="shared" si="1"/>
        <v>399.96000000000004</v>
      </c>
      <c r="AE37">
        <f t="shared" si="2"/>
        <v>144.94</v>
      </c>
      <c r="AF37">
        <f t="shared" si="3"/>
        <v>127.24</v>
      </c>
      <c r="AG37">
        <f t="shared" si="4"/>
        <v>17.7</v>
      </c>
      <c r="AH37">
        <f t="shared" si="5"/>
        <v>544.90000000000009</v>
      </c>
      <c r="AI37">
        <f t="shared" si="0"/>
        <v>0</v>
      </c>
      <c r="AJ37">
        <f t="shared" si="6"/>
        <v>1.0387978142076502</v>
      </c>
      <c r="AK37">
        <f t="shared" si="7"/>
        <v>0.95714285714285707</v>
      </c>
      <c r="AL37">
        <f t="shared" si="8"/>
        <v>0.30875426343998702</v>
      </c>
      <c r="AM37">
        <f t="shared" si="9"/>
        <v>0.33557677257786822</v>
      </c>
      <c r="AO37">
        <f t="shared" si="10"/>
        <v>0.23002797637550512</v>
      </c>
    </row>
    <row r="38" spans="1:41" x14ac:dyDescent="0.25">
      <c r="A38" s="52" t="s">
        <v>108</v>
      </c>
      <c r="B38" s="52">
        <v>5</v>
      </c>
      <c r="C38" s="52" t="s">
        <v>175</v>
      </c>
      <c r="D38" s="52" t="s">
        <v>33</v>
      </c>
      <c r="E38" s="52">
        <v>50.7</v>
      </c>
      <c r="F38" s="52">
        <v>16</v>
      </c>
      <c r="G38">
        <v>6.8460000000000001</v>
      </c>
      <c r="H38">
        <v>37.969000000000001</v>
      </c>
      <c r="I38">
        <v>8.7799999999999994</v>
      </c>
      <c r="J38">
        <v>49.793999999999997</v>
      </c>
      <c r="K38">
        <v>20.03</v>
      </c>
      <c r="L38">
        <v>24.71</v>
      </c>
      <c r="M38" s="52">
        <v>113.5</v>
      </c>
      <c r="P38" s="52">
        <v>4.7</v>
      </c>
      <c r="Q38">
        <v>38.74</v>
      </c>
      <c r="R38">
        <v>845.33</v>
      </c>
      <c r="S38" s="52">
        <v>118.6</v>
      </c>
      <c r="T38" s="52">
        <v>8.6999999999999993</v>
      </c>
      <c r="U38">
        <v>85.94</v>
      </c>
      <c r="V38" s="52">
        <v>68</v>
      </c>
      <c r="W38">
        <v>3726.07</v>
      </c>
      <c r="AD38">
        <f t="shared" si="1"/>
        <v>3884.3100000000004</v>
      </c>
      <c r="AE38">
        <f t="shared" si="2"/>
        <v>1156.6100000000001</v>
      </c>
      <c r="AF38">
        <f t="shared" si="3"/>
        <v>1002.6700000000001</v>
      </c>
      <c r="AG38">
        <f t="shared" si="4"/>
        <v>153.94</v>
      </c>
      <c r="AH38">
        <f t="shared" si="5"/>
        <v>5040.92</v>
      </c>
      <c r="AI38">
        <f t="shared" si="0"/>
        <v>0</v>
      </c>
      <c r="AJ38">
        <f t="shared" si="6"/>
        <v>0.34178731902146781</v>
      </c>
      <c r="AK38">
        <f t="shared" si="7"/>
        <v>0.3553217320922703</v>
      </c>
      <c r="AL38">
        <f t="shared" si="8"/>
        <v>0.18030498564618505</v>
      </c>
      <c r="AM38">
        <f t="shared" si="9"/>
        <v>0.17632646503594809</v>
      </c>
      <c r="AO38">
        <f t="shared" si="10"/>
        <v>0.12132163138874548</v>
      </c>
    </row>
    <row r="39" spans="1:41" x14ac:dyDescent="0.25">
      <c r="A39" s="52" t="s">
        <v>109</v>
      </c>
      <c r="B39" s="52">
        <v>5</v>
      </c>
      <c r="C39" s="52" t="s">
        <v>175</v>
      </c>
      <c r="D39" s="52" t="s">
        <v>29</v>
      </c>
      <c r="E39" s="52">
        <v>10.6</v>
      </c>
      <c r="F39" s="52">
        <v>28</v>
      </c>
      <c r="G39">
        <v>0.439</v>
      </c>
      <c r="H39">
        <v>9.8179999999999996</v>
      </c>
      <c r="I39">
        <v>0.57999999999999996</v>
      </c>
      <c r="J39">
        <v>12.185</v>
      </c>
      <c r="K39">
        <v>0.56999999999999995</v>
      </c>
      <c r="L39">
        <v>0.81</v>
      </c>
      <c r="M39" s="52">
        <v>35</v>
      </c>
      <c r="O39">
        <v>0.73</v>
      </c>
      <c r="P39" s="52">
        <v>4.5</v>
      </c>
      <c r="Q39">
        <v>2.37</v>
      </c>
      <c r="R39">
        <v>3.25</v>
      </c>
      <c r="S39" s="52">
        <v>30.4</v>
      </c>
      <c r="T39" s="52">
        <v>18.7</v>
      </c>
      <c r="V39" s="52">
        <v>35</v>
      </c>
      <c r="W39">
        <v>76.930000000000007</v>
      </c>
      <c r="AB39" t="s">
        <v>117</v>
      </c>
      <c r="AD39">
        <f t="shared" si="1"/>
        <v>114.04</v>
      </c>
      <c r="AE39">
        <f t="shared" si="2"/>
        <v>71.02</v>
      </c>
      <c r="AF39">
        <f t="shared" si="3"/>
        <v>36.019999999999996</v>
      </c>
      <c r="AG39">
        <f t="shared" si="4"/>
        <v>35</v>
      </c>
      <c r="AH39">
        <f t="shared" si="5"/>
        <v>185.06</v>
      </c>
      <c r="AI39">
        <f t="shared" si="0"/>
        <v>0</v>
      </c>
      <c r="AJ39">
        <f t="shared" si="6"/>
        <v>0.77017543859649129</v>
      </c>
      <c r="AK39">
        <f t="shared" si="7"/>
        <v>0.71604938271604923</v>
      </c>
      <c r="AL39">
        <f t="shared" si="8"/>
        <v>4.4713790996129557E-2</v>
      </c>
      <c r="AM39">
        <f t="shared" si="9"/>
        <v>4.7599507591300771E-2</v>
      </c>
      <c r="AO39">
        <f t="shared" si="10"/>
        <v>1.8987341772151898</v>
      </c>
    </row>
    <row r="40" spans="1:41" x14ac:dyDescent="0.25">
      <c r="A40" s="52" t="s">
        <v>110</v>
      </c>
      <c r="B40" s="52">
        <v>5</v>
      </c>
      <c r="C40" s="52" t="s">
        <v>175</v>
      </c>
      <c r="D40" s="52" t="s">
        <v>105</v>
      </c>
      <c r="E40" s="52">
        <v>30.4</v>
      </c>
      <c r="F40" s="52">
        <v>1</v>
      </c>
      <c r="G40">
        <v>1.4830000000000001</v>
      </c>
      <c r="H40">
        <v>55.826999999999998</v>
      </c>
      <c r="I40">
        <v>1.4970000000000001</v>
      </c>
      <c r="J40">
        <v>61.534999999999997</v>
      </c>
      <c r="K40">
        <v>5.09</v>
      </c>
      <c r="L40">
        <v>5.13</v>
      </c>
      <c r="M40" s="52">
        <v>53.6</v>
      </c>
      <c r="O40">
        <v>4.1100000000000003</v>
      </c>
      <c r="P40" s="52"/>
      <c r="Q40" s="52"/>
      <c r="S40" s="52"/>
      <c r="T40" s="52"/>
      <c r="V40" s="52"/>
      <c r="W40">
        <v>441.03</v>
      </c>
      <c r="AD40">
        <f t="shared" si="1"/>
        <v>508.96</v>
      </c>
      <c r="AH40">
        <f t="shared" si="5"/>
        <v>508.96</v>
      </c>
      <c r="AI40">
        <f t="shared" si="0"/>
        <v>0</v>
      </c>
      <c r="AJ40">
        <f t="shared" si="6"/>
        <v>0.29135559921414539</v>
      </c>
      <c r="AK40">
        <f t="shared" si="7"/>
        <v>0.29181286549707602</v>
      </c>
      <c r="AL40">
        <f t="shared" si="8"/>
        <v>2.6564207283214219E-2</v>
      </c>
      <c r="AM40">
        <f t="shared" si="9"/>
        <v>2.4327618428536608E-2</v>
      </c>
    </row>
    <row r="41" spans="1:41" x14ac:dyDescent="0.25">
      <c r="A41" s="52" t="s">
        <v>110</v>
      </c>
      <c r="B41" s="52">
        <v>5</v>
      </c>
      <c r="C41" s="52" t="s">
        <v>175</v>
      </c>
      <c r="D41" s="52" t="s">
        <v>28</v>
      </c>
      <c r="E41" s="52">
        <v>14.1</v>
      </c>
      <c r="F41" s="52">
        <v>2</v>
      </c>
      <c r="G41">
        <v>3.1539999999999999</v>
      </c>
      <c r="H41">
        <v>7.7140000000000004</v>
      </c>
      <c r="I41">
        <v>2.8780000000000001</v>
      </c>
      <c r="J41">
        <v>7.2350000000000003</v>
      </c>
      <c r="K41">
        <v>3.43</v>
      </c>
      <c r="L41">
        <v>3.77</v>
      </c>
      <c r="M41" s="52">
        <v>33.1</v>
      </c>
      <c r="O41">
        <v>28.43</v>
      </c>
      <c r="P41" s="52">
        <v>6.1</v>
      </c>
      <c r="Q41">
        <v>10.46</v>
      </c>
      <c r="S41" s="52">
        <v>25.6</v>
      </c>
      <c r="T41" s="52">
        <v>14.6</v>
      </c>
      <c r="V41" s="52">
        <v>6.1</v>
      </c>
      <c r="W41">
        <v>48.67</v>
      </c>
      <c r="AB41" t="s">
        <v>118</v>
      </c>
      <c r="AD41">
        <f t="shared" si="1"/>
        <v>117.39999999999999</v>
      </c>
      <c r="AE41">
        <f t="shared" si="2"/>
        <v>42.160000000000004</v>
      </c>
      <c r="AF41">
        <f t="shared" si="3"/>
        <v>36.06</v>
      </c>
      <c r="AG41">
        <f t="shared" si="4"/>
        <v>6.1</v>
      </c>
      <c r="AH41">
        <f t="shared" si="5"/>
        <v>159.56</v>
      </c>
      <c r="AI41">
        <f t="shared" si="0"/>
        <v>0</v>
      </c>
      <c r="AJ41">
        <f t="shared" si="6"/>
        <v>0.91953352769679297</v>
      </c>
      <c r="AK41">
        <f t="shared" si="7"/>
        <v>0.76339522546419103</v>
      </c>
      <c r="AL41">
        <f t="shared" si="8"/>
        <v>0.40886699507389157</v>
      </c>
      <c r="AM41">
        <f t="shared" si="9"/>
        <v>0.39778852798894265</v>
      </c>
      <c r="AO41">
        <f t="shared" si="10"/>
        <v>0.58317399617590815</v>
      </c>
    </row>
    <row r="42" spans="1:41" x14ac:dyDescent="0.25">
      <c r="A42" s="52" t="s">
        <v>110</v>
      </c>
      <c r="B42" s="52">
        <v>5</v>
      </c>
      <c r="C42" s="52" t="s">
        <v>175</v>
      </c>
      <c r="D42" s="52" t="s">
        <v>30</v>
      </c>
      <c r="E42" s="52">
        <v>35.4</v>
      </c>
      <c r="F42" s="52">
        <v>9</v>
      </c>
      <c r="G42">
        <v>0.55800000000000005</v>
      </c>
      <c r="H42">
        <v>15.305999999999999</v>
      </c>
      <c r="I42">
        <v>0.5</v>
      </c>
      <c r="J42">
        <v>13.999000000000001</v>
      </c>
      <c r="K42">
        <v>2.48</v>
      </c>
      <c r="L42">
        <v>2.35</v>
      </c>
      <c r="M42" s="52">
        <v>60.4</v>
      </c>
      <c r="O42">
        <v>5.47</v>
      </c>
      <c r="P42" s="52">
        <v>7.7</v>
      </c>
      <c r="Q42">
        <v>21.54</v>
      </c>
      <c r="R42">
        <v>104.83</v>
      </c>
      <c r="S42" s="52">
        <v>48.6</v>
      </c>
      <c r="T42" s="52">
        <v>8.4</v>
      </c>
      <c r="V42" s="52">
        <v>26.2</v>
      </c>
      <c r="W42">
        <v>509.55</v>
      </c>
      <c r="AD42">
        <f t="shared" si="1"/>
        <v>580.25</v>
      </c>
      <c r="AE42">
        <f t="shared" si="2"/>
        <v>201.17</v>
      </c>
      <c r="AF42">
        <f t="shared" si="3"/>
        <v>174.97</v>
      </c>
      <c r="AG42">
        <f t="shared" si="4"/>
        <v>26.2</v>
      </c>
      <c r="AH42">
        <f t="shared" si="5"/>
        <v>781.42</v>
      </c>
      <c r="AI42">
        <f t="shared" si="0"/>
        <v>0</v>
      </c>
      <c r="AJ42">
        <f t="shared" si="6"/>
        <v>0.22500000000000003</v>
      </c>
      <c r="AK42">
        <f t="shared" si="7"/>
        <v>0.21276595744680851</v>
      </c>
      <c r="AL42">
        <f t="shared" si="8"/>
        <v>3.6456291650333206E-2</v>
      </c>
      <c r="AM42">
        <f t="shared" si="9"/>
        <v>3.5716836916922637E-2</v>
      </c>
      <c r="AO42">
        <f t="shared" si="10"/>
        <v>0.35747446610956363</v>
      </c>
    </row>
    <row r="43" spans="1:41" x14ac:dyDescent="0.25">
      <c r="A43" s="52" t="s">
        <v>110</v>
      </c>
      <c r="B43" s="52">
        <v>5</v>
      </c>
      <c r="C43" s="52" t="s">
        <v>175</v>
      </c>
      <c r="D43" s="52" t="s">
        <v>29</v>
      </c>
      <c r="E43" s="52">
        <v>9.1999999999999993</v>
      </c>
      <c r="F43" s="52">
        <v>6</v>
      </c>
      <c r="G43">
        <v>0.66400000000000003</v>
      </c>
      <c r="H43">
        <v>12.351000000000001</v>
      </c>
      <c r="I43">
        <v>0.27900000000000003</v>
      </c>
      <c r="J43">
        <v>7.25</v>
      </c>
      <c r="K43">
        <v>1.37</v>
      </c>
      <c r="L43">
        <v>0.47</v>
      </c>
      <c r="M43" s="52">
        <v>14.9</v>
      </c>
      <c r="O43">
        <v>1.03</v>
      </c>
      <c r="P43" s="52">
        <v>16.7</v>
      </c>
      <c r="Q43" s="52"/>
      <c r="S43" s="52">
        <v>14.9</v>
      </c>
      <c r="T43" s="52">
        <v>5</v>
      </c>
      <c r="V43" s="52">
        <v>5.6</v>
      </c>
      <c r="W43">
        <v>6.87</v>
      </c>
      <c r="AB43" s="52" t="s">
        <v>80</v>
      </c>
      <c r="AD43">
        <f t="shared" si="1"/>
        <v>24.64</v>
      </c>
      <c r="AE43">
        <f t="shared" si="2"/>
        <v>20.5</v>
      </c>
      <c r="AF43">
        <f t="shared" si="3"/>
        <v>14.9</v>
      </c>
      <c r="AG43">
        <f t="shared" si="4"/>
        <v>5.6</v>
      </c>
      <c r="AH43">
        <f t="shared" si="5"/>
        <v>45.14</v>
      </c>
      <c r="AI43">
        <f t="shared" si="0"/>
        <v>0</v>
      </c>
      <c r="AJ43">
        <f t="shared" si="6"/>
        <v>0.48467153284671532</v>
      </c>
      <c r="AK43">
        <f t="shared" si="7"/>
        <v>0.59361702127659588</v>
      </c>
      <c r="AL43">
        <f t="shared" si="8"/>
        <v>5.3760829082665371E-2</v>
      </c>
      <c r="AM43">
        <f t="shared" si="9"/>
        <v>3.8482758620689658E-2</v>
      </c>
      <c r="AO43">
        <f t="shared" si="10"/>
        <v>1.1208053691275166</v>
      </c>
    </row>
    <row r="44" spans="1:41" x14ac:dyDescent="0.25">
      <c r="A44" s="52" t="s">
        <v>110</v>
      </c>
      <c r="B44" s="52">
        <v>5</v>
      </c>
      <c r="C44" s="52" t="s">
        <v>175</v>
      </c>
      <c r="D44" s="52" t="s">
        <v>33</v>
      </c>
      <c r="E44" s="52">
        <v>33.6</v>
      </c>
      <c r="F44" s="52">
        <v>4</v>
      </c>
      <c r="G44">
        <v>8.1509999999999998</v>
      </c>
      <c r="H44">
        <v>48.063000000000002</v>
      </c>
      <c r="I44">
        <v>6.585</v>
      </c>
      <c r="J44">
        <v>38.262999999999998</v>
      </c>
      <c r="K44">
        <v>26.28</v>
      </c>
      <c r="L44">
        <v>19.36</v>
      </c>
      <c r="M44" s="52">
        <v>89</v>
      </c>
      <c r="P44" s="52">
        <v>3.6</v>
      </c>
      <c r="Q44">
        <v>27.27</v>
      </c>
      <c r="S44" s="52">
        <v>126.1</v>
      </c>
      <c r="T44" s="52">
        <v>6.2</v>
      </c>
      <c r="V44" s="52">
        <v>20.399999999999999</v>
      </c>
      <c r="W44">
        <v>386.45</v>
      </c>
      <c r="AD44">
        <f t="shared" si="1"/>
        <v>521.09</v>
      </c>
      <c r="AE44">
        <f t="shared" si="2"/>
        <v>173.77</v>
      </c>
      <c r="AF44">
        <f t="shared" si="3"/>
        <v>153.37</v>
      </c>
      <c r="AG44">
        <f t="shared" si="4"/>
        <v>20.399999999999999</v>
      </c>
      <c r="AH44">
        <f t="shared" si="5"/>
        <v>694.86</v>
      </c>
      <c r="AI44">
        <f t="shared" si="0"/>
        <v>0</v>
      </c>
      <c r="AJ44">
        <f t="shared" si="6"/>
        <v>0.31015981735159814</v>
      </c>
      <c r="AK44">
        <f t="shared" si="7"/>
        <v>0.34013429752066116</v>
      </c>
      <c r="AL44">
        <f t="shared" si="8"/>
        <v>0.16958991323887396</v>
      </c>
      <c r="AM44">
        <f t="shared" si="9"/>
        <v>0.17209837179520687</v>
      </c>
      <c r="AO44">
        <f t="shared" si="10"/>
        <v>0.13201320132013203</v>
      </c>
    </row>
    <row r="45" spans="1:41" x14ac:dyDescent="0.25">
      <c r="A45" s="52" t="s">
        <v>111</v>
      </c>
      <c r="B45" s="52">
        <v>5</v>
      </c>
      <c r="C45" s="52" t="s">
        <v>175</v>
      </c>
      <c r="D45" s="52" t="s">
        <v>28</v>
      </c>
      <c r="E45" s="52">
        <v>6.3</v>
      </c>
      <c r="F45" s="52">
        <v>1</v>
      </c>
      <c r="G45">
        <v>1.1399999999999999</v>
      </c>
      <c r="H45">
        <v>5.4809999999999999</v>
      </c>
      <c r="I45">
        <v>1.502</v>
      </c>
      <c r="J45">
        <v>5.2119999999999997</v>
      </c>
      <c r="K45">
        <v>1.95</v>
      </c>
      <c r="L45">
        <v>2.59</v>
      </c>
      <c r="M45" s="52">
        <v>21</v>
      </c>
      <c r="O45">
        <v>2.0299999999999998</v>
      </c>
      <c r="P45" s="52">
        <v>4.4000000000000004</v>
      </c>
      <c r="Q45">
        <v>11.82</v>
      </c>
      <c r="R45">
        <v>39.130000000000003</v>
      </c>
      <c r="S45" s="52">
        <v>27.4</v>
      </c>
      <c r="T45" s="52">
        <v>4.4000000000000004</v>
      </c>
      <c r="V45" s="52">
        <v>7.3</v>
      </c>
      <c r="W45">
        <v>159.52000000000001</v>
      </c>
      <c r="AD45">
        <f t="shared" si="1"/>
        <v>187.09</v>
      </c>
      <c r="AE45">
        <f t="shared" si="2"/>
        <v>85.649999999999991</v>
      </c>
      <c r="AF45">
        <f t="shared" si="3"/>
        <v>78.349999999999994</v>
      </c>
      <c r="AG45">
        <f t="shared" si="4"/>
        <v>7.3</v>
      </c>
      <c r="AH45">
        <f t="shared" si="5"/>
        <v>272.74</v>
      </c>
      <c r="AI45">
        <f t="shared" si="0"/>
        <v>0</v>
      </c>
      <c r="AJ45">
        <f t="shared" si="6"/>
        <v>0.58461538461538454</v>
      </c>
      <c r="AK45">
        <f t="shared" si="7"/>
        <v>0.57992277992277996</v>
      </c>
      <c r="AL45">
        <f t="shared" si="8"/>
        <v>0.20799124247400108</v>
      </c>
      <c r="AM45">
        <f t="shared" si="9"/>
        <v>0.28818112049117423</v>
      </c>
      <c r="AO45">
        <f t="shared" si="10"/>
        <v>0.37225042301184436</v>
      </c>
    </row>
    <row r="46" spans="1:41" x14ac:dyDescent="0.25">
      <c r="A46" s="52" t="s">
        <v>111</v>
      </c>
      <c r="B46" s="52">
        <v>5</v>
      </c>
      <c r="C46" s="52" t="s">
        <v>175</v>
      </c>
      <c r="D46" s="52" t="s">
        <v>29</v>
      </c>
      <c r="E46" s="52">
        <v>11.5</v>
      </c>
      <c r="F46" s="52">
        <v>33</v>
      </c>
      <c r="G46">
        <v>0.77800000000000002</v>
      </c>
      <c r="H46">
        <v>12.115</v>
      </c>
      <c r="I46">
        <v>1.048</v>
      </c>
      <c r="J46">
        <v>16.103000000000002</v>
      </c>
      <c r="K46">
        <v>1.48</v>
      </c>
      <c r="L46">
        <v>1.76</v>
      </c>
      <c r="M46" s="52">
        <v>34.200000000000003</v>
      </c>
      <c r="O46">
        <v>1.0900000000000001</v>
      </c>
      <c r="P46" s="52">
        <v>8.5</v>
      </c>
      <c r="Q46">
        <v>4.92</v>
      </c>
      <c r="R46">
        <v>33.869999999999997</v>
      </c>
      <c r="S46" s="52">
        <v>32.86</v>
      </c>
      <c r="T46" s="52">
        <v>12.1</v>
      </c>
      <c r="V46" s="52">
        <v>35</v>
      </c>
      <c r="W46">
        <v>110.11</v>
      </c>
      <c r="AD46">
        <f t="shared" si="1"/>
        <v>148.63999999999999</v>
      </c>
      <c r="AE46">
        <f t="shared" si="2"/>
        <v>106.65</v>
      </c>
      <c r="AF46">
        <f t="shared" si="3"/>
        <v>71.650000000000006</v>
      </c>
      <c r="AG46">
        <f t="shared" si="4"/>
        <v>35</v>
      </c>
      <c r="AH46">
        <f t="shared" si="5"/>
        <v>255.29</v>
      </c>
      <c r="AI46">
        <f t="shared" si="0"/>
        <v>0</v>
      </c>
      <c r="AJ46">
        <f t="shared" si="6"/>
        <v>0.52567567567567575</v>
      </c>
      <c r="AK46">
        <f t="shared" si="7"/>
        <v>0.59545454545454546</v>
      </c>
      <c r="AL46">
        <f t="shared" si="8"/>
        <v>6.4217911679735867E-2</v>
      </c>
      <c r="AM46">
        <f t="shared" si="9"/>
        <v>6.5081040799850956E-2</v>
      </c>
      <c r="AO46">
        <f t="shared" si="10"/>
        <v>1.7276422764227644</v>
      </c>
    </row>
    <row r="47" spans="1:41" x14ac:dyDescent="0.25">
      <c r="A47" s="52" t="s">
        <v>112</v>
      </c>
      <c r="B47" s="52">
        <v>5</v>
      </c>
      <c r="C47" s="52" t="s">
        <v>175</v>
      </c>
      <c r="D47" s="52" t="s">
        <v>37</v>
      </c>
      <c r="E47" s="52">
        <v>131.19999999999999</v>
      </c>
      <c r="F47" s="52">
        <v>1</v>
      </c>
      <c r="G47">
        <v>0.64900000000000002</v>
      </c>
      <c r="H47">
        <v>38.911999999999999</v>
      </c>
      <c r="I47">
        <v>0.52</v>
      </c>
      <c r="J47">
        <v>37.034999999999997</v>
      </c>
      <c r="K47">
        <v>2.52</v>
      </c>
      <c r="L47">
        <v>2.34</v>
      </c>
      <c r="M47" s="52">
        <v>54.1</v>
      </c>
      <c r="O47">
        <v>14.06</v>
      </c>
      <c r="P47" s="52">
        <v>8.6999999999999993</v>
      </c>
      <c r="Q47">
        <v>25.54</v>
      </c>
      <c r="R47">
        <v>156.02000000000001</v>
      </c>
      <c r="S47" s="52">
        <v>69.8</v>
      </c>
      <c r="T47" s="52">
        <v>17.600000000000001</v>
      </c>
      <c r="U47">
        <v>162.44</v>
      </c>
      <c r="V47" s="52">
        <v>110.4</v>
      </c>
      <c r="W47">
        <v>2528.58</v>
      </c>
      <c r="AD47">
        <f t="shared" si="1"/>
        <v>2601.6</v>
      </c>
      <c r="AE47">
        <f t="shared" si="2"/>
        <v>524.20000000000005</v>
      </c>
      <c r="AF47">
        <f t="shared" si="3"/>
        <v>251.36</v>
      </c>
      <c r="AG47">
        <f t="shared" si="4"/>
        <v>272.84000000000003</v>
      </c>
      <c r="AH47">
        <f t="shared" si="5"/>
        <v>3125.8</v>
      </c>
      <c r="AI47">
        <f t="shared" si="0"/>
        <v>0</v>
      </c>
      <c r="AJ47">
        <f t="shared" si="6"/>
        <v>0.25753968253968257</v>
      </c>
      <c r="AK47">
        <f t="shared" si="7"/>
        <v>0.22222222222222224</v>
      </c>
      <c r="AL47">
        <f t="shared" si="8"/>
        <v>1.6678659539473686E-2</v>
      </c>
      <c r="AM47">
        <f t="shared" si="9"/>
        <v>1.4040772242473338E-2</v>
      </c>
      <c r="AO47">
        <f t="shared" si="10"/>
        <v>0.34064212999216914</v>
      </c>
    </row>
    <row r="48" spans="1:41" x14ac:dyDescent="0.25">
      <c r="A48" s="52" t="s">
        <v>112</v>
      </c>
      <c r="B48" s="52">
        <v>5</v>
      </c>
      <c r="C48" s="52" t="s">
        <v>175</v>
      </c>
      <c r="D48" s="52" t="s">
        <v>30</v>
      </c>
      <c r="E48" s="52">
        <v>27.6</v>
      </c>
      <c r="F48" s="52">
        <v>3</v>
      </c>
      <c r="G48">
        <v>0.314</v>
      </c>
      <c r="H48">
        <v>8.4770000000000003</v>
      </c>
      <c r="I48">
        <v>0.26900000000000002</v>
      </c>
      <c r="J48">
        <v>9.0020000000000007</v>
      </c>
      <c r="K48">
        <v>1.37</v>
      </c>
      <c r="L48">
        <v>1.66</v>
      </c>
      <c r="M48" s="52">
        <v>38.799999999999997</v>
      </c>
      <c r="O48">
        <v>2.56</v>
      </c>
      <c r="P48" s="52">
        <v>16.8</v>
      </c>
      <c r="Q48" s="52"/>
      <c r="S48" s="52">
        <v>23.8</v>
      </c>
      <c r="T48" s="52">
        <v>6.2</v>
      </c>
      <c r="V48" s="52">
        <v>8.8000000000000007</v>
      </c>
      <c r="W48">
        <v>91.37</v>
      </c>
      <c r="AB48" s="52" t="s">
        <v>115</v>
      </c>
      <c r="AD48">
        <f t="shared" si="1"/>
        <v>135.76000000000002</v>
      </c>
      <c r="AE48">
        <f t="shared" si="2"/>
        <v>32.6</v>
      </c>
      <c r="AF48">
        <f t="shared" si="3"/>
        <v>23.8</v>
      </c>
      <c r="AG48">
        <f t="shared" si="4"/>
        <v>8.8000000000000007</v>
      </c>
      <c r="AH48">
        <f t="shared" si="5"/>
        <v>168.36</v>
      </c>
      <c r="AI48">
        <f t="shared" si="0"/>
        <v>0</v>
      </c>
      <c r="AJ48">
        <f t="shared" si="6"/>
        <v>0.22919708029197078</v>
      </c>
      <c r="AK48">
        <f t="shared" si="7"/>
        <v>0.16204819277108434</v>
      </c>
      <c r="AL48">
        <f t="shared" si="8"/>
        <v>3.7041406157838859E-2</v>
      </c>
      <c r="AM48">
        <f t="shared" si="9"/>
        <v>2.9882248389246833E-2</v>
      </c>
      <c r="AO48">
        <f t="shared" si="10"/>
        <v>0.70588235294117652</v>
      </c>
    </row>
    <row r="49" spans="1:41" x14ac:dyDescent="0.25">
      <c r="A49" s="52" t="s">
        <v>112</v>
      </c>
      <c r="B49" s="52">
        <v>5</v>
      </c>
      <c r="C49" s="52" t="s">
        <v>175</v>
      </c>
      <c r="D49" s="52" t="s">
        <v>33</v>
      </c>
      <c r="E49" s="52">
        <v>50.3</v>
      </c>
      <c r="F49" s="52">
        <v>3</v>
      </c>
      <c r="G49">
        <v>12.552</v>
      </c>
      <c r="H49">
        <v>59.466000000000001</v>
      </c>
      <c r="I49">
        <v>13.772</v>
      </c>
      <c r="J49">
        <v>62.85</v>
      </c>
      <c r="K49">
        <v>35.1</v>
      </c>
      <c r="L49">
        <v>43.82</v>
      </c>
      <c r="M49" s="52">
        <v>55</v>
      </c>
      <c r="P49" s="52">
        <v>2.7</v>
      </c>
      <c r="Q49" s="52"/>
      <c r="S49" s="52">
        <v>27.8</v>
      </c>
      <c r="T49" s="52">
        <v>4.2</v>
      </c>
      <c r="V49" s="52">
        <v>6.5</v>
      </c>
      <c r="W49">
        <v>349.18</v>
      </c>
      <c r="AB49" s="52" t="s">
        <v>115</v>
      </c>
      <c r="AD49">
        <f t="shared" si="1"/>
        <v>483.1</v>
      </c>
      <c r="AE49">
        <f t="shared" si="2"/>
        <v>34.299999999999997</v>
      </c>
      <c r="AF49">
        <f t="shared" si="3"/>
        <v>27.8</v>
      </c>
      <c r="AG49">
        <f t="shared" si="4"/>
        <v>6.5</v>
      </c>
      <c r="AH49">
        <f t="shared" si="5"/>
        <v>517.4</v>
      </c>
      <c r="AI49">
        <f t="shared" si="0"/>
        <v>0</v>
      </c>
      <c r="AJ49">
        <f t="shared" si="6"/>
        <v>0.35760683760683759</v>
      </c>
      <c r="AK49">
        <f t="shared" si="7"/>
        <v>0.31428571428571428</v>
      </c>
      <c r="AL49">
        <f t="shared" si="8"/>
        <v>0.21107859953586922</v>
      </c>
      <c r="AM49">
        <f t="shared" si="9"/>
        <v>0.21912490055688147</v>
      </c>
      <c r="AO49">
        <f t="shared" si="10"/>
        <v>9.7122302158273388E-2</v>
      </c>
    </row>
    <row r="50" spans="1:41" x14ac:dyDescent="0.25">
      <c r="A50" s="52" t="s">
        <v>35</v>
      </c>
      <c r="B50" s="52">
        <v>1</v>
      </c>
      <c r="C50" s="52" t="s">
        <v>176</v>
      </c>
      <c r="D50" s="52" t="s">
        <v>37</v>
      </c>
      <c r="E50" s="52">
        <v>39.299999999999997</v>
      </c>
      <c r="F50" s="52">
        <v>31</v>
      </c>
      <c r="G50">
        <v>0.19500000000000001</v>
      </c>
      <c r="H50">
        <v>20.652000000000001</v>
      </c>
      <c r="I50">
        <v>0.26</v>
      </c>
      <c r="J50">
        <v>27.321000000000002</v>
      </c>
      <c r="K50">
        <v>0.74</v>
      </c>
      <c r="L50">
        <v>0.65</v>
      </c>
      <c r="M50" s="52">
        <v>74.7</v>
      </c>
      <c r="O50">
        <v>13.12</v>
      </c>
      <c r="P50" s="52">
        <v>8.3000000000000007</v>
      </c>
      <c r="Q50">
        <v>40.32</v>
      </c>
      <c r="R50">
        <v>362.52</v>
      </c>
      <c r="S50" s="52">
        <v>118.6</v>
      </c>
      <c r="T50" s="52">
        <v>17.899999999999999</v>
      </c>
      <c r="U50">
        <v>976.91</v>
      </c>
      <c r="V50" s="52">
        <v>62.2</v>
      </c>
      <c r="W50">
        <v>2563.86</v>
      </c>
      <c r="AD50">
        <f t="shared" si="1"/>
        <v>2653.0699999999997</v>
      </c>
      <c r="AE50">
        <f t="shared" si="2"/>
        <v>1560.5499999999997</v>
      </c>
      <c r="AF50">
        <f t="shared" si="3"/>
        <v>521.43999999999994</v>
      </c>
      <c r="AG50">
        <f t="shared" si="4"/>
        <v>1039.1099999999999</v>
      </c>
      <c r="AH50">
        <f t="shared" si="5"/>
        <v>4213.619999999999</v>
      </c>
      <c r="AI50">
        <f t="shared" si="0"/>
        <v>0</v>
      </c>
      <c r="AJ50">
        <f t="shared" si="6"/>
        <v>0.26351351351351354</v>
      </c>
      <c r="AK50">
        <f t="shared" si="7"/>
        <v>0.4</v>
      </c>
      <c r="AL50">
        <f t="shared" si="8"/>
        <v>9.4421847762928522E-3</v>
      </c>
      <c r="AM50">
        <f t="shared" si="9"/>
        <v>9.5164891475421828E-3</v>
      </c>
      <c r="AO50">
        <f t="shared" si="10"/>
        <v>0.20585317460317462</v>
      </c>
    </row>
    <row r="51" spans="1:41" x14ac:dyDescent="0.25">
      <c r="A51" s="52" t="s">
        <v>36</v>
      </c>
      <c r="B51" s="52">
        <v>1</v>
      </c>
      <c r="C51" s="52" t="s">
        <v>176</v>
      </c>
      <c r="D51" s="52" t="s">
        <v>37</v>
      </c>
      <c r="E51" s="52">
        <v>7.6</v>
      </c>
      <c r="F51" s="52">
        <v>1</v>
      </c>
      <c r="G51">
        <v>4.1000000000000002E-2</v>
      </c>
      <c r="H51">
        <v>6.7489999999999997</v>
      </c>
      <c r="I51">
        <v>2.7E-2</v>
      </c>
      <c r="J51">
        <v>5.2030000000000003</v>
      </c>
      <c r="K51">
        <v>0.05</v>
      </c>
      <c r="L51">
        <v>0.06</v>
      </c>
      <c r="M51" s="52"/>
      <c r="O51">
        <v>1.39</v>
      </c>
      <c r="P51" s="52"/>
      <c r="Q51" s="52"/>
      <c r="S51" s="52"/>
      <c r="T51" s="52">
        <v>6.4</v>
      </c>
      <c r="U51">
        <v>1.5</v>
      </c>
      <c r="V51" s="52"/>
      <c r="W51">
        <v>3.32</v>
      </c>
      <c r="Y51" s="57">
        <v>62.78</v>
      </c>
      <c r="AB51" s="56"/>
      <c r="AD51">
        <f t="shared" si="1"/>
        <v>4.8199999999999994</v>
      </c>
      <c r="AE51">
        <f t="shared" si="2"/>
        <v>1.5</v>
      </c>
      <c r="AG51">
        <f t="shared" si="4"/>
        <v>1.5</v>
      </c>
      <c r="AH51">
        <f t="shared" si="5"/>
        <v>6.3199999999999994</v>
      </c>
      <c r="AI51">
        <f t="shared" si="0"/>
        <v>62.78</v>
      </c>
      <c r="AJ51">
        <f t="shared" si="6"/>
        <v>0.82</v>
      </c>
      <c r="AK51">
        <f t="shared" si="7"/>
        <v>0.45</v>
      </c>
      <c r="AL51">
        <f t="shared" si="8"/>
        <v>6.0749740702326274E-3</v>
      </c>
      <c r="AM51">
        <f t="shared" si="9"/>
        <v>5.1893138573899673E-3</v>
      </c>
    </row>
    <row r="52" spans="1:41" x14ac:dyDescent="0.25">
      <c r="A52" s="52" t="s">
        <v>36</v>
      </c>
      <c r="B52" s="52">
        <v>1</v>
      </c>
      <c r="C52" s="52" t="s">
        <v>176</v>
      </c>
      <c r="D52" s="52" t="s">
        <v>28</v>
      </c>
      <c r="E52" s="52">
        <v>16.2</v>
      </c>
      <c r="F52" s="52">
        <v>4</v>
      </c>
      <c r="G52">
        <v>2.766</v>
      </c>
      <c r="H52">
        <v>6.9589999999999996</v>
      </c>
      <c r="I52">
        <v>2.3069999999999999</v>
      </c>
      <c r="J52">
        <v>6.6429999999999998</v>
      </c>
      <c r="K52">
        <v>4.58</v>
      </c>
      <c r="L52">
        <v>3.43</v>
      </c>
      <c r="M52" s="52">
        <v>57.6</v>
      </c>
      <c r="O52">
        <v>18.47</v>
      </c>
      <c r="P52" s="52">
        <v>9.8000000000000007</v>
      </c>
      <c r="Q52">
        <v>36.72</v>
      </c>
      <c r="S52" s="52">
        <v>24.7</v>
      </c>
      <c r="T52" s="52">
        <v>14.6</v>
      </c>
      <c r="V52" s="52">
        <v>29.7</v>
      </c>
      <c r="W52">
        <v>214.75</v>
      </c>
      <c r="AD52">
        <f t="shared" si="1"/>
        <v>298.83</v>
      </c>
      <c r="AE52">
        <f t="shared" si="2"/>
        <v>91.12</v>
      </c>
      <c r="AF52">
        <f t="shared" si="3"/>
        <v>61.42</v>
      </c>
      <c r="AG52">
        <f t="shared" si="4"/>
        <v>29.7</v>
      </c>
      <c r="AH52">
        <f t="shared" si="5"/>
        <v>389.95</v>
      </c>
      <c r="AI52">
        <f t="shared" si="0"/>
        <v>0</v>
      </c>
      <c r="AJ52">
        <f t="shared" si="6"/>
        <v>0.60393013100436677</v>
      </c>
      <c r="AK52">
        <f t="shared" si="7"/>
        <v>0.67259475218658882</v>
      </c>
      <c r="AL52">
        <f t="shared" si="8"/>
        <v>0.39747090099152177</v>
      </c>
      <c r="AM52">
        <f t="shared" si="9"/>
        <v>0.34728285413216919</v>
      </c>
      <c r="AO52">
        <f t="shared" si="10"/>
        <v>0.26688453159041398</v>
      </c>
    </row>
    <row r="53" spans="1:41" x14ac:dyDescent="0.25">
      <c r="A53" s="52" t="s">
        <v>36</v>
      </c>
      <c r="B53" s="52">
        <v>1</v>
      </c>
      <c r="C53" s="52" t="s">
        <v>176</v>
      </c>
      <c r="D53" s="52" t="s">
        <v>46</v>
      </c>
      <c r="E53" s="52">
        <v>22.6</v>
      </c>
      <c r="F53" s="52">
        <v>170</v>
      </c>
      <c r="G53">
        <v>0.55900000000000005</v>
      </c>
      <c r="H53">
        <v>21.273</v>
      </c>
      <c r="I53">
        <v>0.17399999999999999</v>
      </c>
      <c r="J53">
        <v>9.2050000000000001</v>
      </c>
      <c r="K53">
        <v>2.4900000000000002</v>
      </c>
      <c r="L53">
        <v>0.79</v>
      </c>
      <c r="M53" s="52">
        <v>45.9</v>
      </c>
      <c r="O53">
        <v>4.0999999999999996</v>
      </c>
      <c r="P53" s="52">
        <v>7.4</v>
      </c>
      <c r="Q53">
        <v>13.54</v>
      </c>
      <c r="R53">
        <v>282.01</v>
      </c>
      <c r="S53" s="52">
        <v>84.1</v>
      </c>
      <c r="T53" s="52">
        <v>14.8</v>
      </c>
      <c r="U53">
        <v>132.05000000000001</v>
      </c>
      <c r="V53" s="52">
        <v>73.099999999999994</v>
      </c>
      <c r="W53">
        <v>886.38</v>
      </c>
      <c r="AD53">
        <f t="shared" si="1"/>
        <v>939.66</v>
      </c>
      <c r="AE53">
        <f t="shared" si="2"/>
        <v>584.79999999999995</v>
      </c>
      <c r="AF53">
        <f t="shared" si="3"/>
        <v>379.65</v>
      </c>
      <c r="AG53">
        <f t="shared" si="4"/>
        <v>205.15</v>
      </c>
      <c r="AH53">
        <f t="shared" si="5"/>
        <v>1524.46</v>
      </c>
      <c r="AI53">
        <f t="shared" si="0"/>
        <v>0</v>
      </c>
      <c r="AJ53">
        <f t="shared" si="6"/>
        <v>0.22449799196787149</v>
      </c>
      <c r="AK53">
        <f t="shared" si="7"/>
        <v>0.22025316455696201</v>
      </c>
      <c r="AL53">
        <f t="shared" si="8"/>
        <v>2.6277440887509992E-2</v>
      </c>
      <c r="AM53">
        <f t="shared" si="9"/>
        <v>1.8902770233568712E-2</v>
      </c>
      <c r="AO53">
        <f t="shared" si="10"/>
        <v>0.54652880354505173</v>
      </c>
    </row>
    <row r="54" spans="1:41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2">
        <v>43.3</v>
      </c>
      <c r="F54" s="52">
        <v>8</v>
      </c>
      <c r="G54">
        <v>0.22700000000000001</v>
      </c>
      <c r="H54">
        <v>9.266</v>
      </c>
      <c r="I54">
        <v>0.187</v>
      </c>
      <c r="J54">
        <v>8.9559999999999995</v>
      </c>
      <c r="K54">
        <v>1.27</v>
      </c>
      <c r="L54">
        <v>1.06</v>
      </c>
      <c r="M54" s="52">
        <v>92.1</v>
      </c>
      <c r="O54">
        <v>16.079999999999998</v>
      </c>
      <c r="P54" s="52">
        <v>10.1</v>
      </c>
      <c r="Q54">
        <v>77.59</v>
      </c>
      <c r="R54">
        <v>391.7</v>
      </c>
      <c r="S54" s="52">
        <v>77.599999999999994</v>
      </c>
      <c r="T54" s="52">
        <v>15.6</v>
      </c>
      <c r="V54" s="52">
        <v>85.1</v>
      </c>
      <c r="W54">
        <v>5041.76</v>
      </c>
      <c r="AD54">
        <f t="shared" si="1"/>
        <v>5152.2700000000013</v>
      </c>
      <c r="AE54">
        <f t="shared" si="2"/>
        <v>631.99</v>
      </c>
      <c r="AF54">
        <f t="shared" si="3"/>
        <v>546.89</v>
      </c>
      <c r="AG54">
        <f t="shared" si="4"/>
        <v>85.1</v>
      </c>
      <c r="AH54">
        <f t="shared" si="5"/>
        <v>5784.2600000000011</v>
      </c>
      <c r="AI54">
        <f t="shared" si="0"/>
        <v>0</v>
      </c>
      <c r="AJ54">
        <f t="shared" si="6"/>
        <v>0.17874015748031497</v>
      </c>
      <c r="AK54">
        <f t="shared" si="7"/>
        <v>0.17641509433962263</v>
      </c>
      <c r="AL54">
        <f t="shared" si="8"/>
        <v>2.4498165335635657E-2</v>
      </c>
      <c r="AM54">
        <f t="shared" si="9"/>
        <v>2.0879857079053151E-2</v>
      </c>
      <c r="AO54">
        <f t="shared" si="10"/>
        <v>0.13017141384198994</v>
      </c>
    </row>
    <row r="55" spans="1:41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2">
        <v>14.3</v>
      </c>
      <c r="F55" s="52">
        <v>17</v>
      </c>
      <c r="G55">
        <v>0.27700000000000002</v>
      </c>
      <c r="H55">
        <v>10.975</v>
      </c>
      <c r="I55">
        <v>0.41699999999999998</v>
      </c>
      <c r="J55">
        <v>13.347</v>
      </c>
      <c r="K55">
        <v>0.44</v>
      </c>
      <c r="L55">
        <v>0.63</v>
      </c>
      <c r="M55" s="52">
        <v>14.7</v>
      </c>
      <c r="O55">
        <v>1.17</v>
      </c>
      <c r="P55" s="52">
        <v>10.199999999999999</v>
      </c>
      <c r="Q55">
        <v>7.11</v>
      </c>
      <c r="S55" s="52">
        <v>8.9</v>
      </c>
      <c r="T55" s="52">
        <v>10</v>
      </c>
      <c r="V55" s="52">
        <v>18.100000000000001</v>
      </c>
      <c r="W55">
        <v>22.18</v>
      </c>
      <c r="AD55">
        <f t="shared" si="1"/>
        <v>39.119999999999997</v>
      </c>
      <c r="AE55">
        <f t="shared" si="2"/>
        <v>34.11</v>
      </c>
      <c r="AF55">
        <f t="shared" si="3"/>
        <v>16.010000000000002</v>
      </c>
      <c r="AG55">
        <f t="shared" si="4"/>
        <v>18.100000000000001</v>
      </c>
      <c r="AH55">
        <f t="shared" si="5"/>
        <v>73.22999999999999</v>
      </c>
      <c r="AI55">
        <f t="shared" si="0"/>
        <v>0</v>
      </c>
      <c r="AJ55">
        <f t="shared" si="6"/>
        <v>0.62954545454545463</v>
      </c>
      <c r="AK55">
        <f t="shared" si="7"/>
        <v>0.66190476190476188</v>
      </c>
      <c r="AL55">
        <f t="shared" si="8"/>
        <v>2.5239179954441915E-2</v>
      </c>
      <c r="AM55">
        <f t="shared" si="9"/>
        <v>3.1242975949651607E-2</v>
      </c>
      <c r="AO55">
        <f t="shared" si="10"/>
        <v>1.4345991561181433</v>
      </c>
    </row>
    <row r="56" spans="1:41" x14ac:dyDescent="0.25">
      <c r="A56" s="52" t="s">
        <v>38</v>
      </c>
      <c r="B56" s="52">
        <v>1</v>
      </c>
      <c r="C56" s="52" t="s">
        <v>176</v>
      </c>
      <c r="D56" s="52" t="s">
        <v>30</v>
      </c>
      <c r="E56" s="52">
        <v>34.200000000000003</v>
      </c>
      <c r="F56" s="52">
        <v>18</v>
      </c>
      <c r="G56">
        <v>0.32700000000000001</v>
      </c>
      <c r="H56">
        <v>11.315</v>
      </c>
      <c r="I56">
        <v>0.33100000000000002</v>
      </c>
      <c r="J56">
        <v>9.141</v>
      </c>
      <c r="K56">
        <v>1.75</v>
      </c>
      <c r="L56">
        <v>1.74</v>
      </c>
      <c r="M56" s="52">
        <v>69.400000000000006</v>
      </c>
      <c r="O56">
        <v>10.58</v>
      </c>
      <c r="P56" s="52">
        <v>8.6</v>
      </c>
      <c r="Q56">
        <v>59.08</v>
      </c>
      <c r="R56">
        <v>786.85</v>
      </c>
      <c r="S56" s="52">
        <v>75.900000000000006</v>
      </c>
      <c r="T56" s="52">
        <v>11.5</v>
      </c>
      <c r="V56" s="52">
        <v>112.2</v>
      </c>
      <c r="W56">
        <v>4310.6400000000003</v>
      </c>
      <c r="AD56">
        <f t="shared" si="1"/>
        <v>4394.1099999999997</v>
      </c>
      <c r="AE56">
        <f t="shared" si="2"/>
        <v>1034.03</v>
      </c>
      <c r="AF56">
        <f t="shared" si="3"/>
        <v>921.83</v>
      </c>
      <c r="AG56">
        <f t="shared" si="4"/>
        <v>112.2</v>
      </c>
      <c r="AH56">
        <f t="shared" si="5"/>
        <v>5428.1399999999994</v>
      </c>
      <c r="AI56">
        <f t="shared" si="0"/>
        <v>0</v>
      </c>
      <c r="AJ56">
        <f t="shared" si="6"/>
        <v>0.18685714285714286</v>
      </c>
      <c r="AK56">
        <f t="shared" si="7"/>
        <v>0.19022988505747127</v>
      </c>
      <c r="AL56">
        <f t="shared" si="8"/>
        <v>2.8899690676093683E-2</v>
      </c>
      <c r="AM56">
        <f t="shared" si="9"/>
        <v>3.6210480253801552E-2</v>
      </c>
      <c r="AO56">
        <f t="shared" si="10"/>
        <v>0.14556533513879485</v>
      </c>
    </row>
    <row r="57" spans="1:41" x14ac:dyDescent="0.25">
      <c r="A57" s="52" t="s">
        <v>39</v>
      </c>
      <c r="B57" s="52">
        <v>1</v>
      </c>
      <c r="C57" s="52" t="s">
        <v>176</v>
      </c>
      <c r="D57" s="52" t="s">
        <v>37</v>
      </c>
      <c r="E57" s="52">
        <v>42.5</v>
      </c>
      <c r="F57" s="52">
        <v>22</v>
      </c>
      <c r="G57">
        <v>0.26700000000000002</v>
      </c>
      <c r="H57">
        <v>26.353999999999999</v>
      </c>
      <c r="I57">
        <v>0.29399999999999998</v>
      </c>
      <c r="J57">
        <v>32.097000000000001</v>
      </c>
      <c r="K57">
        <v>0.6</v>
      </c>
      <c r="L57">
        <v>1.43</v>
      </c>
      <c r="M57" s="52"/>
      <c r="O57">
        <v>15.27</v>
      </c>
      <c r="P57" s="52">
        <v>7.8</v>
      </c>
      <c r="Q57">
        <v>31.88</v>
      </c>
      <c r="R57">
        <v>383.85</v>
      </c>
      <c r="S57" s="52">
        <v>121.7</v>
      </c>
      <c r="T57" s="52">
        <v>16.600000000000001</v>
      </c>
      <c r="U57">
        <v>1334.35</v>
      </c>
      <c r="V57" s="52"/>
      <c r="W57">
        <v>2121.9699999999998</v>
      </c>
      <c r="AD57">
        <f t="shared" si="1"/>
        <v>2139.2699999999995</v>
      </c>
      <c r="AE57">
        <f t="shared" si="2"/>
        <v>1871.78</v>
      </c>
      <c r="AF57">
        <f t="shared" si="3"/>
        <v>537.43000000000006</v>
      </c>
      <c r="AG57">
        <f t="shared" si="4"/>
        <v>1334.35</v>
      </c>
      <c r="AH57">
        <f t="shared" si="5"/>
        <v>4011.0499999999993</v>
      </c>
      <c r="AI57">
        <f t="shared" si="0"/>
        <v>0</v>
      </c>
      <c r="AJ57">
        <f t="shared" si="6"/>
        <v>0.44500000000000006</v>
      </c>
      <c r="AK57">
        <f t="shared" si="7"/>
        <v>0.20559440559440559</v>
      </c>
      <c r="AL57">
        <f t="shared" si="8"/>
        <v>1.0131289367837901E-2</v>
      </c>
      <c r="AM57">
        <f t="shared" si="9"/>
        <v>9.1597345546312724E-3</v>
      </c>
      <c r="AO57">
        <f t="shared" si="10"/>
        <v>0.24466750313676286</v>
      </c>
    </row>
    <row r="58" spans="1:41" x14ac:dyDescent="0.25">
      <c r="A58" s="52" t="s">
        <v>40</v>
      </c>
      <c r="B58" s="52">
        <v>1</v>
      </c>
      <c r="C58" s="52" t="s">
        <v>176</v>
      </c>
      <c r="D58" s="52" t="s">
        <v>37</v>
      </c>
      <c r="E58" s="52">
        <v>34.5</v>
      </c>
      <c r="F58" s="52">
        <v>12</v>
      </c>
      <c r="G58">
        <v>0.27500000000000002</v>
      </c>
      <c r="H58">
        <v>23.231000000000002</v>
      </c>
      <c r="I58">
        <v>0.26500000000000001</v>
      </c>
      <c r="J58">
        <v>23.582999999999998</v>
      </c>
      <c r="K58">
        <v>0.59</v>
      </c>
      <c r="L58">
        <v>0.74</v>
      </c>
      <c r="M58" s="52"/>
      <c r="O58">
        <v>10.9</v>
      </c>
      <c r="P58" s="52">
        <v>6.2</v>
      </c>
      <c r="Q58">
        <v>21.82</v>
      </c>
      <c r="R58">
        <v>384.46</v>
      </c>
      <c r="S58" s="52"/>
      <c r="T58" s="52">
        <v>16.5</v>
      </c>
      <c r="U58">
        <v>1082.1300000000001</v>
      </c>
      <c r="V58" s="52"/>
      <c r="W58">
        <v>2675.55</v>
      </c>
      <c r="AD58">
        <f t="shared" si="1"/>
        <v>2687.78</v>
      </c>
      <c r="AE58">
        <f t="shared" si="2"/>
        <v>1488.41</v>
      </c>
      <c r="AF58">
        <f t="shared" si="3"/>
        <v>406.28</v>
      </c>
      <c r="AG58">
        <f t="shared" si="4"/>
        <v>1082.1300000000001</v>
      </c>
      <c r="AH58">
        <f t="shared" si="5"/>
        <v>4176.1900000000005</v>
      </c>
      <c r="AI58">
        <f t="shared" si="0"/>
        <v>0</v>
      </c>
      <c r="AJ58">
        <f t="shared" si="6"/>
        <v>0.46610169491525427</v>
      </c>
      <c r="AK58">
        <f t="shared" si="7"/>
        <v>0.35810810810810811</v>
      </c>
      <c r="AL58">
        <f t="shared" si="8"/>
        <v>1.1837630752012397E-2</v>
      </c>
      <c r="AM58">
        <f t="shared" si="9"/>
        <v>1.1236907942161728E-2</v>
      </c>
      <c r="AO58">
        <f t="shared" si="10"/>
        <v>0.28414298808432631</v>
      </c>
    </row>
    <row r="59" spans="1:41" x14ac:dyDescent="0.25">
      <c r="A59" s="52" t="s">
        <v>40</v>
      </c>
      <c r="B59" s="52">
        <v>1</v>
      </c>
      <c r="C59" s="52" t="s">
        <v>176</v>
      </c>
      <c r="D59" s="52" t="s">
        <v>30</v>
      </c>
      <c r="E59" s="52">
        <v>21</v>
      </c>
      <c r="F59" s="52">
        <v>28</v>
      </c>
      <c r="G59">
        <v>0.23</v>
      </c>
      <c r="H59">
        <v>8.0069999999999997</v>
      </c>
      <c r="I59">
        <v>0.32</v>
      </c>
      <c r="J59">
        <v>10.273999999999999</v>
      </c>
      <c r="K59">
        <v>0.87</v>
      </c>
      <c r="L59">
        <v>1.1399999999999999</v>
      </c>
      <c r="M59" s="52">
        <v>84.1</v>
      </c>
      <c r="O59">
        <v>5.81</v>
      </c>
      <c r="P59" s="52">
        <v>6.9</v>
      </c>
      <c r="Q59">
        <v>24.28</v>
      </c>
      <c r="R59">
        <v>513.04</v>
      </c>
      <c r="S59" s="52">
        <v>89.6</v>
      </c>
      <c r="T59" s="52">
        <v>10.1</v>
      </c>
      <c r="V59" s="52">
        <v>69.8</v>
      </c>
      <c r="W59">
        <v>540.69000000000005</v>
      </c>
      <c r="AD59">
        <f t="shared" si="1"/>
        <v>632.61</v>
      </c>
      <c r="AE59">
        <f t="shared" si="2"/>
        <v>696.71999999999991</v>
      </c>
      <c r="AF59">
        <f t="shared" si="3"/>
        <v>626.91999999999996</v>
      </c>
      <c r="AG59">
        <f t="shared" si="4"/>
        <v>69.8</v>
      </c>
      <c r="AH59">
        <f t="shared" si="5"/>
        <v>1329.33</v>
      </c>
      <c r="AI59">
        <f t="shared" si="0"/>
        <v>0</v>
      </c>
      <c r="AJ59">
        <f t="shared" si="6"/>
        <v>0.26436781609195403</v>
      </c>
      <c r="AK59">
        <f t="shared" si="7"/>
        <v>0.28070175438596495</v>
      </c>
      <c r="AL59">
        <f t="shared" si="8"/>
        <v>2.8724865742475337E-2</v>
      </c>
      <c r="AM59">
        <f t="shared" si="9"/>
        <v>3.1146583609110379E-2</v>
      </c>
      <c r="AO59">
        <f t="shared" si="10"/>
        <v>0.28418451400329492</v>
      </c>
    </row>
    <row r="60" spans="1:41" x14ac:dyDescent="0.25">
      <c r="A60" s="52" t="s">
        <v>41</v>
      </c>
      <c r="B60" s="52">
        <v>1</v>
      </c>
      <c r="C60" s="52" t="s">
        <v>176</v>
      </c>
      <c r="D60" s="52" t="s">
        <v>28</v>
      </c>
      <c r="E60" s="52">
        <v>31.6</v>
      </c>
      <c r="F60" s="52">
        <v>4</v>
      </c>
      <c r="G60">
        <v>3.8980000000000001</v>
      </c>
      <c r="H60">
        <v>8.1319999999999997</v>
      </c>
      <c r="I60">
        <v>3.226</v>
      </c>
      <c r="J60">
        <v>7.36</v>
      </c>
      <c r="K60">
        <v>8.25</v>
      </c>
      <c r="L60">
        <v>6.33</v>
      </c>
      <c r="M60" s="52">
        <v>52.7</v>
      </c>
      <c r="O60">
        <v>23.27</v>
      </c>
      <c r="P60" s="52">
        <v>10</v>
      </c>
      <c r="Q60">
        <v>35.22</v>
      </c>
      <c r="R60">
        <v>29.67</v>
      </c>
      <c r="S60" s="52">
        <v>49.2</v>
      </c>
      <c r="T60" s="52">
        <v>8.8000000000000007</v>
      </c>
      <c r="V60" s="52">
        <v>48.8</v>
      </c>
      <c r="W60">
        <v>475.67</v>
      </c>
      <c r="AD60">
        <f t="shared" si="1"/>
        <v>566.22</v>
      </c>
      <c r="AE60">
        <f t="shared" si="2"/>
        <v>162.88999999999999</v>
      </c>
      <c r="AF60">
        <f t="shared" si="3"/>
        <v>114.09</v>
      </c>
      <c r="AG60">
        <f t="shared" si="4"/>
        <v>48.8</v>
      </c>
      <c r="AH60">
        <f t="shared" si="5"/>
        <v>729.11</v>
      </c>
      <c r="AI60">
        <f t="shared" si="0"/>
        <v>0</v>
      </c>
      <c r="AJ60">
        <f t="shared" si="6"/>
        <v>0.47248484848484851</v>
      </c>
      <c r="AK60">
        <f t="shared" si="7"/>
        <v>0.50963665086887833</v>
      </c>
      <c r="AL60">
        <f t="shared" si="8"/>
        <v>0.47934087555336946</v>
      </c>
      <c r="AM60">
        <f t="shared" si="9"/>
        <v>0.4383152173913043</v>
      </c>
      <c r="AO60">
        <f t="shared" si="10"/>
        <v>0.28392958546280522</v>
      </c>
    </row>
    <row r="61" spans="1:41" x14ac:dyDescent="0.25">
      <c r="A61" s="52" t="s">
        <v>41</v>
      </c>
      <c r="B61" s="52">
        <v>1</v>
      </c>
      <c r="C61" s="52" t="s">
        <v>176</v>
      </c>
      <c r="D61" s="52" t="s">
        <v>29</v>
      </c>
      <c r="E61" s="52">
        <v>21.8</v>
      </c>
      <c r="F61" s="52">
        <v>43</v>
      </c>
      <c r="G61">
        <v>0.15</v>
      </c>
      <c r="H61">
        <v>8.2880000000000003</v>
      </c>
      <c r="I61">
        <v>0.155</v>
      </c>
      <c r="J61">
        <v>8.7919999999999998</v>
      </c>
      <c r="K61">
        <v>0.21</v>
      </c>
      <c r="L61">
        <v>0.25</v>
      </c>
      <c r="M61" s="52">
        <v>22.9</v>
      </c>
      <c r="O61">
        <v>0.74</v>
      </c>
      <c r="P61" s="52">
        <v>6.1</v>
      </c>
      <c r="Q61">
        <v>1.57</v>
      </c>
      <c r="S61" s="52">
        <v>26.6</v>
      </c>
      <c r="T61" s="52">
        <v>10.199999999999999</v>
      </c>
      <c r="V61" s="52">
        <v>36.799999999999997</v>
      </c>
      <c r="W61">
        <v>189.62</v>
      </c>
      <c r="AD61">
        <f t="shared" si="1"/>
        <v>213.72000000000003</v>
      </c>
      <c r="AE61">
        <f t="shared" si="2"/>
        <v>64.97</v>
      </c>
      <c r="AF61">
        <f t="shared" si="3"/>
        <v>28.17</v>
      </c>
      <c r="AG61">
        <f t="shared" si="4"/>
        <v>36.799999999999997</v>
      </c>
      <c r="AH61">
        <f t="shared" si="5"/>
        <v>278.69000000000005</v>
      </c>
      <c r="AI61">
        <f t="shared" si="0"/>
        <v>0</v>
      </c>
      <c r="AJ61">
        <f t="shared" si="6"/>
        <v>0.7142857142857143</v>
      </c>
      <c r="AK61">
        <f t="shared" si="7"/>
        <v>0.62</v>
      </c>
      <c r="AL61">
        <f t="shared" si="8"/>
        <v>1.8098455598455597E-2</v>
      </c>
      <c r="AM61">
        <f t="shared" si="9"/>
        <v>1.7629663330300274E-2</v>
      </c>
      <c r="AO61">
        <f t="shared" si="10"/>
        <v>3.8853503184713372</v>
      </c>
    </row>
    <row r="62" spans="1:41" x14ac:dyDescent="0.25">
      <c r="A62" s="52" t="s">
        <v>44</v>
      </c>
      <c r="B62" s="52">
        <v>2</v>
      </c>
      <c r="C62" s="52" t="s">
        <v>176</v>
      </c>
      <c r="D62" s="52" t="s">
        <v>46</v>
      </c>
      <c r="E62" s="52">
        <v>37.1</v>
      </c>
      <c r="F62" s="52">
        <v>55</v>
      </c>
      <c r="G62">
        <v>0.28899999999999998</v>
      </c>
      <c r="H62">
        <v>13.879</v>
      </c>
      <c r="I62">
        <v>0.41</v>
      </c>
      <c r="J62">
        <v>17.553000000000001</v>
      </c>
      <c r="K62">
        <v>1.03</v>
      </c>
      <c r="L62">
        <v>1.51</v>
      </c>
      <c r="M62" s="52">
        <v>131.4</v>
      </c>
      <c r="O62">
        <v>4.42</v>
      </c>
      <c r="P62" s="52">
        <v>5.0999999999999996</v>
      </c>
      <c r="Q62">
        <v>4.95</v>
      </c>
      <c r="R62">
        <v>198.51</v>
      </c>
      <c r="S62" s="52">
        <v>114.4</v>
      </c>
      <c r="T62" s="52">
        <v>14.5</v>
      </c>
      <c r="V62" s="52">
        <v>45.5</v>
      </c>
      <c r="W62">
        <v>467.34</v>
      </c>
      <c r="Y62">
        <v>49.87</v>
      </c>
      <c r="AD62">
        <f t="shared" si="1"/>
        <v>605.69999999999993</v>
      </c>
      <c r="AE62">
        <f t="shared" si="2"/>
        <v>363.36</v>
      </c>
      <c r="AF62">
        <f t="shared" si="3"/>
        <v>317.86</v>
      </c>
      <c r="AG62">
        <f t="shared" si="4"/>
        <v>45.5</v>
      </c>
      <c r="AH62">
        <f t="shared" si="5"/>
        <v>969.06</v>
      </c>
      <c r="AI62">
        <f t="shared" si="0"/>
        <v>49.87</v>
      </c>
      <c r="AJ62">
        <f t="shared" si="6"/>
        <v>0.28058252427184466</v>
      </c>
      <c r="AK62">
        <f t="shared" si="7"/>
        <v>0.27152317880794702</v>
      </c>
      <c r="AL62">
        <f t="shared" si="8"/>
        <v>2.0822825852006628E-2</v>
      </c>
      <c r="AM62">
        <f t="shared" si="9"/>
        <v>2.3357830570272884E-2</v>
      </c>
      <c r="AO62">
        <f t="shared" si="10"/>
        <v>1.0303030303030303</v>
      </c>
    </row>
    <row r="63" spans="1:41" x14ac:dyDescent="0.25">
      <c r="A63" s="52" t="s">
        <v>44</v>
      </c>
      <c r="B63" s="52">
        <v>2</v>
      </c>
      <c r="C63" s="52" t="s">
        <v>176</v>
      </c>
      <c r="D63" s="52" t="s">
        <v>30</v>
      </c>
      <c r="E63" s="52">
        <v>67.400000000000006</v>
      </c>
      <c r="F63" s="52">
        <v>6</v>
      </c>
      <c r="G63">
        <v>0.43099999999999999</v>
      </c>
      <c r="H63">
        <v>14.852</v>
      </c>
      <c r="I63">
        <v>0.42699999999999999</v>
      </c>
      <c r="J63">
        <v>18.027000000000001</v>
      </c>
      <c r="K63">
        <v>2.57</v>
      </c>
      <c r="L63">
        <v>2.13</v>
      </c>
      <c r="M63" s="52">
        <v>71.7</v>
      </c>
      <c r="O63">
        <v>40.42</v>
      </c>
      <c r="P63" s="52">
        <v>7.3</v>
      </c>
      <c r="Q63">
        <v>69.23</v>
      </c>
      <c r="R63">
        <v>103.13</v>
      </c>
      <c r="S63" s="52">
        <v>78.099999999999994</v>
      </c>
      <c r="T63" s="52">
        <v>6.9</v>
      </c>
      <c r="V63" s="52">
        <v>17.399999999999999</v>
      </c>
      <c r="W63">
        <v>3601.8</v>
      </c>
      <c r="AD63">
        <f t="shared" si="1"/>
        <v>3718.6200000000003</v>
      </c>
      <c r="AE63">
        <f t="shared" si="2"/>
        <v>267.86</v>
      </c>
      <c r="AF63">
        <f t="shared" si="3"/>
        <v>250.46</v>
      </c>
      <c r="AG63">
        <f t="shared" si="4"/>
        <v>17.399999999999999</v>
      </c>
      <c r="AH63">
        <f t="shared" si="5"/>
        <v>3986.4800000000005</v>
      </c>
      <c r="AI63">
        <f t="shared" si="0"/>
        <v>0</v>
      </c>
      <c r="AJ63">
        <f t="shared" si="6"/>
        <v>0.16770428015564204</v>
      </c>
      <c r="AK63">
        <f t="shared" si="7"/>
        <v>0.20046948356807512</v>
      </c>
      <c r="AL63">
        <f t="shared" si="8"/>
        <v>2.9019660651764072E-2</v>
      </c>
      <c r="AM63">
        <f t="shared" si="9"/>
        <v>2.3686692183946301E-2</v>
      </c>
      <c r="AO63">
        <f t="shared" si="10"/>
        <v>0.10544561606240069</v>
      </c>
    </row>
    <row r="64" spans="1:41" x14ac:dyDescent="0.25">
      <c r="A64" s="52" t="s">
        <v>45</v>
      </c>
      <c r="B64" s="52">
        <v>2</v>
      </c>
      <c r="C64" s="52" t="s">
        <v>176</v>
      </c>
      <c r="D64" s="52" t="s">
        <v>29</v>
      </c>
      <c r="E64" s="52">
        <v>23.4</v>
      </c>
      <c r="F64" s="52">
        <v>33</v>
      </c>
      <c r="G64">
        <v>0.65300000000000002</v>
      </c>
      <c r="H64">
        <v>17.484000000000002</v>
      </c>
      <c r="I64">
        <v>0.69899999999999995</v>
      </c>
      <c r="J64">
        <v>19.388999999999999</v>
      </c>
      <c r="K64">
        <v>0.97</v>
      </c>
      <c r="L64">
        <v>1.25</v>
      </c>
      <c r="M64" s="52">
        <v>43.6</v>
      </c>
      <c r="O64">
        <v>2.69</v>
      </c>
      <c r="P64" s="52">
        <v>8.9</v>
      </c>
      <c r="Q64">
        <v>13.03</v>
      </c>
      <c r="R64">
        <v>38.93</v>
      </c>
      <c r="S64" s="52">
        <v>55.7</v>
      </c>
      <c r="T64" s="52">
        <v>14.8</v>
      </c>
      <c r="V64" s="52">
        <v>49.4</v>
      </c>
      <c r="W64">
        <v>178.26</v>
      </c>
      <c r="AD64">
        <f t="shared" si="1"/>
        <v>226.76999999999998</v>
      </c>
      <c r="AE64">
        <f t="shared" si="2"/>
        <v>157.06</v>
      </c>
      <c r="AF64">
        <f t="shared" si="3"/>
        <v>107.66</v>
      </c>
      <c r="AG64">
        <f t="shared" si="4"/>
        <v>49.4</v>
      </c>
      <c r="AH64">
        <f t="shared" si="5"/>
        <v>383.83</v>
      </c>
      <c r="AI64">
        <f t="shared" si="0"/>
        <v>0</v>
      </c>
      <c r="AJ64">
        <f t="shared" si="6"/>
        <v>0.67319587628865984</v>
      </c>
      <c r="AK64">
        <f t="shared" si="7"/>
        <v>0.55919999999999992</v>
      </c>
      <c r="AL64">
        <f t="shared" si="8"/>
        <v>3.7348432852894076E-2</v>
      </c>
      <c r="AM64">
        <f t="shared" si="9"/>
        <v>3.6051369333127033E-2</v>
      </c>
      <c r="AO64">
        <f t="shared" si="10"/>
        <v>0.6830391404451267</v>
      </c>
    </row>
    <row r="65" spans="1:41" x14ac:dyDescent="0.25">
      <c r="A65" s="52" t="s">
        <v>47</v>
      </c>
      <c r="B65" s="52">
        <v>2</v>
      </c>
      <c r="C65" s="52" t="s">
        <v>176</v>
      </c>
      <c r="D65" s="52" t="s">
        <v>30</v>
      </c>
      <c r="E65" s="52">
        <v>47.2</v>
      </c>
      <c r="F65" s="52">
        <v>4</v>
      </c>
      <c r="G65">
        <v>0.624</v>
      </c>
      <c r="H65">
        <v>11.67</v>
      </c>
      <c r="I65">
        <v>0.62</v>
      </c>
      <c r="J65">
        <v>15.364000000000001</v>
      </c>
      <c r="K65">
        <v>2.87</v>
      </c>
      <c r="L65">
        <v>3.06</v>
      </c>
      <c r="M65" s="52">
        <v>73.2</v>
      </c>
      <c r="O65">
        <v>8.59</v>
      </c>
      <c r="P65" s="52">
        <v>7.2</v>
      </c>
      <c r="S65" s="52">
        <v>66.8</v>
      </c>
      <c r="T65" s="52">
        <v>7.5</v>
      </c>
      <c r="V65" s="52">
        <v>14.6</v>
      </c>
      <c r="W65">
        <v>870.56</v>
      </c>
      <c r="Y65">
        <v>142.68</v>
      </c>
      <c r="AD65">
        <f t="shared" si="1"/>
        <v>958.28</v>
      </c>
      <c r="AE65">
        <f t="shared" si="2"/>
        <v>81.399999999999991</v>
      </c>
      <c r="AF65">
        <f t="shared" si="3"/>
        <v>66.8</v>
      </c>
      <c r="AG65">
        <f t="shared" si="4"/>
        <v>14.6</v>
      </c>
      <c r="AH65">
        <f t="shared" si="5"/>
        <v>1039.68</v>
      </c>
      <c r="AI65">
        <f t="shared" si="0"/>
        <v>142.68</v>
      </c>
      <c r="AJ65">
        <f t="shared" si="6"/>
        <v>0.21742160278745642</v>
      </c>
      <c r="AK65">
        <f t="shared" si="7"/>
        <v>0.20261437908496732</v>
      </c>
      <c r="AL65">
        <f t="shared" si="8"/>
        <v>5.3470437017994858E-2</v>
      </c>
      <c r="AM65">
        <f t="shared" si="9"/>
        <v>4.0354074459776096E-2</v>
      </c>
      <c r="AO65">
        <f t="shared" si="10"/>
        <v>0.10778443113772455</v>
      </c>
    </row>
    <row r="66" spans="1:41" x14ac:dyDescent="0.25">
      <c r="A66" s="52" t="s">
        <v>47</v>
      </c>
      <c r="B66" s="52">
        <v>2</v>
      </c>
      <c r="C66" s="52" t="s">
        <v>176</v>
      </c>
      <c r="D66" s="52" t="s">
        <v>29</v>
      </c>
      <c r="E66" s="52">
        <v>12.5</v>
      </c>
      <c r="F66" s="52">
        <v>4</v>
      </c>
      <c r="G66">
        <v>0.16200000000000001</v>
      </c>
      <c r="H66">
        <v>7.157</v>
      </c>
      <c r="I66">
        <v>0.21299999999999999</v>
      </c>
      <c r="J66">
        <v>7.4420000000000002</v>
      </c>
      <c r="K66">
        <v>0.25</v>
      </c>
      <c r="L66">
        <v>0.31</v>
      </c>
      <c r="M66" s="52"/>
      <c r="O66">
        <v>1.42</v>
      </c>
      <c r="P66" s="52">
        <v>3.2</v>
      </c>
      <c r="Q66">
        <v>1.41</v>
      </c>
      <c r="S66" s="52"/>
      <c r="T66" s="52">
        <v>4.3</v>
      </c>
      <c r="U66">
        <v>2.04</v>
      </c>
      <c r="V66" s="52"/>
      <c r="W66">
        <v>6.61</v>
      </c>
      <c r="AD66">
        <f t="shared" si="1"/>
        <v>8.5900000000000016</v>
      </c>
      <c r="AE66">
        <f t="shared" si="2"/>
        <v>3.45</v>
      </c>
      <c r="AF66">
        <f t="shared" si="3"/>
        <v>1.41</v>
      </c>
      <c r="AG66">
        <f t="shared" si="4"/>
        <v>2.04</v>
      </c>
      <c r="AH66">
        <f t="shared" si="5"/>
        <v>12.040000000000003</v>
      </c>
      <c r="AI66">
        <f t="shared" ref="AI66:AI76" si="11">Y66+AA66</f>
        <v>0</v>
      </c>
      <c r="AJ66">
        <f t="shared" si="6"/>
        <v>0.64800000000000002</v>
      </c>
      <c r="AK66">
        <f t="shared" si="7"/>
        <v>0.68709677419354842</v>
      </c>
      <c r="AL66">
        <f t="shared" si="8"/>
        <v>2.2635182338968843E-2</v>
      </c>
      <c r="AM66">
        <f t="shared" si="9"/>
        <v>2.8621338349905937E-2</v>
      </c>
      <c r="AO66">
        <f t="shared" si="10"/>
        <v>2.2695035460992909</v>
      </c>
    </row>
    <row r="67" spans="1:41" x14ac:dyDescent="0.25">
      <c r="A67" s="52" t="s">
        <v>48</v>
      </c>
      <c r="B67" s="52">
        <v>2</v>
      </c>
      <c r="C67" s="52" t="s">
        <v>176</v>
      </c>
      <c r="D67" s="52" t="s">
        <v>28</v>
      </c>
      <c r="E67" s="52">
        <v>16.7</v>
      </c>
      <c r="F67" s="52">
        <v>2</v>
      </c>
      <c r="G67">
        <v>1.8029999999999999</v>
      </c>
      <c r="H67">
        <v>6.2080000000000002</v>
      </c>
      <c r="I67">
        <v>1.6539999999999999</v>
      </c>
      <c r="J67">
        <v>6.032</v>
      </c>
      <c r="K67">
        <v>2.52</v>
      </c>
      <c r="L67">
        <v>2.06</v>
      </c>
      <c r="M67" s="52">
        <v>25.2</v>
      </c>
      <c r="O67">
        <v>5.36</v>
      </c>
      <c r="P67" s="52">
        <v>16</v>
      </c>
      <c r="Q67" s="52"/>
      <c r="S67" s="52">
        <v>25.5</v>
      </c>
      <c r="T67" s="52">
        <v>7.1</v>
      </c>
      <c r="V67" s="52">
        <v>10.6</v>
      </c>
      <c r="W67">
        <v>56.88</v>
      </c>
      <c r="Y67">
        <v>48.77</v>
      </c>
      <c r="AB67" s="52" t="s">
        <v>80</v>
      </c>
      <c r="AD67">
        <f t="shared" ref="AD67:AD119" si="12">W67+O67+M67+L67+K67</f>
        <v>92.02</v>
      </c>
      <c r="AE67">
        <f t="shared" ref="AE67:AE119" si="13">AF67+AG67</f>
        <v>36.1</v>
      </c>
      <c r="AF67">
        <f t="shared" ref="AF67:AF119" si="14">R67+Q67+S67</f>
        <v>25.5</v>
      </c>
      <c r="AG67">
        <f t="shared" ref="AG67:AG119" si="15">V67+U67</f>
        <v>10.6</v>
      </c>
      <c r="AH67">
        <f t="shared" ref="AH67:AH119" si="16">AD67+AE67</f>
        <v>128.12</v>
      </c>
      <c r="AI67">
        <f t="shared" si="11"/>
        <v>48.77</v>
      </c>
      <c r="AJ67">
        <f t="shared" ref="AJ67:AJ119" si="17">G67/K67</f>
        <v>0.71547619047619049</v>
      </c>
      <c r="AK67">
        <f t="shared" ref="AK67:AK119" si="18">I67/L67</f>
        <v>0.80291262135922326</v>
      </c>
      <c r="AL67">
        <f t="shared" ref="AL67:AL119" si="19">G67/H67</f>
        <v>0.2904317010309278</v>
      </c>
      <c r="AM67">
        <f t="shared" ref="AM67:AM119" si="20">I67/J67</f>
        <v>0.27420424403183025</v>
      </c>
      <c r="AO67">
        <f t="shared" ref="AO67:AO119" si="21">P67/IF(Q67=0,S67,Q67)</f>
        <v>0.62745098039215685</v>
      </c>
    </row>
    <row r="68" spans="1:41" x14ac:dyDescent="0.25">
      <c r="A68" s="52" t="s">
        <v>48</v>
      </c>
      <c r="B68" s="52">
        <v>2</v>
      </c>
      <c r="C68" s="52" t="s">
        <v>176</v>
      </c>
      <c r="D68" s="52" t="s">
        <v>46</v>
      </c>
      <c r="E68" s="52">
        <v>25.1</v>
      </c>
      <c r="F68" s="52">
        <v>272</v>
      </c>
      <c r="G68">
        <v>0.54600000000000004</v>
      </c>
      <c r="H68">
        <v>19.149000000000001</v>
      </c>
      <c r="I68">
        <v>0.58699999999999997</v>
      </c>
      <c r="J68">
        <v>21.626999999999999</v>
      </c>
      <c r="K68">
        <v>2.4300000000000002</v>
      </c>
      <c r="L68">
        <v>2.64</v>
      </c>
      <c r="M68" s="52">
        <v>105.5</v>
      </c>
      <c r="O68">
        <v>4.68</v>
      </c>
      <c r="P68" s="52">
        <v>9.5</v>
      </c>
      <c r="Q68">
        <v>17.16</v>
      </c>
      <c r="R68">
        <v>485.88</v>
      </c>
      <c r="S68" s="52">
        <v>128.80000000000001</v>
      </c>
      <c r="T68" s="52">
        <v>9</v>
      </c>
      <c r="U68">
        <v>94.09</v>
      </c>
      <c r="V68" s="52">
        <v>97</v>
      </c>
      <c r="W68">
        <v>1690.5</v>
      </c>
      <c r="AD68">
        <f t="shared" si="12"/>
        <v>1805.7500000000002</v>
      </c>
      <c r="AE68">
        <f t="shared" si="13"/>
        <v>822.93000000000006</v>
      </c>
      <c r="AF68">
        <f t="shared" si="14"/>
        <v>631.84</v>
      </c>
      <c r="AG68">
        <f t="shared" si="15"/>
        <v>191.09</v>
      </c>
      <c r="AH68">
        <f t="shared" si="16"/>
        <v>2628.6800000000003</v>
      </c>
      <c r="AI68">
        <f t="shared" si="11"/>
        <v>0</v>
      </c>
      <c r="AJ68">
        <f t="shared" si="17"/>
        <v>0.22469135802469137</v>
      </c>
      <c r="AK68">
        <f t="shared" si="18"/>
        <v>0.22234848484848482</v>
      </c>
      <c r="AL68">
        <f t="shared" si="19"/>
        <v>2.8513238289205704E-2</v>
      </c>
      <c r="AM68">
        <f t="shared" si="20"/>
        <v>2.7141998427891063E-2</v>
      </c>
      <c r="AO68">
        <f t="shared" si="21"/>
        <v>0.55361305361305357</v>
      </c>
    </row>
    <row r="69" spans="1:41" x14ac:dyDescent="0.25">
      <c r="A69" s="52" t="s">
        <v>48</v>
      </c>
      <c r="B69" s="52">
        <v>2</v>
      </c>
      <c r="C69" s="52" t="s">
        <v>176</v>
      </c>
      <c r="D69" s="52" t="s">
        <v>30</v>
      </c>
      <c r="E69" s="53">
        <v>29</v>
      </c>
      <c r="F69" s="52">
        <v>26</v>
      </c>
      <c r="G69">
        <v>0.189</v>
      </c>
      <c r="H69">
        <v>9.2710000000000008</v>
      </c>
      <c r="I69">
        <v>0.17</v>
      </c>
      <c r="J69">
        <v>7.9370000000000003</v>
      </c>
      <c r="K69">
        <v>1.1499999999999999</v>
      </c>
      <c r="L69">
        <v>0.98</v>
      </c>
      <c r="M69" s="52"/>
      <c r="O69">
        <v>14.34</v>
      </c>
      <c r="P69" s="52">
        <v>8.1999999999999993</v>
      </c>
      <c r="Q69" s="59">
        <v>38.799999999999997</v>
      </c>
      <c r="R69">
        <v>331.14</v>
      </c>
      <c r="S69" s="52">
        <v>124</v>
      </c>
      <c r="T69" s="52">
        <v>12.6</v>
      </c>
      <c r="U69" s="59">
        <v>52.3</v>
      </c>
      <c r="V69" s="52">
        <v>134.1</v>
      </c>
      <c r="W69">
        <v>1768.5</v>
      </c>
      <c r="AD69">
        <f t="shared" si="12"/>
        <v>1784.97</v>
      </c>
      <c r="AE69">
        <f t="shared" si="13"/>
        <v>680.33999999999992</v>
      </c>
      <c r="AF69">
        <f t="shared" si="14"/>
        <v>493.94</v>
      </c>
      <c r="AG69">
        <f t="shared" si="15"/>
        <v>186.39999999999998</v>
      </c>
      <c r="AH69">
        <f t="shared" si="16"/>
        <v>2465.31</v>
      </c>
      <c r="AI69">
        <f t="shared" si="11"/>
        <v>0</v>
      </c>
      <c r="AJ69">
        <f t="shared" si="17"/>
        <v>0.16434782608695653</v>
      </c>
      <c r="AK69">
        <f t="shared" si="18"/>
        <v>0.17346938775510207</v>
      </c>
      <c r="AL69">
        <f t="shared" si="19"/>
        <v>2.0386150361341816E-2</v>
      </c>
      <c r="AM69">
        <f t="shared" si="20"/>
        <v>2.1418672042333376E-2</v>
      </c>
      <c r="AO69">
        <f t="shared" si="21"/>
        <v>0.21134020618556701</v>
      </c>
    </row>
    <row r="70" spans="1:41" x14ac:dyDescent="0.25">
      <c r="A70" s="52" t="s">
        <v>48</v>
      </c>
      <c r="B70" s="52">
        <v>2</v>
      </c>
      <c r="C70" s="52" t="s">
        <v>176</v>
      </c>
      <c r="D70" s="52" t="s">
        <v>29</v>
      </c>
      <c r="E70" s="52">
        <v>24.3</v>
      </c>
      <c r="F70" s="52">
        <v>7</v>
      </c>
      <c r="G70">
        <v>0.58099999999999996</v>
      </c>
      <c r="H70">
        <v>14.757999999999999</v>
      </c>
      <c r="I70">
        <v>0.85499999999999998</v>
      </c>
      <c r="J70">
        <v>20.341000000000001</v>
      </c>
      <c r="K70">
        <v>1.06</v>
      </c>
      <c r="L70">
        <v>1.57</v>
      </c>
      <c r="M70" s="52">
        <v>32.6</v>
      </c>
      <c r="O70">
        <v>4.67</v>
      </c>
      <c r="P70" s="52">
        <v>7.9</v>
      </c>
      <c r="Q70">
        <v>13.87</v>
      </c>
      <c r="S70" s="52">
        <v>18.600000000000001</v>
      </c>
      <c r="T70" s="52">
        <v>7.5</v>
      </c>
      <c r="V70" s="52">
        <v>17.8</v>
      </c>
      <c r="W70">
        <v>33.24</v>
      </c>
      <c r="AD70">
        <f t="shared" si="12"/>
        <v>73.14</v>
      </c>
      <c r="AE70">
        <f t="shared" si="13"/>
        <v>50.269999999999996</v>
      </c>
      <c r="AF70">
        <f t="shared" si="14"/>
        <v>32.47</v>
      </c>
      <c r="AG70">
        <f t="shared" si="15"/>
        <v>17.8</v>
      </c>
      <c r="AH70">
        <f t="shared" si="16"/>
        <v>123.41</v>
      </c>
      <c r="AI70">
        <f t="shared" si="11"/>
        <v>0</v>
      </c>
      <c r="AJ70">
        <f t="shared" si="17"/>
        <v>0.54811320754716975</v>
      </c>
      <c r="AK70">
        <f t="shared" si="18"/>
        <v>0.54458598726114649</v>
      </c>
      <c r="AL70">
        <f t="shared" si="19"/>
        <v>3.9368478113565523E-2</v>
      </c>
      <c r="AM70">
        <f t="shared" si="20"/>
        <v>4.2033331694606949E-2</v>
      </c>
      <c r="AO70">
        <f t="shared" si="21"/>
        <v>0.56957462148521998</v>
      </c>
    </row>
    <row r="71" spans="1:41" x14ac:dyDescent="0.25">
      <c r="A71" s="52" t="s">
        <v>49</v>
      </c>
      <c r="B71" s="52">
        <v>2</v>
      </c>
      <c r="C71" s="52" t="s">
        <v>176</v>
      </c>
      <c r="D71" s="52" t="s">
        <v>28</v>
      </c>
      <c r="E71" s="52">
        <v>29.5</v>
      </c>
      <c r="F71" s="52">
        <v>7</v>
      </c>
      <c r="G71">
        <v>2.395</v>
      </c>
      <c r="H71">
        <v>6.6479999999999997</v>
      </c>
      <c r="I71">
        <v>2.3980000000000001</v>
      </c>
      <c r="J71">
        <v>6.4530000000000003</v>
      </c>
      <c r="K71">
        <v>3.44</v>
      </c>
      <c r="L71">
        <v>3.25</v>
      </c>
      <c r="M71" s="52">
        <v>64.599999999999994</v>
      </c>
      <c r="O71">
        <v>19.04</v>
      </c>
      <c r="P71" s="52">
        <v>7.8</v>
      </c>
      <c r="Q71">
        <v>30.93</v>
      </c>
      <c r="R71">
        <v>198.89</v>
      </c>
      <c r="S71" s="52">
        <v>100.6</v>
      </c>
      <c r="T71" s="52">
        <v>7.7</v>
      </c>
      <c r="V71" s="52">
        <v>34.700000000000003</v>
      </c>
      <c r="W71">
        <v>289.23</v>
      </c>
      <c r="Y71" s="57" t="s">
        <v>34</v>
      </c>
      <c r="AB71" s="57" t="s">
        <v>116</v>
      </c>
      <c r="AD71">
        <f t="shared" si="12"/>
        <v>379.56</v>
      </c>
      <c r="AE71">
        <f t="shared" si="13"/>
        <v>365.11999999999995</v>
      </c>
      <c r="AF71">
        <f t="shared" si="14"/>
        <v>330.41999999999996</v>
      </c>
      <c r="AG71">
        <f t="shared" si="15"/>
        <v>34.700000000000003</v>
      </c>
      <c r="AH71">
        <f t="shared" si="16"/>
        <v>744.68</v>
      </c>
      <c r="AI71">
        <v>0</v>
      </c>
      <c r="AJ71">
        <f t="shared" si="17"/>
        <v>0.69622093023255816</v>
      </c>
      <c r="AK71">
        <f t="shared" si="18"/>
        <v>0.73784615384615393</v>
      </c>
      <c r="AL71">
        <f t="shared" si="19"/>
        <v>0.36025872442839951</v>
      </c>
      <c r="AM71">
        <f t="shared" si="20"/>
        <v>0.37161010382767706</v>
      </c>
      <c r="AO71">
        <f t="shared" si="21"/>
        <v>0.25218234723569349</v>
      </c>
    </row>
    <row r="72" spans="1:41" x14ac:dyDescent="0.25">
      <c r="A72" s="52" t="s">
        <v>49</v>
      </c>
      <c r="B72" s="52">
        <v>2</v>
      </c>
      <c r="C72" s="52" t="s">
        <v>176</v>
      </c>
      <c r="D72" s="52" t="s">
        <v>46</v>
      </c>
      <c r="E72" s="52">
        <v>16.100000000000001</v>
      </c>
      <c r="F72" s="52">
        <v>138</v>
      </c>
      <c r="G72">
        <v>0.48699999999999999</v>
      </c>
      <c r="H72">
        <v>19.196999999999999</v>
      </c>
      <c r="I72">
        <v>0.623</v>
      </c>
      <c r="J72">
        <v>22.643000000000001</v>
      </c>
      <c r="K72">
        <v>1.77</v>
      </c>
      <c r="L72">
        <v>2.0299999999999998</v>
      </c>
      <c r="M72" s="52">
        <v>73</v>
      </c>
      <c r="O72">
        <v>5.21</v>
      </c>
      <c r="P72" s="52">
        <v>9.1999999999999993</v>
      </c>
      <c r="Q72" s="59">
        <v>13.42</v>
      </c>
      <c r="R72">
        <v>26.67</v>
      </c>
      <c r="S72" s="52">
        <v>87.8</v>
      </c>
      <c r="T72" s="52">
        <v>8.8000000000000007</v>
      </c>
      <c r="V72" s="52">
        <v>146.5</v>
      </c>
      <c r="W72">
        <v>679.42</v>
      </c>
      <c r="AD72">
        <f t="shared" si="12"/>
        <v>761.43</v>
      </c>
      <c r="AE72">
        <f t="shared" si="13"/>
        <v>274.39</v>
      </c>
      <c r="AF72">
        <f t="shared" si="14"/>
        <v>127.89</v>
      </c>
      <c r="AG72">
        <f t="shared" si="15"/>
        <v>146.5</v>
      </c>
      <c r="AH72">
        <f t="shared" si="16"/>
        <v>1035.82</v>
      </c>
      <c r="AI72">
        <f t="shared" si="11"/>
        <v>0</v>
      </c>
      <c r="AJ72">
        <f t="shared" si="17"/>
        <v>0.27514124293785308</v>
      </c>
      <c r="AK72">
        <f t="shared" si="18"/>
        <v>0.30689655172413793</v>
      </c>
      <c r="AL72">
        <f t="shared" si="19"/>
        <v>2.5368547168828463E-2</v>
      </c>
      <c r="AM72">
        <f t="shared" si="20"/>
        <v>2.7514021993552091E-2</v>
      </c>
      <c r="AO72">
        <f t="shared" si="21"/>
        <v>0.68554396423248876</v>
      </c>
    </row>
    <row r="73" spans="1:41" x14ac:dyDescent="0.25">
      <c r="A73" s="52" t="s">
        <v>103</v>
      </c>
      <c r="B73" s="52">
        <v>2</v>
      </c>
      <c r="C73" s="52" t="s">
        <v>176</v>
      </c>
      <c r="D73" s="52" t="s">
        <v>28</v>
      </c>
      <c r="E73" s="52">
        <v>8.6999999999999993</v>
      </c>
      <c r="F73" s="52">
        <v>2</v>
      </c>
      <c r="G73">
        <v>0.75600000000000001</v>
      </c>
      <c r="H73">
        <v>3.6989999999999998</v>
      </c>
      <c r="I73">
        <v>0.85199999999999998</v>
      </c>
      <c r="J73">
        <v>3.9740000000000002</v>
      </c>
      <c r="K73">
        <v>0.73</v>
      </c>
      <c r="L73">
        <v>0.83</v>
      </c>
      <c r="M73" s="52"/>
      <c r="O73">
        <v>2.77</v>
      </c>
      <c r="P73" s="52">
        <v>7.2</v>
      </c>
      <c r="Q73">
        <v>5.45</v>
      </c>
      <c r="R73" s="59">
        <v>3.89</v>
      </c>
      <c r="S73" s="52"/>
      <c r="T73" s="52">
        <v>3.5</v>
      </c>
      <c r="U73">
        <v>2.2400000000000002</v>
      </c>
      <c r="V73" s="52"/>
      <c r="W73" s="59">
        <v>12.28</v>
      </c>
      <c r="AD73">
        <f t="shared" si="12"/>
        <v>16.61</v>
      </c>
      <c r="AE73">
        <f t="shared" si="13"/>
        <v>11.58</v>
      </c>
      <c r="AF73">
        <f t="shared" si="14"/>
        <v>9.34</v>
      </c>
      <c r="AG73">
        <f t="shared" si="15"/>
        <v>2.2400000000000002</v>
      </c>
      <c r="AH73">
        <f t="shared" si="16"/>
        <v>28.189999999999998</v>
      </c>
      <c r="AI73">
        <f t="shared" si="11"/>
        <v>0</v>
      </c>
      <c r="AJ73">
        <f t="shared" si="17"/>
        <v>1.0356164383561643</v>
      </c>
      <c r="AK73">
        <f t="shared" si="18"/>
        <v>1.0265060240963855</v>
      </c>
      <c r="AL73">
        <f t="shared" si="19"/>
        <v>0.20437956204379562</v>
      </c>
      <c r="AM73">
        <f t="shared" si="20"/>
        <v>0.2143935581278309</v>
      </c>
      <c r="AO73">
        <f t="shared" si="21"/>
        <v>1.3211009174311927</v>
      </c>
    </row>
    <row r="74" spans="1:41" x14ac:dyDescent="0.25">
      <c r="A74" s="52" t="s">
        <v>103</v>
      </c>
      <c r="B74" s="52">
        <v>2</v>
      </c>
      <c r="C74" s="52" t="s">
        <v>176</v>
      </c>
      <c r="D74" s="52" t="s">
        <v>46</v>
      </c>
      <c r="E74" s="52">
        <v>23.1</v>
      </c>
      <c r="F74" s="52">
        <v>83</v>
      </c>
      <c r="G74">
        <v>0.59599999999999997</v>
      </c>
      <c r="H74">
        <v>22.905000000000001</v>
      </c>
      <c r="I74">
        <v>0.85</v>
      </c>
      <c r="J74">
        <v>35.045000000000002</v>
      </c>
      <c r="K74">
        <v>2.52</v>
      </c>
      <c r="L74">
        <v>3.92</v>
      </c>
      <c r="M74" s="52">
        <v>116.5</v>
      </c>
      <c r="O74">
        <v>3.29</v>
      </c>
      <c r="P74" s="52">
        <v>6.4</v>
      </c>
      <c r="Q74">
        <v>8.9600000000000009</v>
      </c>
      <c r="S74" s="52">
        <v>115.2</v>
      </c>
      <c r="T74" s="52">
        <v>7</v>
      </c>
      <c r="V74" s="52">
        <v>49.3</v>
      </c>
      <c r="W74">
        <v>229.58</v>
      </c>
      <c r="AD74">
        <f t="shared" si="12"/>
        <v>355.81</v>
      </c>
      <c r="AE74">
        <f t="shared" si="13"/>
        <v>173.45999999999998</v>
      </c>
      <c r="AF74">
        <f t="shared" si="14"/>
        <v>124.16</v>
      </c>
      <c r="AG74">
        <f t="shared" si="15"/>
        <v>49.3</v>
      </c>
      <c r="AH74">
        <f t="shared" si="16"/>
        <v>529.27</v>
      </c>
      <c r="AI74">
        <f t="shared" si="11"/>
        <v>0</v>
      </c>
      <c r="AJ74">
        <f t="shared" si="17"/>
        <v>0.2365079365079365</v>
      </c>
      <c r="AK74">
        <f t="shared" si="18"/>
        <v>0.21683673469387754</v>
      </c>
      <c r="AL74">
        <f t="shared" si="19"/>
        <v>2.6020519537218945E-2</v>
      </c>
      <c r="AM74">
        <f t="shared" si="20"/>
        <v>2.4254529890141246E-2</v>
      </c>
      <c r="AO74">
        <f t="shared" si="21"/>
        <v>0.7142857142857143</v>
      </c>
    </row>
    <row r="75" spans="1:41" x14ac:dyDescent="0.25">
      <c r="A75" s="52" t="s">
        <v>103</v>
      </c>
      <c r="B75" s="52">
        <v>2</v>
      </c>
      <c r="C75" s="52" t="s">
        <v>176</v>
      </c>
      <c r="D75" s="52" t="s">
        <v>30</v>
      </c>
      <c r="E75" s="52">
        <v>50.8</v>
      </c>
      <c r="F75" s="52">
        <v>6</v>
      </c>
      <c r="G75">
        <v>0.44700000000000001</v>
      </c>
      <c r="H75">
        <v>16.027999999999999</v>
      </c>
      <c r="I75">
        <v>0.44700000000000001</v>
      </c>
      <c r="J75">
        <v>16.13</v>
      </c>
      <c r="K75">
        <v>2.31</v>
      </c>
      <c r="L75">
        <v>2.11</v>
      </c>
      <c r="M75" s="52">
        <v>121.7</v>
      </c>
      <c r="O75">
        <v>16.559999999999999</v>
      </c>
      <c r="P75" s="52">
        <v>8.6999999999999993</v>
      </c>
      <c r="Q75">
        <v>35.94</v>
      </c>
      <c r="R75" s="59">
        <v>100.77</v>
      </c>
      <c r="S75" s="52">
        <v>117.4</v>
      </c>
      <c r="T75" s="52">
        <v>11.9</v>
      </c>
      <c r="V75" s="52">
        <v>43.6</v>
      </c>
      <c r="W75">
        <v>2564.3000000000002</v>
      </c>
      <c r="Y75">
        <v>90.15</v>
      </c>
      <c r="AD75">
        <f t="shared" si="12"/>
        <v>2706.98</v>
      </c>
      <c r="AE75">
        <f t="shared" si="13"/>
        <v>297.70999999999998</v>
      </c>
      <c r="AF75">
        <f t="shared" si="14"/>
        <v>254.10999999999999</v>
      </c>
      <c r="AG75">
        <f t="shared" si="15"/>
        <v>43.6</v>
      </c>
      <c r="AH75">
        <f t="shared" si="16"/>
        <v>3004.69</v>
      </c>
      <c r="AI75">
        <f t="shared" si="11"/>
        <v>90.15</v>
      </c>
      <c r="AJ75">
        <f t="shared" si="17"/>
        <v>0.19350649350649352</v>
      </c>
      <c r="AK75">
        <f t="shared" si="18"/>
        <v>0.21184834123222751</v>
      </c>
      <c r="AL75">
        <f t="shared" si="19"/>
        <v>2.7888694784127779E-2</v>
      </c>
      <c r="AM75">
        <f t="shared" si="20"/>
        <v>2.7712337259764415E-2</v>
      </c>
      <c r="AO75">
        <f t="shared" si="21"/>
        <v>0.24207011686143573</v>
      </c>
    </row>
    <row r="76" spans="1:41" x14ac:dyDescent="0.25">
      <c r="A76" s="52" t="s">
        <v>50</v>
      </c>
      <c r="B76" s="52">
        <v>3</v>
      </c>
      <c r="C76" s="52" t="s">
        <v>176</v>
      </c>
      <c r="D76" s="52" t="s">
        <v>37</v>
      </c>
      <c r="E76" s="52">
        <v>57.1</v>
      </c>
      <c r="F76" s="52">
        <v>2</v>
      </c>
      <c r="G76">
        <v>0.36</v>
      </c>
      <c r="H76">
        <v>31.521000000000001</v>
      </c>
      <c r="I76">
        <v>0.36199999999999999</v>
      </c>
      <c r="J76">
        <v>30.186</v>
      </c>
      <c r="K76">
        <v>0.84</v>
      </c>
      <c r="L76">
        <v>0.87</v>
      </c>
      <c r="M76" s="52">
        <v>34.799999999999997</v>
      </c>
      <c r="O76">
        <v>28.24</v>
      </c>
      <c r="P76" s="52">
        <v>7.5</v>
      </c>
      <c r="Q76">
        <v>59.9</v>
      </c>
      <c r="R76">
        <v>177.33</v>
      </c>
      <c r="S76" s="52">
        <v>18.3</v>
      </c>
      <c r="T76" s="52">
        <v>17.600000000000001</v>
      </c>
      <c r="U76">
        <v>510.6</v>
      </c>
      <c r="V76" s="52">
        <v>87.8</v>
      </c>
      <c r="W76">
        <v>496.14</v>
      </c>
      <c r="AD76">
        <f t="shared" si="12"/>
        <v>560.89</v>
      </c>
      <c r="AE76">
        <f t="shared" si="13"/>
        <v>853.93000000000006</v>
      </c>
      <c r="AF76">
        <f t="shared" si="14"/>
        <v>255.53000000000003</v>
      </c>
      <c r="AG76">
        <f t="shared" si="15"/>
        <v>598.4</v>
      </c>
      <c r="AH76">
        <f t="shared" si="16"/>
        <v>1414.8200000000002</v>
      </c>
      <c r="AI76">
        <f t="shared" si="11"/>
        <v>0</v>
      </c>
      <c r="AJ76">
        <f t="shared" si="17"/>
        <v>0.42857142857142855</v>
      </c>
      <c r="AK76">
        <f t="shared" si="18"/>
        <v>0.41609195402298849</v>
      </c>
      <c r="AL76">
        <f t="shared" si="19"/>
        <v>1.1420957456933473E-2</v>
      </c>
      <c r="AM76">
        <f t="shared" si="20"/>
        <v>1.1992314317895714E-2</v>
      </c>
      <c r="AO76">
        <f t="shared" si="21"/>
        <v>0.12520868113522537</v>
      </c>
    </row>
    <row r="77" spans="1:41" x14ac:dyDescent="0.25">
      <c r="A77" s="52" t="s">
        <v>50</v>
      </c>
      <c r="B77" s="52">
        <v>3</v>
      </c>
      <c r="C77" s="52" t="s">
        <v>176</v>
      </c>
      <c r="D77" s="52" t="s">
        <v>28</v>
      </c>
      <c r="E77" s="52">
        <v>19.5</v>
      </c>
      <c r="F77" s="52">
        <v>2</v>
      </c>
      <c r="G77">
        <v>3.089</v>
      </c>
      <c r="H77">
        <v>7.4909999999999997</v>
      </c>
      <c r="I77">
        <v>2.9460000000000002</v>
      </c>
      <c r="J77">
        <v>7.6559999999999997</v>
      </c>
      <c r="K77">
        <v>3.57</v>
      </c>
      <c r="L77">
        <v>3.33</v>
      </c>
      <c r="M77" s="52">
        <v>30.9</v>
      </c>
      <c r="O77">
        <v>8.48</v>
      </c>
      <c r="P77" s="52">
        <v>5.7</v>
      </c>
      <c r="Q77">
        <v>5.62</v>
      </c>
      <c r="S77" s="52">
        <v>18.2</v>
      </c>
      <c r="T77" s="52">
        <v>12.1</v>
      </c>
      <c r="V77" s="52">
        <v>10.7</v>
      </c>
      <c r="W77">
        <v>47.94</v>
      </c>
      <c r="AD77">
        <f t="shared" si="12"/>
        <v>94.219999999999985</v>
      </c>
      <c r="AE77">
        <f t="shared" si="13"/>
        <v>34.519999999999996</v>
      </c>
      <c r="AF77">
        <f t="shared" si="14"/>
        <v>23.82</v>
      </c>
      <c r="AG77">
        <f t="shared" si="15"/>
        <v>10.7</v>
      </c>
      <c r="AH77">
        <f t="shared" si="16"/>
        <v>128.73999999999998</v>
      </c>
      <c r="AI77">
        <f>Y77+AA77</f>
        <v>0</v>
      </c>
      <c r="AJ77">
        <f t="shared" si="17"/>
        <v>0.86526610644257707</v>
      </c>
      <c r="AK77">
        <f t="shared" si="18"/>
        <v>0.88468468468468475</v>
      </c>
      <c r="AL77">
        <f t="shared" si="19"/>
        <v>0.41236150046722736</v>
      </c>
      <c r="AM77">
        <f t="shared" si="20"/>
        <v>0.38479623824451414</v>
      </c>
      <c r="AO77">
        <f t="shared" si="21"/>
        <v>1.0142348754448398</v>
      </c>
    </row>
    <row r="78" spans="1:41" x14ac:dyDescent="0.25">
      <c r="A78" s="52" t="s">
        <v>51</v>
      </c>
      <c r="B78" s="52">
        <v>3</v>
      </c>
      <c r="C78" s="52" t="s">
        <v>176</v>
      </c>
      <c r="D78" s="52" t="s">
        <v>37</v>
      </c>
      <c r="E78" s="52">
        <v>68.8</v>
      </c>
      <c r="F78" s="52">
        <v>2</v>
      </c>
      <c r="G78">
        <v>0.39400000000000002</v>
      </c>
      <c r="H78">
        <v>32.122999999999998</v>
      </c>
      <c r="I78">
        <v>0.52</v>
      </c>
      <c r="J78">
        <v>37.226999999999997</v>
      </c>
      <c r="K78">
        <v>1.25</v>
      </c>
      <c r="L78">
        <v>2.3199999999999998</v>
      </c>
      <c r="M78" s="52">
        <v>42.8</v>
      </c>
      <c r="O78">
        <v>19.23</v>
      </c>
      <c r="P78" s="52">
        <v>6.8</v>
      </c>
      <c r="Q78">
        <v>19.47</v>
      </c>
      <c r="S78" s="52">
        <v>74.400000000000006</v>
      </c>
      <c r="T78" s="52">
        <v>19</v>
      </c>
      <c r="V78" s="52">
        <v>70.099999999999994</v>
      </c>
      <c r="W78">
        <v>788.95</v>
      </c>
      <c r="AD78">
        <f t="shared" si="12"/>
        <v>854.55000000000007</v>
      </c>
      <c r="AE78">
        <f t="shared" si="13"/>
        <v>163.97</v>
      </c>
      <c r="AF78">
        <f t="shared" si="14"/>
        <v>93.87</v>
      </c>
      <c r="AG78">
        <f t="shared" si="15"/>
        <v>70.099999999999994</v>
      </c>
      <c r="AH78">
        <f t="shared" si="16"/>
        <v>1018.5200000000001</v>
      </c>
      <c r="AI78">
        <f t="shared" ref="AI78:AI119" si="22">Y78+AA78</f>
        <v>0</v>
      </c>
      <c r="AJ78">
        <f t="shared" si="17"/>
        <v>0.31520000000000004</v>
      </c>
      <c r="AK78">
        <f t="shared" si="18"/>
        <v>0.22413793103448279</v>
      </c>
      <c r="AL78">
        <f t="shared" si="19"/>
        <v>1.2265355041559008E-2</v>
      </c>
      <c r="AM78">
        <f t="shared" si="20"/>
        <v>1.396835630053456E-2</v>
      </c>
      <c r="AO78">
        <f t="shared" si="21"/>
        <v>0.34925526450950178</v>
      </c>
    </row>
    <row r="79" spans="1:41" x14ac:dyDescent="0.25">
      <c r="A79" s="52" t="s">
        <v>51</v>
      </c>
      <c r="B79" s="52">
        <v>3</v>
      </c>
      <c r="C79" s="52" t="s">
        <v>176</v>
      </c>
      <c r="D79" s="52" t="s">
        <v>28</v>
      </c>
      <c r="E79" s="52">
        <v>17.3</v>
      </c>
      <c r="F79" s="52">
        <v>1</v>
      </c>
      <c r="G79">
        <v>2.68</v>
      </c>
      <c r="H79">
        <v>6.7290000000000001</v>
      </c>
      <c r="I79">
        <v>2.758</v>
      </c>
      <c r="J79">
        <v>6.9169999999999998</v>
      </c>
      <c r="K79">
        <v>3.83</v>
      </c>
      <c r="L79">
        <v>4.08</v>
      </c>
      <c r="M79" s="52">
        <v>45.1</v>
      </c>
      <c r="O79">
        <v>13.31</v>
      </c>
      <c r="P79" s="52">
        <v>4.3</v>
      </c>
      <c r="Q79">
        <v>8.44</v>
      </c>
      <c r="S79" s="52">
        <v>17.399999999999999</v>
      </c>
      <c r="T79" s="52">
        <v>7.5</v>
      </c>
      <c r="V79" s="52">
        <v>9.6</v>
      </c>
      <c r="W79">
        <v>11.97</v>
      </c>
      <c r="AD79">
        <f t="shared" si="12"/>
        <v>78.289999999999992</v>
      </c>
      <c r="AE79">
        <f t="shared" si="13"/>
        <v>35.44</v>
      </c>
      <c r="AF79">
        <f t="shared" si="14"/>
        <v>25.839999999999996</v>
      </c>
      <c r="AG79">
        <f t="shared" si="15"/>
        <v>9.6</v>
      </c>
      <c r="AH79">
        <f t="shared" si="16"/>
        <v>113.72999999999999</v>
      </c>
      <c r="AI79">
        <f t="shared" si="22"/>
        <v>0</v>
      </c>
      <c r="AJ79">
        <f t="shared" si="17"/>
        <v>0.69973890339425593</v>
      </c>
      <c r="AK79">
        <f t="shared" si="18"/>
        <v>0.67598039215686279</v>
      </c>
      <c r="AL79">
        <f t="shared" si="19"/>
        <v>0.3982761182939516</v>
      </c>
      <c r="AM79">
        <f t="shared" si="20"/>
        <v>0.39872777215555877</v>
      </c>
      <c r="AO79">
        <f t="shared" si="21"/>
        <v>0.50947867298578198</v>
      </c>
    </row>
    <row r="80" spans="1:41" x14ac:dyDescent="0.25">
      <c r="A80" s="52" t="s">
        <v>51</v>
      </c>
      <c r="B80" s="52">
        <v>3</v>
      </c>
      <c r="C80" s="52" t="s">
        <v>176</v>
      </c>
      <c r="D80" s="52" t="s">
        <v>30</v>
      </c>
      <c r="E80" s="52">
        <v>15.1</v>
      </c>
      <c r="F80" s="52">
        <v>5</v>
      </c>
      <c r="G80">
        <v>0.312</v>
      </c>
      <c r="H80">
        <v>11.827999999999999</v>
      </c>
      <c r="I80">
        <v>0.23899999999999999</v>
      </c>
      <c r="J80">
        <v>12.856</v>
      </c>
      <c r="K80">
        <v>1.48</v>
      </c>
      <c r="L80">
        <v>1.07</v>
      </c>
      <c r="M80" s="52">
        <v>12.2</v>
      </c>
      <c r="O80">
        <v>0.78</v>
      </c>
      <c r="P80" s="52">
        <v>8.3000000000000007</v>
      </c>
      <c r="Q80" s="52"/>
      <c r="S80" s="52">
        <v>6.6</v>
      </c>
      <c r="T80" s="52">
        <v>5.6</v>
      </c>
      <c r="V80" s="52">
        <v>2.7</v>
      </c>
      <c r="W80">
        <v>14.4</v>
      </c>
      <c r="AB80" s="52" t="s">
        <v>80</v>
      </c>
      <c r="AD80">
        <f t="shared" si="12"/>
        <v>29.93</v>
      </c>
      <c r="AE80">
        <f t="shared" si="13"/>
        <v>9.3000000000000007</v>
      </c>
      <c r="AF80">
        <f t="shared" si="14"/>
        <v>6.6</v>
      </c>
      <c r="AG80">
        <f t="shared" si="15"/>
        <v>2.7</v>
      </c>
      <c r="AH80">
        <f t="shared" si="16"/>
        <v>39.230000000000004</v>
      </c>
      <c r="AI80">
        <f t="shared" si="22"/>
        <v>0</v>
      </c>
      <c r="AJ80">
        <f t="shared" si="17"/>
        <v>0.21081081081081082</v>
      </c>
      <c r="AK80">
        <f t="shared" si="18"/>
        <v>0.2233644859813084</v>
      </c>
      <c r="AL80">
        <f t="shared" si="19"/>
        <v>2.6378085897869465E-2</v>
      </c>
      <c r="AM80">
        <f t="shared" si="20"/>
        <v>1.8590541381456129E-2</v>
      </c>
      <c r="AO80">
        <f t="shared" si="21"/>
        <v>1.2575757575757578</v>
      </c>
    </row>
    <row r="81" spans="1:41" x14ac:dyDescent="0.25">
      <c r="A81" s="52" t="s">
        <v>52</v>
      </c>
      <c r="B81" s="52">
        <v>3</v>
      </c>
      <c r="C81" s="52" t="s">
        <v>176</v>
      </c>
      <c r="D81" s="52" t="s">
        <v>37</v>
      </c>
      <c r="E81" s="52">
        <v>118.2</v>
      </c>
      <c r="F81" s="52">
        <v>3</v>
      </c>
      <c r="G81">
        <v>0.436</v>
      </c>
      <c r="H81">
        <v>31.388000000000002</v>
      </c>
      <c r="I81">
        <v>0.50600000000000001</v>
      </c>
      <c r="J81">
        <v>37.247</v>
      </c>
      <c r="K81">
        <v>1.32</v>
      </c>
      <c r="L81">
        <v>1.39</v>
      </c>
      <c r="M81" s="52">
        <v>58.2</v>
      </c>
      <c r="O81">
        <v>6.97</v>
      </c>
      <c r="P81" s="52">
        <v>9.9</v>
      </c>
      <c r="Q81">
        <v>26.01</v>
      </c>
      <c r="R81">
        <v>123.2</v>
      </c>
      <c r="S81" s="52">
        <v>67.900000000000006</v>
      </c>
      <c r="T81" s="52">
        <v>21.3</v>
      </c>
      <c r="V81" s="52">
        <f>64.5+123.4</f>
        <v>187.9</v>
      </c>
      <c r="W81">
        <v>1174.21</v>
      </c>
      <c r="AB81" t="s">
        <v>166</v>
      </c>
      <c r="AD81">
        <f t="shared" si="12"/>
        <v>1242.0900000000001</v>
      </c>
      <c r="AE81">
        <f t="shared" si="13"/>
        <v>405.01</v>
      </c>
      <c r="AF81">
        <f t="shared" si="14"/>
        <v>217.11</v>
      </c>
      <c r="AG81">
        <f t="shared" si="15"/>
        <v>187.9</v>
      </c>
      <c r="AH81">
        <f t="shared" si="16"/>
        <v>1647.1000000000001</v>
      </c>
      <c r="AI81">
        <f t="shared" si="22"/>
        <v>0</v>
      </c>
      <c r="AJ81">
        <f t="shared" si="17"/>
        <v>0.33030303030303027</v>
      </c>
      <c r="AK81">
        <f t="shared" si="18"/>
        <v>0.36402877697841729</v>
      </c>
      <c r="AL81">
        <f t="shared" si="19"/>
        <v>1.389065885051612E-2</v>
      </c>
      <c r="AM81">
        <f t="shared" si="20"/>
        <v>1.3584986710339088E-2</v>
      </c>
      <c r="AO81">
        <f t="shared" si="21"/>
        <v>0.38062283737024222</v>
      </c>
    </row>
    <row r="82" spans="1:41" x14ac:dyDescent="0.25">
      <c r="A82" s="52" t="s">
        <v>52</v>
      </c>
      <c r="B82" s="52">
        <v>3</v>
      </c>
      <c r="C82" s="52" t="s">
        <v>176</v>
      </c>
      <c r="D82" s="52" t="s">
        <v>28</v>
      </c>
      <c r="E82" s="52">
        <v>20.7</v>
      </c>
      <c r="F82" s="52">
        <v>7</v>
      </c>
      <c r="G82">
        <v>2.2810000000000001</v>
      </c>
      <c r="H82">
        <v>6.649</v>
      </c>
      <c r="I82">
        <v>2.29</v>
      </c>
      <c r="J82">
        <v>6.2450000000000001</v>
      </c>
      <c r="K82">
        <v>3.02</v>
      </c>
      <c r="L82">
        <v>4.53</v>
      </c>
      <c r="M82" s="52">
        <v>56.8</v>
      </c>
      <c r="O82">
        <v>18.73</v>
      </c>
      <c r="P82" s="52">
        <v>7.7</v>
      </c>
      <c r="Q82">
        <v>10.42</v>
      </c>
      <c r="R82">
        <v>281.73</v>
      </c>
      <c r="S82" s="52">
        <v>101.4</v>
      </c>
      <c r="T82" s="52">
        <v>9.1999999999999993</v>
      </c>
      <c r="V82" s="52">
        <v>55.1</v>
      </c>
      <c r="W82">
        <v>415.82</v>
      </c>
      <c r="AD82">
        <f t="shared" si="12"/>
        <v>498.9</v>
      </c>
      <c r="AE82">
        <f t="shared" si="13"/>
        <v>448.65000000000009</v>
      </c>
      <c r="AF82">
        <f t="shared" si="14"/>
        <v>393.55000000000007</v>
      </c>
      <c r="AG82">
        <f t="shared" si="15"/>
        <v>55.1</v>
      </c>
      <c r="AH82">
        <f t="shared" si="16"/>
        <v>947.55000000000007</v>
      </c>
      <c r="AI82">
        <f t="shared" si="22"/>
        <v>0</v>
      </c>
      <c r="AJ82">
        <f t="shared" si="17"/>
        <v>0.75529801324503321</v>
      </c>
      <c r="AK82">
        <f t="shared" si="18"/>
        <v>0.50551876379690952</v>
      </c>
      <c r="AL82">
        <f t="shared" si="19"/>
        <v>0.34305910663257633</v>
      </c>
      <c r="AM82">
        <f t="shared" si="20"/>
        <v>0.36669335468374697</v>
      </c>
      <c r="AO82">
        <f t="shared" si="21"/>
        <v>0.73896353166986561</v>
      </c>
    </row>
    <row r="83" spans="1:41" x14ac:dyDescent="0.25">
      <c r="A83" s="52" t="s">
        <v>52</v>
      </c>
      <c r="B83" s="52">
        <v>3</v>
      </c>
      <c r="C83" s="52" t="s">
        <v>176</v>
      </c>
      <c r="D83" s="52" t="s">
        <v>30</v>
      </c>
      <c r="E83" s="52">
        <v>15.2</v>
      </c>
      <c r="F83" s="52">
        <v>2</v>
      </c>
      <c r="G83">
        <v>0.24</v>
      </c>
      <c r="H83">
        <v>10.76</v>
      </c>
      <c r="I83">
        <v>0.28899999999999998</v>
      </c>
      <c r="J83">
        <v>11.314</v>
      </c>
      <c r="K83">
        <v>0.94</v>
      </c>
      <c r="L83">
        <v>1.32</v>
      </c>
      <c r="M83" s="52">
        <v>7</v>
      </c>
      <c r="O83">
        <v>1.1499999999999999</v>
      </c>
      <c r="P83" s="52">
        <v>4.7</v>
      </c>
      <c r="Q83" s="52"/>
      <c r="S83" s="52">
        <v>2.4</v>
      </c>
      <c r="T83" s="52">
        <v>5.5</v>
      </c>
      <c r="V83" s="52">
        <v>1.4</v>
      </c>
      <c r="W83">
        <v>8.52</v>
      </c>
      <c r="AB83" s="52" t="s">
        <v>80</v>
      </c>
      <c r="AD83">
        <f t="shared" si="12"/>
        <v>18.930000000000003</v>
      </c>
      <c r="AE83">
        <f t="shared" si="13"/>
        <v>3.8</v>
      </c>
      <c r="AF83">
        <f t="shared" si="14"/>
        <v>2.4</v>
      </c>
      <c r="AG83">
        <f t="shared" si="15"/>
        <v>1.4</v>
      </c>
      <c r="AH83">
        <f t="shared" si="16"/>
        <v>22.730000000000004</v>
      </c>
      <c r="AI83">
        <f t="shared" si="22"/>
        <v>0</v>
      </c>
      <c r="AJ83">
        <f t="shared" si="17"/>
        <v>0.25531914893617019</v>
      </c>
      <c r="AK83">
        <f t="shared" si="18"/>
        <v>0.21893939393939391</v>
      </c>
      <c r="AL83">
        <f t="shared" si="19"/>
        <v>2.2304832713754646E-2</v>
      </c>
      <c r="AM83">
        <f t="shared" si="20"/>
        <v>2.5543574332685167E-2</v>
      </c>
      <c r="AO83">
        <f t="shared" si="21"/>
        <v>1.9583333333333335</v>
      </c>
    </row>
    <row r="84" spans="1:41" x14ac:dyDescent="0.25">
      <c r="A84" s="52" t="s">
        <v>53</v>
      </c>
      <c r="B84" s="52">
        <v>3</v>
      </c>
      <c r="C84" s="52" t="s">
        <v>176</v>
      </c>
      <c r="D84" s="52" t="s">
        <v>105</v>
      </c>
      <c r="E84" s="52">
        <v>14.2</v>
      </c>
      <c r="F84" s="52">
        <v>2</v>
      </c>
      <c r="G84">
        <v>1.181</v>
      </c>
      <c r="H84">
        <v>46.926000000000002</v>
      </c>
      <c r="I84">
        <v>1.3120000000000001</v>
      </c>
      <c r="J84">
        <v>55.167999999999999</v>
      </c>
      <c r="K84">
        <v>5.63</v>
      </c>
      <c r="L84">
        <v>6.18</v>
      </c>
      <c r="M84" s="52">
        <v>49.3</v>
      </c>
      <c r="O84">
        <v>5.83</v>
      </c>
      <c r="P84" s="52"/>
      <c r="Q84" s="52"/>
      <c r="S84" s="52"/>
      <c r="T84" s="52"/>
      <c r="V84" s="52"/>
      <c r="W84">
        <v>253.05</v>
      </c>
      <c r="AD84">
        <f t="shared" si="12"/>
        <v>319.99</v>
      </c>
      <c r="AH84">
        <f t="shared" si="16"/>
        <v>319.99</v>
      </c>
      <c r="AI84">
        <f t="shared" si="22"/>
        <v>0</v>
      </c>
      <c r="AJ84">
        <f t="shared" si="17"/>
        <v>0.20976909413854353</v>
      </c>
      <c r="AK84">
        <f t="shared" si="18"/>
        <v>0.21229773462783175</v>
      </c>
      <c r="AL84">
        <f t="shared" si="19"/>
        <v>2.5167284660955545E-2</v>
      </c>
      <c r="AM84">
        <f t="shared" si="20"/>
        <v>2.3781902552204179E-2</v>
      </c>
    </row>
    <row r="85" spans="1:41" x14ac:dyDescent="0.25">
      <c r="A85" s="52" t="s">
        <v>53</v>
      </c>
      <c r="B85" s="52">
        <v>3</v>
      </c>
      <c r="C85" s="52" t="s">
        <v>176</v>
      </c>
      <c r="D85" s="52" t="s">
        <v>30</v>
      </c>
      <c r="E85" s="52">
        <v>40.9</v>
      </c>
      <c r="F85" s="52">
        <v>1</v>
      </c>
      <c r="G85">
        <v>0.64</v>
      </c>
      <c r="H85">
        <v>19.521999999999998</v>
      </c>
      <c r="I85">
        <v>0.755</v>
      </c>
      <c r="J85">
        <v>2.5750000000000002</v>
      </c>
      <c r="K85">
        <v>3.43</v>
      </c>
      <c r="L85">
        <v>4.07</v>
      </c>
      <c r="M85" s="52">
        <v>46.3</v>
      </c>
      <c r="O85">
        <v>6.18</v>
      </c>
      <c r="P85" s="52">
        <v>10.6</v>
      </c>
      <c r="Q85" s="52"/>
      <c r="S85" s="52">
        <v>32.799999999999997</v>
      </c>
      <c r="T85" s="52">
        <v>10.4</v>
      </c>
      <c r="V85" s="52"/>
      <c r="W85">
        <v>99.77</v>
      </c>
      <c r="AB85" s="52" t="s">
        <v>80</v>
      </c>
      <c r="AD85">
        <f t="shared" si="12"/>
        <v>159.75</v>
      </c>
      <c r="AE85">
        <f t="shared" si="13"/>
        <v>32.799999999999997</v>
      </c>
      <c r="AF85">
        <f t="shared" si="14"/>
        <v>32.799999999999997</v>
      </c>
      <c r="AH85">
        <f t="shared" si="16"/>
        <v>192.55</v>
      </c>
      <c r="AI85">
        <f t="shared" si="22"/>
        <v>0</v>
      </c>
      <c r="AJ85">
        <f t="shared" si="17"/>
        <v>0.18658892128279883</v>
      </c>
      <c r="AK85">
        <f t="shared" si="18"/>
        <v>0.18550368550368548</v>
      </c>
      <c r="AL85">
        <f t="shared" si="19"/>
        <v>3.2783526278045289E-2</v>
      </c>
      <c r="AM85">
        <f t="shared" si="20"/>
        <v>0.29320388349514559</v>
      </c>
      <c r="AO85">
        <f t="shared" si="21"/>
        <v>0.32317073170731708</v>
      </c>
    </row>
    <row r="86" spans="1:41" x14ac:dyDescent="0.25">
      <c r="A86" s="52" t="s">
        <v>54</v>
      </c>
      <c r="B86" s="52">
        <v>3</v>
      </c>
      <c r="C86" s="52" t="s">
        <v>176</v>
      </c>
      <c r="D86" s="52" t="s">
        <v>105</v>
      </c>
      <c r="E86" s="52">
        <v>23.5</v>
      </c>
      <c r="F86" s="52">
        <v>1</v>
      </c>
      <c r="G86">
        <v>0.55400000000000005</v>
      </c>
      <c r="H86">
        <v>41.750999999999998</v>
      </c>
      <c r="I86">
        <v>0.35899999999999999</v>
      </c>
      <c r="J86">
        <v>27.677</v>
      </c>
      <c r="K86">
        <v>1.93</v>
      </c>
      <c r="L86">
        <v>1.25</v>
      </c>
      <c r="M86" s="52">
        <v>16.8</v>
      </c>
      <c r="O86">
        <v>2.2999999999999998</v>
      </c>
      <c r="P86" s="52"/>
      <c r="Q86" s="52"/>
      <c r="S86" s="52"/>
      <c r="T86" s="52"/>
      <c r="V86" s="52"/>
      <c r="W86">
        <v>58.83</v>
      </c>
      <c r="AD86">
        <f t="shared" si="12"/>
        <v>81.11</v>
      </c>
      <c r="AH86">
        <f t="shared" si="16"/>
        <v>81.11</v>
      </c>
      <c r="AI86">
        <f t="shared" si="22"/>
        <v>0</v>
      </c>
      <c r="AJ86">
        <f t="shared" si="17"/>
        <v>0.28704663212435239</v>
      </c>
      <c r="AK86">
        <f t="shared" si="18"/>
        <v>0.28720000000000001</v>
      </c>
      <c r="AL86">
        <f t="shared" si="19"/>
        <v>1.3269143254053798E-2</v>
      </c>
      <c r="AM86">
        <f t="shared" si="20"/>
        <v>1.2971059002059471E-2</v>
      </c>
    </row>
    <row r="87" spans="1:41" x14ac:dyDescent="0.25">
      <c r="A87" s="52" t="s">
        <v>54</v>
      </c>
      <c r="B87" s="52">
        <v>3</v>
      </c>
      <c r="C87" s="52" t="s">
        <v>176</v>
      </c>
      <c r="D87" s="52" t="s">
        <v>28</v>
      </c>
      <c r="E87" s="52">
        <v>17.399999999999999</v>
      </c>
      <c r="F87" s="52">
        <v>2</v>
      </c>
      <c r="G87">
        <v>5.0910000000000002</v>
      </c>
      <c r="H87">
        <v>10.329000000000001</v>
      </c>
      <c r="I87">
        <v>5.4260000000000002</v>
      </c>
      <c r="J87">
        <v>11.192</v>
      </c>
      <c r="K87">
        <v>9.08</v>
      </c>
      <c r="L87">
        <v>9.81</v>
      </c>
      <c r="M87" s="52">
        <v>53.4</v>
      </c>
      <c r="O87">
        <v>8.31</v>
      </c>
      <c r="P87" s="52">
        <v>7.2</v>
      </c>
      <c r="Q87">
        <v>25.33</v>
      </c>
      <c r="S87" s="52">
        <v>37.700000000000003</v>
      </c>
      <c r="T87" s="52">
        <v>18.2</v>
      </c>
      <c r="V87" s="52">
        <v>26</v>
      </c>
      <c r="W87">
        <v>335.83</v>
      </c>
      <c r="AD87">
        <f t="shared" si="12"/>
        <v>416.42999999999995</v>
      </c>
      <c r="AE87">
        <f t="shared" si="13"/>
        <v>89.03</v>
      </c>
      <c r="AF87">
        <f t="shared" si="14"/>
        <v>63.03</v>
      </c>
      <c r="AG87">
        <f t="shared" si="15"/>
        <v>26</v>
      </c>
      <c r="AH87">
        <f t="shared" si="16"/>
        <v>505.45999999999992</v>
      </c>
      <c r="AI87">
        <f t="shared" si="22"/>
        <v>0</v>
      </c>
      <c r="AJ87">
        <f t="shared" si="17"/>
        <v>0.56068281938325992</v>
      </c>
      <c r="AK87">
        <f t="shared" si="18"/>
        <v>0.55310907237512741</v>
      </c>
      <c r="AL87">
        <f t="shared" si="19"/>
        <v>0.49288411269241938</v>
      </c>
      <c r="AM87">
        <f t="shared" si="20"/>
        <v>0.4848105789849893</v>
      </c>
      <c r="AO87">
        <f t="shared" si="21"/>
        <v>0.28424792735886306</v>
      </c>
    </row>
    <row r="88" spans="1:41" x14ac:dyDescent="0.25">
      <c r="A88" s="52" t="s">
        <v>55</v>
      </c>
      <c r="B88" s="52">
        <v>3</v>
      </c>
      <c r="C88" s="52" t="s">
        <v>176</v>
      </c>
      <c r="D88" s="52" t="s">
        <v>30</v>
      </c>
      <c r="E88" s="52">
        <v>11.4</v>
      </c>
      <c r="F88" s="52">
        <v>4</v>
      </c>
      <c r="G88">
        <v>0.24099999999999999</v>
      </c>
      <c r="H88">
        <v>8.4410000000000007</v>
      </c>
      <c r="I88">
        <v>0.27300000000000002</v>
      </c>
      <c r="J88">
        <v>9.9450000000000003</v>
      </c>
      <c r="K88">
        <v>0.96</v>
      </c>
      <c r="L88">
        <v>1.52</v>
      </c>
      <c r="M88" s="52">
        <v>5.4</v>
      </c>
      <c r="O88">
        <v>0.9</v>
      </c>
      <c r="P88" s="52">
        <v>31.4</v>
      </c>
      <c r="Q88" s="52"/>
      <c r="S88" s="52">
        <v>19.8</v>
      </c>
      <c r="V88" s="52">
        <v>9.6999999999999993</v>
      </c>
      <c r="W88">
        <v>21.22</v>
      </c>
      <c r="AB88" s="52" t="s">
        <v>80</v>
      </c>
      <c r="AD88">
        <f t="shared" si="12"/>
        <v>29.999999999999996</v>
      </c>
      <c r="AE88">
        <f t="shared" si="13"/>
        <v>29.5</v>
      </c>
      <c r="AF88">
        <f t="shared" si="14"/>
        <v>19.8</v>
      </c>
      <c r="AG88">
        <f t="shared" si="15"/>
        <v>9.6999999999999993</v>
      </c>
      <c r="AH88">
        <f t="shared" si="16"/>
        <v>59.5</v>
      </c>
      <c r="AI88">
        <f t="shared" si="22"/>
        <v>0</v>
      </c>
      <c r="AJ88">
        <f t="shared" si="17"/>
        <v>0.25104166666666666</v>
      </c>
      <c r="AK88">
        <f t="shared" si="18"/>
        <v>0.17960526315789474</v>
      </c>
      <c r="AL88">
        <f t="shared" si="19"/>
        <v>2.8551119535600043E-2</v>
      </c>
      <c r="AM88">
        <f t="shared" si="20"/>
        <v>2.7450980392156862E-2</v>
      </c>
      <c r="AO88">
        <f t="shared" si="21"/>
        <v>1.5858585858585856</v>
      </c>
    </row>
    <row r="89" spans="1:41" x14ac:dyDescent="0.25">
      <c r="A89" s="52" t="s">
        <v>62</v>
      </c>
      <c r="B89" s="52">
        <v>4</v>
      </c>
      <c r="C89" s="52" t="s">
        <v>176</v>
      </c>
      <c r="D89" s="52" t="s">
        <v>37</v>
      </c>
      <c r="E89" s="52">
        <v>87.8</v>
      </c>
      <c r="F89" s="52">
        <v>3</v>
      </c>
      <c r="G89">
        <v>0.66300000000000003</v>
      </c>
      <c r="H89">
        <v>39.311</v>
      </c>
      <c r="I89">
        <v>0.5</v>
      </c>
      <c r="J89">
        <v>34.917000000000002</v>
      </c>
      <c r="K89">
        <v>1.44</v>
      </c>
      <c r="L89">
        <v>1.21</v>
      </c>
      <c r="M89" s="52">
        <v>30.2</v>
      </c>
      <c r="O89">
        <v>13.14</v>
      </c>
      <c r="P89" s="52">
        <v>11</v>
      </c>
      <c r="Q89">
        <v>19.52</v>
      </c>
      <c r="S89" s="52">
        <v>44.1</v>
      </c>
      <c r="T89" s="52">
        <v>13.1</v>
      </c>
      <c r="V89" s="52">
        <v>41.2</v>
      </c>
      <c r="W89">
        <v>692.38</v>
      </c>
      <c r="AD89">
        <f t="shared" si="12"/>
        <v>738.37000000000012</v>
      </c>
      <c r="AE89">
        <f t="shared" si="13"/>
        <v>104.82000000000001</v>
      </c>
      <c r="AF89">
        <f t="shared" si="14"/>
        <v>63.620000000000005</v>
      </c>
      <c r="AG89">
        <f t="shared" si="15"/>
        <v>41.2</v>
      </c>
      <c r="AH89">
        <f t="shared" si="16"/>
        <v>843.19000000000017</v>
      </c>
      <c r="AI89">
        <f t="shared" si="22"/>
        <v>0</v>
      </c>
      <c r="AJ89">
        <f t="shared" si="17"/>
        <v>0.4604166666666667</v>
      </c>
      <c r="AK89">
        <f t="shared" si="18"/>
        <v>0.41322314049586778</v>
      </c>
      <c r="AL89">
        <f t="shared" si="19"/>
        <v>1.6865508381877847E-2</v>
      </c>
      <c r="AM89">
        <f t="shared" si="20"/>
        <v>1.4319672365896268E-2</v>
      </c>
      <c r="AO89">
        <f t="shared" si="21"/>
        <v>0.56352459016393441</v>
      </c>
    </row>
    <row r="90" spans="1:41" x14ac:dyDescent="0.25">
      <c r="A90" s="52" t="s">
        <v>62</v>
      </c>
      <c r="B90" s="52">
        <v>4</v>
      </c>
      <c r="C90" s="52" t="s">
        <v>176</v>
      </c>
      <c r="D90" s="52" t="s">
        <v>28</v>
      </c>
      <c r="E90" s="52">
        <v>22.4</v>
      </c>
      <c r="F90" s="52">
        <v>2</v>
      </c>
      <c r="G90">
        <v>4.3600000000000003</v>
      </c>
      <c r="H90">
        <v>8.5299999999999994</v>
      </c>
      <c r="I90">
        <v>4.1849999999999996</v>
      </c>
      <c r="J90">
        <v>8.3490000000000002</v>
      </c>
      <c r="K90">
        <v>7.87</v>
      </c>
      <c r="L90">
        <v>7.62</v>
      </c>
      <c r="M90" s="52">
        <v>46.7</v>
      </c>
      <c r="O90">
        <v>5.78</v>
      </c>
      <c r="P90" s="52">
        <v>6.4</v>
      </c>
      <c r="Q90">
        <v>24.87</v>
      </c>
      <c r="R90">
        <v>37.090000000000003</v>
      </c>
      <c r="S90" s="52">
        <v>38.6</v>
      </c>
      <c r="T90" s="52">
        <v>12.9</v>
      </c>
      <c r="V90" s="52">
        <v>29.1</v>
      </c>
      <c r="W90">
        <v>245.52</v>
      </c>
      <c r="AD90">
        <f t="shared" si="12"/>
        <v>313.49</v>
      </c>
      <c r="AE90">
        <f t="shared" si="13"/>
        <v>129.66</v>
      </c>
      <c r="AF90">
        <f t="shared" si="14"/>
        <v>100.56</v>
      </c>
      <c r="AG90">
        <f t="shared" si="15"/>
        <v>29.1</v>
      </c>
      <c r="AH90">
        <f t="shared" si="16"/>
        <v>443.15</v>
      </c>
      <c r="AI90">
        <f t="shared" si="22"/>
        <v>0</v>
      </c>
      <c r="AJ90">
        <f t="shared" si="17"/>
        <v>0.55400254129606108</v>
      </c>
      <c r="AK90">
        <f t="shared" si="18"/>
        <v>0.54921259842519676</v>
      </c>
      <c r="AL90">
        <f t="shared" si="19"/>
        <v>0.51113716295427913</v>
      </c>
      <c r="AM90">
        <f t="shared" si="20"/>
        <v>0.50125763564498738</v>
      </c>
      <c r="AO90">
        <f t="shared" si="21"/>
        <v>0.25733815842380381</v>
      </c>
    </row>
    <row r="91" spans="1:41" x14ac:dyDescent="0.25">
      <c r="A91" s="52" t="s">
        <v>62</v>
      </c>
      <c r="B91" s="52">
        <v>4</v>
      </c>
      <c r="C91" s="52" t="s">
        <v>176</v>
      </c>
      <c r="D91" s="52" t="s">
        <v>106</v>
      </c>
      <c r="E91" s="52">
        <v>5.3</v>
      </c>
      <c r="F91" s="52">
        <v>2</v>
      </c>
      <c r="G91">
        <v>1.0740000000000001</v>
      </c>
      <c r="H91">
        <v>55.481000000000002</v>
      </c>
      <c r="I91">
        <v>0.94799999999999995</v>
      </c>
      <c r="J91">
        <v>50.276000000000003</v>
      </c>
      <c r="K91">
        <v>2.1800000000000002</v>
      </c>
      <c r="L91">
        <v>1.24</v>
      </c>
      <c r="M91" s="52"/>
      <c r="O91">
        <v>2.65</v>
      </c>
      <c r="P91" s="52">
        <v>5</v>
      </c>
      <c r="Q91" s="52"/>
      <c r="S91" s="52">
        <v>4.5999999999999996</v>
      </c>
      <c r="T91" s="52">
        <v>10.5</v>
      </c>
      <c r="V91" s="52"/>
      <c r="W91">
        <v>4.33</v>
      </c>
      <c r="AB91" s="52" t="s">
        <v>80</v>
      </c>
      <c r="AD91">
        <f t="shared" si="12"/>
        <v>10.4</v>
      </c>
      <c r="AE91">
        <f t="shared" si="13"/>
        <v>4.5999999999999996</v>
      </c>
      <c r="AF91">
        <f t="shared" si="14"/>
        <v>4.5999999999999996</v>
      </c>
      <c r="AH91">
        <f t="shared" si="16"/>
        <v>15</v>
      </c>
      <c r="AI91">
        <f t="shared" si="22"/>
        <v>0</v>
      </c>
      <c r="AJ91">
        <f t="shared" si="17"/>
        <v>0.4926605504587156</v>
      </c>
      <c r="AK91">
        <f t="shared" si="18"/>
        <v>0.76451612903225807</v>
      </c>
      <c r="AL91">
        <f t="shared" si="19"/>
        <v>1.9357978407022223E-2</v>
      </c>
      <c r="AM91">
        <f t="shared" si="20"/>
        <v>1.8855915347282995E-2</v>
      </c>
      <c r="AO91">
        <f t="shared" si="21"/>
        <v>1.0869565217391306</v>
      </c>
    </row>
    <row r="92" spans="1:41" x14ac:dyDescent="0.25">
      <c r="A92" s="52" t="s">
        <v>63</v>
      </c>
      <c r="B92" s="52">
        <v>4</v>
      </c>
      <c r="C92" s="52" t="s">
        <v>176</v>
      </c>
      <c r="D92" s="52" t="s">
        <v>105</v>
      </c>
      <c r="E92" s="52">
        <v>9.1999999999999993</v>
      </c>
      <c r="F92" s="52">
        <v>1</v>
      </c>
      <c r="G92">
        <v>0.70399999999999996</v>
      </c>
      <c r="H92">
        <v>34.594000000000001</v>
      </c>
      <c r="I92">
        <v>0.85199999999999998</v>
      </c>
      <c r="J92">
        <v>41.066000000000003</v>
      </c>
      <c r="K92">
        <v>1.88</v>
      </c>
      <c r="L92">
        <v>2.27</v>
      </c>
      <c r="M92" s="52">
        <v>19.600000000000001</v>
      </c>
      <c r="O92">
        <v>2.41</v>
      </c>
      <c r="P92" s="52"/>
      <c r="Q92" s="52"/>
      <c r="S92" s="52"/>
      <c r="T92" s="52"/>
      <c r="V92" s="52"/>
      <c r="W92">
        <v>53.85</v>
      </c>
      <c r="AD92">
        <f t="shared" si="12"/>
        <v>80.010000000000005</v>
      </c>
      <c r="AH92">
        <f t="shared" si="16"/>
        <v>80.010000000000005</v>
      </c>
      <c r="AI92">
        <f t="shared" si="22"/>
        <v>0</v>
      </c>
      <c r="AJ92">
        <f t="shared" si="17"/>
        <v>0.37446808510638296</v>
      </c>
      <c r="AK92">
        <f t="shared" si="18"/>
        <v>0.37533039647577093</v>
      </c>
      <c r="AL92">
        <f t="shared" si="19"/>
        <v>2.0350349771636699E-2</v>
      </c>
      <c r="AM92">
        <f t="shared" si="20"/>
        <v>2.0747090050163151E-2</v>
      </c>
    </row>
    <row r="93" spans="1:41" x14ac:dyDescent="0.25">
      <c r="A93" s="52" t="s">
        <v>63</v>
      </c>
      <c r="B93" s="52">
        <v>4</v>
      </c>
      <c r="C93" s="52" t="s">
        <v>176</v>
      </c>
      <c r="D93" s="52" t="s">
        <v>106</v>
      </c>
      <c r="E93" s="52">
        <v>6.8</v>
      </c>
      <c r="F93" s="52">
        <v>2</v>
      </c>
      <c r="G93">
        <v>1.069</v>
      </c>
      <c r="H93">
        <v>56.607999999999997</v>
      </c>
      <c r="I93">
        <v>0.96199999999999997</v>
      </c>
      <c r="J93">
        <v>51.828000000000003</v>
      </c>
      <c r="K93">
        <v>2.48</v>
      </c>
      <c r="L93">
        <v>2.88</v>
      </c>
      <c r="M93" s="52">
        <v>9.3000000000000007</v>
      </c>
      <c r="O93">
        <v>8.5</v>
      </c>
      <c r="P93" s="52">
        <v>4.4000000000000004</v>
      </c>
      <c r="Q93" s="52"/>
      <c r="S93" s="52">
        <v>4.0999999999999996</v>
      </c>
      <c r="T93" s="52"/>
      <c r="V93" s="52">
        <v>5.5</v>
      </c>
      <c r="W93">
        <v>4.21</v>
      </c>
      <c r="AD93">
        <f t="shared" si="12"/>
        <v>27.37</v>
      </c>
      <c r="AE93">
        <f t="shared" si="13"/>
        <v>9.6</v>
      </c>
      <c r="AF93">
        <f t="shared" si="14"/>
        <v>4.0999999999999996</v>
      </c>
      <c r="AG93">
        <f t="shared" si="15"/>
        <v>5.5</v>
      </c>
      <c r="AH93">
        <f t="shared" si="16"/>
        <v>36.97</v>
      </c>
      <c r="AI93">
        <f t="shared" si="22"/>
        <v>0</v>
      </c>
      <c r="AJ93">
        <f t="shared" si="17"/>
        <v>0.43104838709677418</v>
      </c>
      <c r="AK93">
        <f t="shared" si="18"/>
        <v>0.33402777777777776</v>
      </c>
      <c r="AL93">
        <f t="shared" si="19"/>
        <v>1.8884256642170718E-2</v>
      </c>
      <c r="AM93">
        <f t="shared" si="20"/>
        <v>1.8561395384734117E-2</v>
      </c>
      <c r="AO93">
        <f t="shared" si="21"/>
        <v>1.0731707317073174</v>
      </c>
    </row>
    <row r="94" spans="1:41" x14ac:dyDescent="0.25">
      <c r="A94" s="52" t="s">
        <v>64</v>
      </c>
      <c r="B94" s="52">
        <v>4</v>
      </c>
      <c r="C94" s="52" t="s">
        <v>176</v>
      </c>
      <c r="D94" s="52" t="s">
        <v>37</v>
      </c>
      <c r="E94" s="52">
        <v>126.1</v>
      </c>
      <c r="F94" s="52">
        <v>7</v>
      </c>
      <c r="G94">
        <v>0.38800000000000001</v>
      </c>
      <c r="H94">
        <v>21.736999999999998</v>
      </c>
      <c r="I94">
        <v>0.29299999999999998</v>
      </c>
      <c r="J94">
        <v>19.376999999999999</v>
      </c>
      <c r="K94">
        <v>1.1000000000000001</v>
      </c>
      <c r="L94">
        <v>0.86</v>
      </c>
      <c r="M94" s="52">
        <v>38.9</v>
      </c>
      <c r="O94">
        <v>14.45</v>
      </c>
      <c r="P94" s="52">
        <v>12</v>
      </c>
      <c r="Q94">
        <v>32.659999999999997</v>
      </c>
      <c r="R94">
        <v>95.39</v>
      </c>
      <c r="S94" s="52">
        <v>42.8</v>
      </c>
      <c r="T94" s="52">
        <v>16.5</v>
      </c>
      <c r="V94" s="52">
        <v>59.8</v>
      </c>
      <c r="W94">
        <v>1279.1500000000001</v>
      </c>
      <c r="AA94" s="57">
        <v>225.58</v>
      </c>
      <c r="AB94" s="56"/>
      <c r="AD94">
        <f t="shared" si="12"/>
        <v>1334.46</v>
      </c>
      <c r="AE94">
        <f t="shared" si="13"/>
        <v>230.65000000000003</v>
      </c>
      <c r="AF94">
        <f t="shared" si="14"/>
        <v>170.85000000000002</v>
      </c>
      <c r="AG94">
        <f t="shared" si="15"/>
        <v>59.8</v>
      </c>
      <c r="AH94">
        <f t="shared" si="16"/>
        <v>1565.1100000000001</v>
      </c>
      <c r="AI94">
        <f t="shared" si="22"/>
        <v>225.58</v>
      </c>
      <c r="AJ94">
        <f t="shared" si="17"/>
        <v>0.35272727272727272</v>
      </c>
      <c r="AK94">
        <f t="shared" si="18"/>
        <v>0.34069767441860466</v>
      </c>
      <c r="AL94">
        <f t="shared" si="19"/>
        <v>1.7849749275428994E-2</v>
      </c>
      <c r="AM94">
        <f t="shared" si="20"/>
        <v>1.5121019765701606E-2</v>
      </c>
      <c r="AO94">
        <f t="shared" si="21"/>
        <v>0.36742192284139624</v>
      </c>
    </row>
    <row r="95" spans="1:41" x14ac:dyDescent="0.25">
      <c r="A95" s="52" t="s">
        <v>64</v>
      </c>
      <c r="B95" s="52">
        <v>4</v>
      </c>
      <c r="C95" s="52" t="s">
        <v>176</v>
      </c>
      <c r="D95" s="52" t="s">
        <v>28</v>
      </c>
      <c r="E95" s="52">
        <v>21.2</v>
      </c>
      <c r="F95" s="52">
        <v>7</v>
      </c>
      <c r="G95">
        <v>2.5350000000000001</v>
      </c>
      <c r="H95">
        <v>6.2460000000000004</v>
      </c>
      <c r="I95">
        <v>2.375</v>
      </c>
      <c r="J95">
        <v>6.0380000000000003</v>
      </c>
      <c r="K95">
        <v>3.52</v>
      </c>
      <c r="L95">
        <v>3.55</v>
      </c>
      <c r="M95" s="52">
        <v>47.9</v>
      </c>
      <c r="O95">
        <v>4.51</v>
      </c>
      <c r="P95" s="52">
        <v>6.1</v>
      </c>
      <c r="Q95">
        <v>10.88</v>
      </c>
      <c r="R95">
        <v>74.930000000000007</v>
      </c>
      <c r="S95" s="52">
        <v>34.200000000000003</v>
      </c>
      <c r="T95" s="52">
        <v>12.4</v>
      </c>
      <c r="V95" s="52">
        <v>28.6</v>
      </c>
      <c r="W95">
        <v>321.48</v>
      </c>
      <c r="AD95">
        <f t="shared" si="12"/>
        <v>380.96</v>
      </c>
      <c r="AE95">
        <f t="shared" si="13"/>
        <v>148.61000000000001</v>
      </c>
      <c r="AF95">
        <f t="shared" si="14"/>
        <v>120.01</v>
      </c>
      <c r="AG95">
        <f t="shared" si="15"/>
        <v>28.6</v>
      </c>
      <c r="AH95">
        <f t="shared" si="16"/>
        <v>529.56999999999994</v>
      </c>
      <c r="AI95">
        <f t="shared" si="22"/>
        <v>0</v>
      </c>
      <c r="AJ95">
        <f t="shared" si="17"/>
        <v>0.72017045454545459</v>
      </c>
      <c r="AK95">
        <f t="shared" si="18"/>
        <v>0.66901408450704225</v>
      </c>
      <c r="AL95">
        <f t="shared" si="19"/>
        <v>0.40585975024015369</v>
      </c>
      <c r="AM95">
        <f t="shared" si="20"/>
        <v>0.39334216628022522</v>
      </c>
      <c r="AO95">
        <f t="shared" si="21"/>
        <v>0.56066176470588225</v>
      </c>
    </row>
    <row r="96" spans="1:41" x14ac:dyDescent="0.25">
      <c r="A96" s="52" t="s">
        <v>65</v>
      </c>
      <c r="B96" s="52">
        <v>4</v>
      </c>
      <c r="C96" s="52" t="s">
        <v>176</v>
      </c>
      <c r="D96" s="52" t="s">
        <v>105</v>
      </c>
      <c r="E96" s="52">
        <v>11.9</v>
      </c>
      <c r="F96" s="52">
        <v>2</v>
      </c>
      <c r="G96">
        <v>0.61</v>
      </c>
      <c r="H96">
        <v>25.082999999999998</v>
      </c>
      <c r="I96">
        <v>0.46300000000000002</v>
      </c>
      <c r="J96">
        <v>17.402999999999999</v>
      </c>
      <c r="K96">
        <v>1.9</v>
      </c>
      <c r="L96">
        <v>2.02</v>
      </c>
      <c r="M96" s="52">
        <v>46.3</v>
      </c>
      <c r="O96">
        <v>5.41</v>
      </c>
      <c r="P96" s="52"/>
      <c r="Q96" s="52"/>
      <c r="S96" s="52"/>
      <c r="T96" s="52"/>
      <c r="V96" s="52"/>
      <c r="W96">
        <v>172.84</v>
      </c>
      <c r="AD96">
        <f t="shared" si="12"/>
        <v>228.47000000000003</v>
      </c>
      <c r="AH96">
        <f t="shared" si="16"/>
        <v>228.47000000000003</v>
      </c>
      <c r="AI96">
        <f t="shared" si="22"/>
        <v>0</v>
      </c>
      <c r="AJ96">
        <f t="shared" si="17"/>
        <v>0.32105263157894737</v>
      </c>
      <c r="AK96">
        <f t="shared" si="18"/>
        <v>0.22920792079207922</v>
      </c>
      <c r="AL96">
        <f t="shared" si="19"/>
        <v>2.4319260056612051E-2</v>
      </c>
      <c r="AM96">
        <f t="shared" si="20"/>
        <v>2.6604608400850431E-2</v>
      </c>
    </row>
    <row r="97" spans="1:41" x14ac:dyDescent="0.25">
      <c r="A97" s="52" t="s">
        <v>65</v>
      </c>
      <c r="B97" s="52">
        <v>4</v>
      </c>
      <c r="C97" s="52" t="s">
        <v>176</v>
      </c>
      <c r="D97" s="52" t="s">
        <v>37</v>
      </c>
      <c r="E97" s="52">
        <v>114.6</v>
      </c>
      <c r="F97" s="52">
        <v>5</v>
      </c>
      <c r="G97">
        <v>0.436</v>
      </c>
      <c r="H97">
        <v>32.695999999999998</v>
      </c>
      <c r="I97">
        <v>0.47399999999999998</v>
      </c>
      <c r="J97">
        <v>38.162999999999997</v>
      </c>
      <c r="K97">
        <v>1.1200000000000001</v>
      </c>
      <c r="L97">
        <v>1.26</v>
      </c>
      <c r="M97" s="52">
        <v>41.3</v>
      </c>
      <c r="O97">
        <v>8.76</v>
      </c>
      <c r="P97" s="52">
        <v>9.6</v>
      </c>
      <c r="Q97">
        <v>14.1</v>
      </c>
      <c r="R97">
        <v>146.52000000000001</v>
      </c>
      <c r="S97" s="52">
        <v>64.599999999999994</v>
      </c>
      <c r="T97" s="52">
        <v>14.1</v>
      </c>
      <c r="U97">
        <v>159.25</v>
      </c>
      <c r="V97" s="52">
        <v>90.6</v>
      </c>
      <c r="W97">
        <v>1025.54</v>
      </c>
      <c r="AD97">
        <f t="shared" si="12"/>
        <v>1077.9799999999998</v>
      </c>
      <c r="AE97">
        <f t="shared" si="13"/>
        <v>475.07</v>
      </c>
      <c r="AF97">
        <f t="shared" si="14"/>
        <v>225.22</v>
      </c>
      <c r="AG97">
        <f t="shared" si="15"/>
        <v>249.85</v>
      </c>
      <c r="AH97">
        <f t="shared" si="16"/>
        <v>1553.0499999999997</v>
      </c>
      <c r="AI97">
        <f t="shared" si="22"/>
        <v>0</v>
      </c>
      <c r="AJ97">
        <f t="shared" si="17"/>
        <v>0.38928571428571423</v>
      </c>
      <c r="AK97">
        <f t="shared" si="18"/>
        <v>0.37619047619047619</v>
      </c>
      <c r="AL97">
        <f t="shared" si="19"/>
        <v>1.3334964521654025E-2</v>
      </c>
      <c r="AM97">
        <f t="shared" si="20"/>
        <v>1.242040720069177E-2</v>
      </c>
      <c r="AO97">
        <f t="shared" si="21"/>
        <v>0.68085106382978722</v>
      </c>
    </row>
    <row r="98" spans="1:41" x14ac:dyDescent="0.25">
      <c r="A98" s="52" t="s">
        <v>65</v>
      </c>
      <c r="B98" s="52">
        <v>4</v>
      </c>
      <c r="C98" s="52" t="s">
        <v>176</v>
      </c>
      <c r="D98" s="52" t="s">
        <v>30</v>
      </c>
      <c r="E98" s="52">
        <v>17.5</v>
      </c>
      <c r="F98" s="52">
        <v>4</v>
      </c>
      <c r="G98">
        <v>0.25</v>
      </c>
      <c r="H98">
        <v>12.457000000000001</v>
      </c>
      <c r="I98">
        <v>0.28299999999999997</v>
      </c>
      <c r="J98">
        <v>11.68</v>
      </c>
      <c r="K98">
        <v>0.77</v>
      </c>
      <c r="L98">
        <v>0.85</v>
      </c>
      <c r="M98" s="52">
        <v>17</v>
      </c>
      <c r="O98">
        <v>1.29</v>
      </c>
      <c r="P98" s="52">
        <v>4.9000000000000004</v>
      </c>
      <c r="Q98">
        <v>2.0699999999999998</v>
      </c>
      <c r="S98" s="52">
        <v>8.5</v>
      </c>
      <c r="T98" s="52">
        <v>9.6</v>
      </c>
      <c r="V98" s="52">
        <v>5.9</v>
      </c>
      <c r="W98">
        <v>24.41</v>
      </c>
      <c r="AD98">
        <f t="shared" si="12"/>
        <v>44.320000000000007</v>
      </c>
      <c r="AE98">
        <f t="shared" si="13"/>
        <v>16.47</v>
      </c>
      <c r="AF98">
        <f t="shared" si="14"/>
        <v>10.57</v>
      </c>
      <c r="AG98">
        <f t="shared" si="15"/>
        <v>5.9</v>
      </c>
      <c r="AH98">
        <f t="shared" si="16"/>
        <v>60.790000000000006</v>
      </c>
      <c r="AI98">
        <f t="shared" si="22"/>
        <v>0</v>
      </c>
      <c r="AJ98">
        <f t="shared" si="17"/>
        <v>0.32467532467532467</v>
      </c>
      <c r="AK98">
        <f t="shared" si="18"/>
        <v>0.33294117647058824</v>
      </c>
      <c r="AL98">
        <f t="shared" si="19"/>
        <v>2.0069037488962028E-2</v>
      </c>
      <c r="AM98">
        <f t="shared" si="20"/>
        <v>2.4229452054794518E-2</v>
      </c>
      <c r="AO98">
        <f t="shared" si="21"/>
        <v>2.3671497584541066</v>
      </c>
    </row>
    <row r="99" spans="1:41" x14ac:dyDescent="0.25">
      <c r="A99" s="52" t="s">
        <v>66</v>
      </c>
      <c r="B99" s="52">
        <v>4</v>
      </c>
      <c r="C99" s="52" t="s">
        <v>176</v>
      </c>
      <c r="D99" s="52" t="s">
        <v>37</v>
      </c>
      <c r="E99" s="52">
        <v>86.3</v>
      </c>
      <c r="F99" s="52">
        <v>4</v>
      </c>
      <c r="G99">
        <v>0.26</v>
      </c>
      <c r="H99">
        <v>19.321999999999999</v>
      </c>
      <c r="I99">
        <v>0.20499999999999999</v>
      </c>
      <c r="J99">
        <v>17.757999999999999</v>
      </c>
      <c r="K99">
        <v>0.61</v>
      </c>
      <c r="L99">
        <v>0.71</v>
      </c>
      <c r="M99" s="52">
        <v>50.5</v>
      </c>
      <c r="O99">
        <v>5.05</v>
      </c>
      <c r="P99" s="52">
        <v>4.0999999999999996</v>
      </c>
      <c r="Q99">
        <v>6.1</v>
      </c>
      <c r="S99" s="52">
        <v>81.2</v>
      </c>
      <c r="T99" s="52">
        <v>21.7</v>
      </c>
      <c r="U99">
        <v>101.27</v>
      </c>
      <c r="V99" s="52">
        <v>94.1</v>
      </c>
      <c r="W99">
        <v>464.14</v>
      </c>
      <c r="AD99">
        <f t="shared" si="12"/>
        <v>521.0100000000001</v>
      </c>
      <c r="AE99">
        <f t="shared" si="13"/>
        <v>282.67</v>
      </c>
      <c r="AF99">
        <f t="shared" si="14"/>
        <v>87.3</v>
      </c>
      <c r="AG99">
        <f t="shared" si="15"/>
        <v>195.37</v>
      </c>
      <c r="AH99">
        <f t="shared" si="16"/>
        <v>803.68000000000006</v>
      </c>
      <c r="AI99">
        <f t="shared" si="22"/>
        <v>0</v>
      </c>
      <c r="AJ99">
        <f t="shared" si="17"/>
        <v>0.42622950819672134</v>
      </c>
      <c r="AK99">
        <f t="shared" si="18"/>
        <v>0.28873239436619719</v>
      </c>
      <c r="AL99">
        <f t="shared" si="19"/>
        <v>1.3456163958182384E-2</v>
      </c>
      <c r="AM99">
        <f t="shared" si="20"/>
        <v>1.1544092803243608E-2</v>
      </c>
      <c r="AO99">
        <f t="shared" si="21"/>
        <v>0.67213114754098358</v>
      </c>
    </row>
    <row r="100" spans="1:41" x14ac:dyDescent="0.25">
      <c r="A100" s="52" t="s">
        <v>66</v>
      </c>
      <c r="B100" s="52">
        <v>4</v>
      </c>
      <c r="C100" s="52" t="s">
        <v>176</v>
      </c>
      <c r="D100" s="52" t="s">
        <v>30</v>
      </c>
      <c r="E100" s="52">
        <v>38.4</v>
      </c>
      <c r="F100" s="52">
        <v>10</v>
      </c>
      <c r="G100">
        <v>0.41</v>
      </c>
      <c r="H100">
        <v>12.93</v>
      </c>
      <c r="I100">
        <v>0.42099999999999999</v>
      </c>
      <c r="J100">
        <v>13.762</v>
      </c>
      <c r="K100">
        <v>1.74</v>
      </c>
      <c r="L100">
        <v>1.76</v>
      </c>
      <c r="M100" s="52">
        <v>60.1</v>
      </c>
      <c r="O100">
        <v>17.62</v>
      </c>
      <c r="P100" s="52">
        <v>7.4</v>
      </c>
      <c r="Q100">
        <v>54.56</v>
      </c>
      <c r="R100">
        <v>273.86</v>
      </c>
      <c r="S100" s="52">
        <v>49.9</v>
      </c>
      <c r="T100" s="52">
        <v>12.5</v>
      </c>
      <c r="V100" s="52">
        <v>51.4</v>
      </c>
      <c r="W100">
        <v>1715.4</v>
      </c>
      <c r="AD100">
        <f t="shared" si="12"/>
        <v>1796.62</v>
      </c>
      <c r="AE100">
        <f t="shared" si="13"/>
        <v>429.71999999999997</v>
      </c>
      <c r="AF100">
        <f t="shared" si="14"/>
        <v>378.32</v>
      </c>
      <c r="AG100">
        <f t="shared" si="15"/>
        <v>51.4</v>
      </c>
      <c r="AH100">
        <f t="shared" si="16"/>
        <v>2226.3399999999997</v>
      </c>
      <c r="AI100">
        <f t="shared" si="22"/>
        <v>0</v>
      </c>
      <c r="AJ100">
        <f t="shared" si="17"/>
        <v>0.23563218390804597</v>
      </c>
      <c r="AK100">
        <f t="shared" si="18"/>
        <v>0.23920454545454545</v>
      </c>
      <c r="AL100">
        <f t="shared" si="19"/>
        <v>3.1709203402938903E-2</v>
      </c>
      <c r="AM100">
        <f t="shared" si="20"/>
        <v>3.0591483795959887E-2</v>
      </c>
      <c r="AO100">
        <f t="shared" si="21"/>
        <v>0.13563049853372433</v>
      </c>
    </row>
    <row r="101" spans="1:41" x14ac:dyDescent="0.25">
      <c r="A101" s="52" t="s">
        <v>67</v>
      </c>
      <c r="B101" s="52">
        <v>4</v>
      </c>
      <c r="C101" s="52" t="s">
        <v>176</v>
      </c>
      <c r="D101" s="52" t="s">
        <v>37</v>
      </c>
      <c r="E101" s="52">
        <v>67.2</v>
      </c>
      <c r="F101" s="52">
        <v>13</v>
      </c>
      <c r="G101">
        <v>0.38100000000000001</v>
      </c>
      <c r="H101">
        <v>28.84</v>
      </c>
      <c r="I101">
        <v>0.44</v>
      </c>
      <c r="J101">
        <v>32.683999999999997</v>
      </c>
      <c r="K101">
        <v>1.02</v>
      </c>
      <c r="L101">
        <v>1.18</v>
      </c>
      <c r="M101" s="52"/>
      <c r="O101">
        <v>6.57</v>
      </c>
      <c r="P101" s="52">
        <v>7</v>
      </c>
      <c r="Q101">
        <v>5.67</v>
      </c>
      <c r="R101">
        <v>219.5</v>
      </c>
      <c r="S101" s="52"/>
      <c r="T101" s="52">
        <v>15.3</v>
      </c>
      <c r="U101">
        <v>42.06</v>
      </c>
      <c r="V101" s="52"/>
      <c r="W101">
        <v>935.35</v>
      </c>
      <c r="AD101">
        <f t="shared" si="12"/>
        <v>944.12</v>
      </c>
      <c r="AE101">
        <f t="shared" si="13"/>
        <v>267.23</v>
      </c>
      <c r="AF101">
        <f t="shared" si="14"/>
        <v>225.17</v>
      </c>
      <c r="AG101">
        <f t="shared" si="15"/>
        <v>42.06</v>
      </c>
      <c r="AH101">
        <f t="shared" si="16"/>
        <v>1211.3499999999999</v>
      </c>
      <c r="AI101">
        <f t="shared" si="22"/>
        <v>0</v>
      </c>
      <c r="AJ101">
        <f t="shared" si="17"/>
        <v>0.37352941176470589</v>
      </c>
      <c r="AK101">
        <f t="shared" si="18"/>
        <v>0.3728813559322034</v>
      </c>
      <c r="AL101">
        <f t="shared" si="19"/>
        <v>1.3210818307905686E-2</v>
      </c>
      <c r="AM101">
        <f t="shared" si="20"/>
        <v>1.3462244523314161E-2</v>
      </c>
      <c r="AO101">
        <f t="shared" si="21"/>
        <v>1.2345679012345678</v>
      </c>
    </row>
    <row r="102" spans="1:41" x14ac:dyDescent="0.25">
      <c r="A102" s="52" t="s">
        <v>67</v>
      </c>
      <c r="B102" s="52">
        <v>4</v>
      </c>
      <c r="C102" s="52" t="s">
        <v>176</v>
      </c>
      <c r="D102" s="52" t="s">
        <v>30</v>
      </c>
      <c r="E102" s="52">
        <v>41.2</v>
      </c>
      <c r="F102" s="52">
        <v>6</v>
      </c>
      <c r="G102">
        <v>0.21299999999999999</v>
      </c>
      <c r="H102">
        <v>9.1929999999999996</v>
      </c>
      <c r="I102">
        <v>0.245</v>
      </c>
      <c r="J102">
        <v>9.9139999999999997</v>
      </c>
      <c r="K102">
        <v>1.07</v>
      </c>
      <c r="L102">
        <v>1.1299999999999999</v>
      </c>
      <c r="M102" s="52">
        <v>30.4</v>
      </c>
      <c r="O102">
        <v>6.93</v>
      </c>
      <c r="P102" s="52"/>
      <c r="Q102" s="52"/>
      <c r="S102" s="52"/>
      <c r="T102" s="52"/>
      <c r="V102" s="52"/>
      <c r="W102">
        <v>178.11</v>
      </c>
      <c r="AD102">
        <f t="shared" si="12"/>
        <v>217.64000000000001</v>
      </c>
      <c r="AH102">
        <f t="shared" si="16"/>
        <v>217.64000000000001</v>
      </c>
      <c r="AI102">
        <f t="shared" si="22"/>
        <v>0</v>
      </c>
      <c r="AJ102">
        <f t="shared" si="17"/>
        <v>0.19906542056074764</v>
      </c>
      <c r="AK102">
        <f t="shared" si="18"/>
        <v>0.2168141592920354</v>
      </c>
      <c r="AL102">
        <f t="shared" si="19"/>
        <v>2.3169803111062766E-2</v>
      </c>
      <c r="AM102">
        <f t="shared" si="20"/>
        <v>2.4712527738551544E-2</v>
      </c>
    </row>
    <row r="103" spans="1:41" x14ac:dyDescent="0.25">
      <c r="A103" s="52" t="s">
        <v>68</v>
      </c>
      <c r="B103" s="52">
        <v>5</v>
      </c>
      <c r="C103" s="52" t="s">
        <v>176</v>
      </c>
      <c r="D103" s="52" t="s">
        <v>28</v>
      </c>
      <c r="E103" s="52">
        <v>30.6</v>
      </c>
      <c r="F103" s="52">
        <v>8</v>
      </c>
      <c r="G103">
        <v>7.2460000000000004</v>
      </c>
      <c r="H103">
        <v>11.3</v>
      </c>
      <c r="I103">
        <v>6.7519999999999998</v>
      </c>
      <c r="J103">
        <v>11.472</v>
      </c>
      <c r="K103">
        <v>12.39</v>
      </c>
      <c r="L103">
        <v>12.7</v>
      </c>
      <c r="M103" s="52"/>
      <c r="O103">
        <v>8.48</v>
      </c>
      <c r="P103" s="52">
        <v>7.4</v>
      </c>
      <c r="Q103">
        <v>26.4</v>
      </c>
      <c r="R103">
        <v>249.93</v>
      </c>
      <c r="S103" s="52"/>
      <c r="T103" s="52">
        <v>23.5</v>
      </c>
      <c r="V103" s="52"/>
      <c r="W103">
        <v>1174.58</v>
      </c>
      <c r="AD103">
        <f t="shared" si="12"/>
        <v>1208.1500000000001</v>
      </c>
      <c r="AE103">
        <f t="shared" si="13"/>
        <v>276.33</v>
      </c>
      <c r="AF103">
        <f t="shared" si="14"/>
        <v>276.33</v>
      </c>
      <c r="AH103">
        <f t="shared" si="16"/>
        <v>1484.48</v>
      </c>
      <c r="AI103">
        <f t="shared" si="22"/>
        <v>0</v>
      </c>
      <c r="AJ103">
        <f t="shared" si="17"/>
        <v>0.58482647296206625</v>
      </c>
      <c r="AK103">
        <f t="shared" si="18"/>
        <v>0.53165354330708658</v>
      </c>
      <c r="AL103">
        <f t="shared" si="19"/>
        <v>0.6412389380530974</v>
      </c>
      <c r="AM103">
        <f t="shared" si="20"/>
        <v>0.58856345885634587</v>
      </c>
      <c r="AO103">
        <f t="shared" si="21"/>
        <v>0.28030303030303033</v>
      </c>
    </row>
    <row r="104" spans="1:41" x14ac:dyDescent="0.25">
      <c r="A104" s="52" t="s">
        <v>68</v>
      </c>
      <c r="B104" s="52">
        <v>5</v>
      </c>
      <c r="C104" s="52" t="s">
        <v>176</v>
      </c>
      <c r="D104" s="52" t="s">
        <v>29</v>
      </c>
      <c r="E104" s="52">
        <v>16.2</v>
      </c>
      <c r="F104" s="52">
        <v>92</v>
      </c>
      <c r="G104">
        <v>0.437</v>
      </c>
      <c r="H104">
        <v>12.189</v>
      </c>
      <c r="I104">
        <v>0.48399999999999999</v>
      </c>
      <c r="J104">
        <v>13.073</v>
      </c>
      <c r="K104">
        <v>0.62</v>
      </c>
      <c r="L104">
        <v>1.0900000000000001</v>
      </c>
      <c r="M104" s="52"/>
      <c r="O104">
        <v>0.8</v>
      </c>
      <c r="P104" s="52">
        <v>7.2</v>
      </c>
      <c r="Q104">
        <v>5.39</v>
      </c>
      <c r="R104">
        <v>166.11</v>
      </c>
      <c r="S104" s="52"/>
      <c r="T104" s="52">
        <v>30.4</v>
      </c>
      <c r="U104">
        <v>63.17</v>
      </c>
      <c r="V104" s="52"/>
      <c r="W104">
        <v>340.36</v>
      </c>
      <c r="AD104">
        <f t="shared" si="12"/>
        <v>342.87</v>
      </c>
      <c r="AE104">
        <f t="shared" si="13"/>
        <v>234.67000000000002</v>
      </c>
      <c r="AF104">
        <f t="shared" si="14"/>
        <v>171.5</v>
      </c>
      <c r="AG104">
        <f t="shared" si="15"/>
        <v>63.17</v>
      </c>
      <c r="AH104">
        <f t="shared" si="16"/>
        <v>577.54</v>
      </c>
      <c r="AI104">
        <f t="shared" si="22"/>
        <v>0</v>
      </c>
      <c r="AJ104">
        <f t="shared" si="17"/>
        <v>0.70483870967741935</v>
      </c>
      <c r="AK104">
        <f t="shared" si="18"/>
        <v>0.44403669724770639</v>
      </c>
      <c r="AL104">
        <f t="shared" si="19"/>
        <v>3.5851997702846826E-2</v>
      </c>
      <c r="AM104">
        <f t="shared" si="20"/>
        <v>3.702287156735256E-2</v>
      </c>
      <c r="AO104">
        <f t="shared" si="21"/>
        <v>1.3358070500927646</v>
      </c>
    </row>
    <row r="105" spans="1:41" x14ac:dyDescent="0.25">
      <c r="A105" s="52" t="s">
        <v>69</v>
      </c>
      <c r="B105" s="52">
        <v>5</v>
      </c>
      <c r="C105" s="52" t="s">
        <v>176</v>
      </c>
      <c r="D105" s="52" t="s">
        <v>28</v>
      </c>
      <c r="E105" s="52">
        <v>31.1</v>
      </c>
      <c r="F105" s="52">
        <v>7</v>
      </c>
      <c r="G105">
        <v>3.024</v>
      </c>
      <c r="H105">
        <v>7.3760000000000003</v>
      </c>
      <c r="I105">
        <v>2.976</v>
      </c>
      <c r="J105">
        <v>7.4180000000000001</v>
      </c>
      <c r="K105">
        <v>4.79</v>
      </c>
      <c r="L105">
        <v>4.42</v>
      </c>
      <c r="M105" s="52"/>
      <c r="O105">
        <v>7.24</v>
      </c>
      <c r="P105" s="52">
        <v>7.5</v>
      </c>
      <c r="Q105">
        <v>18.28</v>
      </c>
      <c r="R105">
        <v>178.17</v>
      </c>
      <c r="S105" s="52"/>
      <c r="T105" s="52">
        <v>11.1</v>
      </c>
      <c r="U105">
        <v>41.48</v>
      </c>
      <c r="V105" s="52"/>
      <c r="W105">
        <v>690.4</v>
      </c>
      <c r="AD105">
        <f t="shared" si="12"/>
        <v>706.84999999999991</v>
      </c>
      <c r="AE105">
        <f t="shared" si="13"/>
        <v>237.92999999999998</v>
      </c>
      <c r="AF105">
        <f t="shared" si="14"/>
        <v>196.45</v>
      </c>
      <c r="AG105">
        <f t="shared" si="15"/>
        <v>41.48</v>
      </c>
      <c r="AH105">
        <f t="shared" si="16"/>
        <v>944.77999999999986</v>
      </c>
      <c r="AI105">
        <f t="shared" si="22"/>
        <v>0</v>
      </c>
      <c r="AJ105">
        <f t="shared" si="17"/>
        <v>0.63131524008350726</v>
      </c>
      <c r="AK105">
        <f t="shared" si="18"/>
        <v>0.67330316742081453</v>
      </c>
      <c r="AL105">
        <f t="shared" si="19"/>
        <v>0.40997830802603036</v>
      </c>
      <c r="AM105">
        <f t="shared" si="20"/>
        <v>0.40118630358587221</v>
      </c>
      <c r="AO105">
        <f t="shared" si="21"/>
        <v>0.41028446389496714</v>
      </c>
    </row>
    <row r="106" spans="1:41" x14ac:dyDescent="0.25">
      <c r="A106" s="52" t="s">
        <v>69</v>
      </c>
      <c r="B106" s="52">
        <v>5</v>
      </c>
      <c r="C106" s="52" t="s">
        <v>176</v>
      </c>
      <c r="D106" s="52" t="s">
        <v>29</v>
      </c>
      <c r="E106" s="52">
        <v>10.8</v>
      </c>
      <c r="F106" s="52">
        <v>77</v>
      </c>
      <c r="G106">
        <v>0.38200000000000001</v>
      </c>
      <c r="H106">
        <v>12.180999999999999</v>
      </c>
      <c r="I106">
        <v>0.42099999999999999</v>
      </c>
      <c r="J106">
        <v>11.353999999999999</v>
      </c>
      <c r="K106">
        <v>0.67</v>
      </c>
      <c r="L106">
        <v>0.53</v>
      </c>
      <c r="M106" s="52">
        <v>33</v>
      </c>
      <c r="O106">
        <v>1.02</v>
      </c>
      <c r="P106" s="52">
        <v>9</v>
      </c>
      <c r="Q106">
        <v>4.96</v>
      </c>
      <c r="R106">
        <v>59.69</v>
      </c>
      <c r="S106" s="52">
        <v>62.3</v>
      </c>
      <c r="T106" s="52">
        <v>10.7</v>
      </c>
      <c r="V106" s="52">
        <v>56</v>
      </c>
      <c r="W106">
        <v>169.33</v>
      </c>
      <c r="AD106">
        <f t="shared" si="12"/>
        <v>204.55</v>
      </c>
      <c r="AE106">
        <f t="shared" si="13"/>
        <v>182.95</v>
      </c>
      <c r="AF106">
        <f t="shared" si="14"/>
        <v>126.94999999999999</v>
      </c>
      <c r="AG106">
        <f t="shared" si="15"/>
        <v>56</v>
      </c>
      <c r="AH106">
        <f t="shared" si="16"/>
        <v>387.5</v>
      </c>
      <c r="AI106">
        <f t="shared" si="22"/>
        <v>0</v>
      </c>
      <c r="AJ106">
        <f t="shared" si="17"/>
        <v>0.57014925373134329</v>
      </c>
      <c r="AK106">
        <f t="shared" si="18"/>
        <v>0.79433962264150937</v>
      </c>
      <c r="AL106">
        <f t="shared" si="19"/>
        <v>3.1360315245053776E-2</v>
      </c>
      <c r="AM106">
        <f t="shared" si="20"/>
        <v>3.7079443367976042E-2</v>
      </c>
      <c r="AO106">
        <f t="shared" si="21"/>
        <v>1.814516129032258</v>
      </c>
    </row>
    <row r="107" spans="1:41" x14ac:dyDescent="0.25">
      <c r="A107" s="52" t="s">
        <v>70</v>
      </c>
      <c r="B107" s="52">
        <v>5</v>
      </c>
      <c r="C107" s="52" t="s">
        <v>176</v>
      </c>
      <c r="D107" s="52" t="s">
        <v>37</v>
      </c>
      <c r="E107" s="52">
        <v>40.1</v>
      </c>
      <c r="F107" s="52">
        <v>5</v>
      </c>
      <c r="G107">
        <v>0.48199999999999998</v>
      </c>
      <c r="H107">
        <v>27.513000000000002</v>
      </c>
      <c r="I107">
        <v>0.44</v>
      </c>
      <c r="J107">
        <v>23.977</v>
      </c>
      <c r="K107">
        <v>1.83</v>
      </c>
      <c r="L107">
        <v>1.71</v>
      </c>
      <c r="M107" s="52">
        <v>122.8</v>
      </c>
      <c r="O107">
        <v>15.38</v>
      </c>
      <c r="P107" s="52">
        <v>8.3000000000000007</v>
      </c>
      <c r="Q107">
        <v>59.5</v>
      </c>
      <c r="S107" s="52">
        <v>86.7</v>
      </c>
      <c r="T107" s="52">
        <v>17.600000000000001</v>
      </c>
      <c r="U107">
        <v>100.04</v>
      </c>
      <c r="V107" s="52">
        <v>83.2</v>
      </c>
      <c r="W107">
        <v>952.77</v>
      </c>
      <c r="AD107">
        <f t="shared" si="12"/>
        <v>1094.49</v>
      </c>
      <c r="AE107">
        <f t="shared" si="13"/>
        <v>329.44</v>
      </c>
      <c r="AF107">
        <f t="shared" si="14"/>
        <v>146.19999999999999</v>
      </c>
      <c r="AG107">
        <f t="shared" si="15"/>
        <v>183.24</v>
      </c>
      <c r="AH107">
        <f t="shared" si="16"/>
        <v>1423.93</v>
      </c>
      <c r="AI107">
        <f t="shared" si="22"/>
        <v>0</v>
      </c>
      <c r="AJ107">
        <f t="shared" si="17"/>
        <v>0.26338797814207648</v>
      </c>
      <c r="AK107">
        <f t="shared" si="18"/>
        <v>0.25730994152046782</v>
      </c>
      <c r="AL107">
        <f t="shared" si="19"/>
        <v>1.751899102242576E-2</v>
      </c>
      <c r="AM107">
        <f t="shared" si="20"/>
        <v>1.8350919631313342E-2</v>
      </c>
      <c r="AO107">
        <f t="shared" si="21"/>
        <v>0.13949579831932774</v>
      </c>
    </row>
    <row r="108" spans="1:41" x14ac:dyDescent="0.25">
      <c r="A108" s="52" t="s">
        <v>70</v>
      </c>
      <c r="B108" s="52">
        <v>5</v>
      </c>
      <c r="C108" s="52" t="s">
        <v>176</v>
      </c>
      <c r="D108" s="52" t="s">
        <v>28</v>
      </c>
      <c r="E108" s="52">
        <v>26.7</v>
      </c>
      <c r="F108" s="52">
        <v>7</v>
      </c>
      <c r="G108">
        <v>2.75</v>
      </c>
      <c r="H108">
        <v>7.2770000000000001</v>
      </c>
      <c r="I108">
        <v>2.181</v>
      </c>
      <c r="J108">
        <v>6.6219999999999999</v>
      </c>
      <c r="K108">
        <v>4.13</v>
      </c>
      <c r="L108">
        <v>3.53</v>
      </c>
      <c r="M108" s="52"/>
      <c r="O108">
        <v>22.1</v>
      </c>
      <c r="P108" s="52">
        <v>6.7</v>
      </c>
      <c r="Q108">
        <v>18.68</v>
      </c>
      <c r="R108">
        <v>191.49</v>
      </c>
      <c r="S108" s="52"/>
      <c r="T108" s="52">
        <v>11.4</v>
      </c>
      <c r="U108">
        <v>35.26</v>
      </c>
      <c r="V108" s="52"/>
      <c r="W108">
        <v>841.23</v>
      </c>
      <c r="AD108">
        <f t="shared" si="12"/>
        <v>870.99</v>
      </c>
      <c r="AE108">
        <f t="shared" si="13"/>
        <v>245.43</v>
      </c>
      <c r="AF108">
        <f t="shared" si="14"/>
        <v>210.17000000000002</v>
      </c>
      <c r="AG108">
        <f t="shared" si="15"/>
        <v>35.26</v>
      </c>
      <c r="AH108">
        <f t="shared" si="16"/>
        <v>1116.42</v>
      </c>
      <c r="AI108">
        <f t="shared" si="22"/>
        <v>0</v>
      </c>
      <c r="AJ108">
        <f t="shared" si="17"/>
        <v>0.66585956416464898</v>
      </c>
      <c r="AK108">
        <f t="shared" si="18"/>
        <v>0.61784702549575077</v>
      </c>
      <c r="AL108">
        <f t="shared" si="19"/>
        <v>0.37790298199807615</v>
      </c>
      <c r="AM108">
        <f t="shared" si="20"/>
        <v>0.3293566898218061</v>
      </c>
      <c r="AO108">
        <f t="shared" si="21"/>
        <v>0.35867237687366166</v>
      </c>
    </row>
    <row r="109" spans="1:41" x14ac:dyDescent="0.25">
      <c r="A109" s="52" t="s">
        <v>70</v>
      </c>
      <c r="B109" s="52">
        <v>5</v>
      </c>
      <c r="C109" s="52" t="s">
        <v>176</v>
      </c>
      <c r="D109" s="52" t="s">
        <v>29</v>
      </c>
      <c r="E109" s="52">
        <v>10.3</v>
      </c>
      <c r="F109" s="52">
        <v>31</v>
      </c>
      <c r="G109">
        <v>0.54</v>
      </c>
      <c r="H109">
        <v>10.077</v>
      </c>
      <c r="I109">
        <v>0.624</v>
      </c>
      <c r="J109">
        <v>12.061999999999999</v>
      </c>
      <c r="K109">
        <v>0.76</v>
      </c>
      <c r="L109">
        <v>1.02</v>
      </c>
      <c r="M109" s="52"/>
      <c r="O109">
        <v>1.26</v>
      </c>
      <c r="P109" s="52">
        <v>9.6</v>
      </c>
      <c r="Q109">
        <v>6.28</v>
      </c>
      <c r="R109">
        <v>26.17</v>
      </c>
      <c r="S109" s="52"/>
      <c r="T109" s="52">
        <v>11.4</v>
      </c>
      <c r="V109" s="52">
        <v>26.5</v>
      </c>
      <c r="W109">
        <v>106.84</v>
      </c>
      <c r="AD109">
        <f t="shared" si="12"/>
        <v>109.88000000000001</v>
      </c>
      <c r="AE109">
        <f t="shared" si="13"/>
        <v>58.95</v>
      </c>
      <c r="AF109">
        <f t="shared" si="14"/>
        <v>32.450000000000003</v>
      </c>
      <c r="AG109">
        <f t="shared" si="15"/>
        <v>26.5</v>
      </c>
      <c r="AH109">
        <f t="shared" si="16"/>
        <v>168.83</v>
      </c>
      <c r="AI109">
        <f t="shared" si="22"/>
        <v>0</v>
      </c>
      <c r="AJ109">
        <f t="shared" si="17"/>
        <v>0.71052631578947367</v>
      </c>
      <c r="AK109">
        <f t="shared" si="18"/>
        <v>0.61176470588235288</v>
      </c>
      <c r="AL109">
        <f t="shared" si="19"/>
        <v>5.3587377195593928E-2</v>
      </c>
      <c r="AM109">
        <f t="shared" si="20"/>
        <v>5.1732714309401427E-2</v>
      </c>
      <c r="AO109">
        <f t="shared" si="21"/>
        <v>1.5286624203821655</v>
      </c>
    </row>
    <row r="110" spans="1:41" x14ac:dyDescent="0.25">
      <c r="A110" s="52" t="s">
        <v>71</v>
      </c>
      <c r="B110" s="52">
        <v>5</v>
      </c>
      <c r="C110" s="52" t="s">
        <v>176</v>
      </c>
      <c r="D110" s="52" t="s">
        <v>37</v>
      </c>
      <c r="E110" s="52">
        <v>36.5</v>
      </c>
      <c r="F110" s="52">
        <v>3</v>
      </c>
      <c r="G110">
        <v>0.318</v>
      </c>
      <c r="H110">
        <v>21.568999999999999</v>
      </c>
      <c r="I110">
        <v>0.20699999999999999</v>
      </c>
      <c r="J110">
        <v>16.326000000000001</v>
      </c>
      <c r="K110">
        <v>1.63</v>
      </c>
      <c r="L110">
        <v>0.96</v>
      </c>
      <c r="M110" s="52">
        <v>45.3</v>
      </c>
      <c r="O110">
        <v>6.72</v>
      </c>
      <c r="P110" s="52">
        <v>6.1</v>
      </c>
      <c r="Q110">
        <v>62.97</v>
      </c>
      <c r="S110" s="52">
        <v>60.7</v>
      </c>
      <c r="T110" s="52">
        <v>17.100000000000001</v>
      </c>
      <c r="V110" s="52">
        <v>99.3</v>
      </c>
      <c r="W110">
        <v>488.05</v>
      </c>
      <c r="AD110">
        <f t="shared" si="12"/>
        <v>542.66000000000008</v>
      </c>
      <c r="AE110">
        <f t="shared" si="13"/>
        <v>222.97</v>
      </c>
      <c r="AF110">
        <f t="shared" si="14"/>
        <v>123.67</v>
      </c>
      <c r="AG110">
        <f t="shared" si="15"/>
        <v>99.3</v>
      </c>
      <c r="AH110">
        <f t="shared" si="16"/>
        <v>765.63000000000011</v>
      </c>
      <c r="AI110">
        <f t="shared" si="22"/>
        <v>0</v>
      </c>
      <c r="AJ110">
        <f t="shared" si="17"/>
        <v>0.19509202453987731</v>
      </c>
      <c r="AK110">
        <f t="shared" si="18"/>
        <v>0.21562499999999998</v>
      </c>
      <c r="AL110">
        <f t="shared" si="19"/>
        <v>1.4743381705225092E-2</v>
      </c>
      <c r="AM110">
        <f t="shared" si="20"/>
        <v>1.2679162072767364E-2</v>
      </c>
      <c r="AO110">
        <f t="shared" si="21"/>
        <v>9.6871526123550891E-2</v>
      </c>
    </row>
    <row r="111" spans="1:41" x14ac:dyDescent="0.25">
      <c r="A111" s="52" t="s">
        <v>71</v>
      </c>
      <c r="B111" s="52">
        <v>5</v>
      </c>
      <c r="C111" s="52" t="s">
        <v>176</v>
      </c>
      <c r="D111" s="52" t="s">
        <v>28</v>
      </c>
      <c r="E111" s="52">
        <v>29</v>
      </c>
      <c r="F111" s="52">
        <v>3</v>
      </c>
      <c r="G111">
        <v>5.2759999999999998</v>
      </c>
      <c r="H111">
        <v>9.6120000000000001</v>
      </c>
      <c r="I111">
        <v>5.1669999999999998</v>
      </c>
      <c r="J111">
        <v>9.3610000000000007</v>
      </c>
      <c r="K111">
        <v>9.14</v>
      </c>
      <c r="L111">
        <v>8.44</v>
      </c>
      <c r="M111" s="52"/>
      <c r="O111">
        <v>14.33</v>
      </c>
      <c r="P111" s="52">
        <v>11.3</v>
      </c>
      <c r="Q111">
        <v>41.18</v>
      </c>
      <c r="R111">
        <v>236.63</v>
      </c>
      <c r="S111" s="52"/>
      <c r="T111" s="52">
        <v>17.399999999999999</v>
      </c>
      <c r="U111">
        <v>68.05</v>
      </c>
      <c r="V111" s="52"/>
      <c r="W111">
        <v>699.42</v>
      </c>
      <c r="AD111">
        <f t="shared" si="12"/>
        <v>731.33</v>
      </c>
      <c r="AE111">
        <f t="shared" si="13"/>
        <v>345.86</v>
      </c>
      <c r="AF111">
        <f t="shared" si="14"/>
        <v>277.81</v>
      </c>
      <c r="AG111">
        <f t="shared" si="15"/>
        <v>68.05</v>
      </c>
      <c r="AH111">
        <f t="shared" si="16"/>
        <v>1077.19</v>
      </c>
      <c r="AI111">
        <f t="shared" si="22"/>
        <v>0</v>
      </c>
      <c r="AJ111">
        <f t="shared" si="17"/>
        <v>0.57724288840262572</v>
      </c>
      <c r="AK111">
        <f t="shared" si="18"/>
        <v>0.61220379146919435</v>
      </c>
      <c r="AL111">
        <f t="shared" si="19"/>
        <v>0.5488972118185601</v>
      </c>
      <c r="AM111">
        <f t="shared" si="20"/>
        <v>0.55197094327529106</v>
      </c>
      <c r="AO111">
        <f t="shared" si="21"/>
        <v>0.27440505099562895</v>
      </c>
    </row>
    <row r="112" spans="1:41" x14ac:dyDescent="0.25">
      <c r="A112" s="52" t="s">
        <v>71</v>
      </c>
      <c r="B112" s="52">
        <v>5</v>
      </c>
      <c r="C112" s="52" t="s">
        <v>176</v>
      </c>
      <c r="D112" s="52" t="s">
        <v>30</v>
      </c>
      <c r="E112" s="52">
        <v>31.4</v>
      </c>
      <c r="F112" s="52">
        <v>38</v>
      </c>
      <c r="G112">
        <v>0.153</v>
      </c>
      <c r="H112">
        <v>7.7919999999999998</v>
      </c>
      <c r="I112">
        <v>0.182</v>
      </c>
      <c r="J112">
        <v>9.4030000000000005</v>
      </c>
      <c r="K112">
        <v>1.18</v>
      </c>
      <c r="L112">
        <v>1.21</v>
      </c>
      <c r="M112" s="52">
        <v>108.9</v>
      </c>
      <c r="O112">
        <v>11.09</v>
      </c>
      <c r="P112" s="52">
        <v>10.199999999999999</v>
      </c>
      <c r="Q112">
        <v>68.209999999999994</v>
      </c>
      <c r="R112">
        <v>419.33</v>
      </c>
      <c r="S112" s="52">
        <v>125.8</v>
      </c>
      <c r="T112" s="52">
        <v>14.1</v>
      </c>
      <c r="V112" s="52">
        <v>123.4</v>
      </c>
      <c r="W112">
        <v>2501.23</v>
      </c>
      <c r="AD112">
        <f t="shared" si="12"/>
        <v>2623.61</v>
      </c>
      <c r="AE112">
        <f t="shared" si="13"/>
        <v>736.7399999999999</v>
      </c>
      <c r="AF112">
        <f t="shared" si="14"/>
        <v>613.33999999999992</v>
      </c>
      <c r="AG112">
        <f t="shared" si="15"/>
        <v>123.4</v>
      </c>
      <c r="AH112">
        <f t="shared" si="16"/>
        <v>3360.35</v>
      </c>
      <c r="AI112">
        <f t="shared" si="22"/>
        <v>0</v>
      </c>
      <c r="AJ112">
        <f t="shared" si="17"/>
        <v>0.12966101694915255</v>
      </c>
      <c r="AK112">
        <f t="shared" si="18"/>
        <v>0.15041322314049588</v>
      </c>
      <c r="AL112">
        <f t="shared" si="19"/>
        <v>1.9635523613963039E-2</v>
      </c>
      <c r="AM112">
        <f t="shared" si="20"/>
        <v>1.9355524832500266E-2</v>
      </c>
      <c r="AO112">
        <f t="shared" si="21"/>
        <v>0.14953819088110248</v>
      </c>
    </row>
    <row r="113" spans="1:41" x14ac:dyDescent="0.25">
      <c r="A113" s="52" t="s">
        <v>72</v>
      </c>
      <c r="B113" s="52">
        <v>5</v>
      </c>
      <c r="C113" s="52" t="s">
        <v>176</v>
      </c>
      <c r="D113" s="52" t="s">
        <v>37</v>
      </c>
      <c r="E113" s="52">
        <v>74.099999999999994</v>
      </c>
      <c r="F113" s="52">
        <v>7</v>
      </c>
      <c r="G113">
        <v>0.36299999999999999</v>
      </c>
      <c r="H113">
        <v>24.030999999999999</v>
      </c>
      <c r="I113">
        <v>0.39100000000000001</v>
      </c>
      <c r="J113">
        <v>25.436</v>
      </c>
      <c r="K113">
        <v>2.5499999999999998</v>
      </c>
      <c r="L113">
        <v>2.37</v>
      </c>
      <c r="M113" s="52">
        <v>130.69999999999999</v>
      </c>
      <c r="O113">
        <v>44.47</v>
      </c>
      <c r="P113" s="52">
        <v>9.6999999999999993</v>
      </c>
      <c r="Q113">
        <v>150.87</v>
      </c>
      <c r="R113">
        <v>631.48</v>
      </c>
      <c r="S113" s="52">
        <v>136.30000000000001</v>
      </c>
      <c r="T113" s="52">
        <v>33.799999999999997</v>
      </c>
      <c r="U113">
        <v>495.04</v>
      </c>
      <c r="V113" s="52">
        <v>117.6</v>
      </c>
      <c r="W113">
        <v>3422.94</v>
      </c>
      <c r="AD113">
        <f t="shared" si="12"/>
        <v>3603.0299999999997</v>
      </c>
      <c r="AE113">
        <f t="shared" si="13"/>
        <v>1531.29</v>
      </c>
      <c r="AF113">
        <f t="shared" si="14"/>
        <v>918.65000000000009</v>
      </c>
      <c r="AG113">
        <f t="shared" si="15"/>
        <v>612.64</v>
      </c>
      <c r="AH113">
        <f t="shared" si="16"/>
        <v>5134.32</v>
      </c>
      <c r="AI113">
        <f t="shared" si="22"/>
        <v>0</v>
      </c>
      <c r="AJ113">
        <f t="shared" si="17"/>
        <v>0.1423529411764706</v>
      </c>
      <c r="AK113">
        <f t="shared" si="18"/>
        <v>0.1649789029535865</v>
      </c>
      <c r="AL113">
        <f t="shared" si="19"/>
        <v>1.5105488743706047E-2</v>
      </c>
      <c r="AM113">
        <f t="shared" si="20"/>
        <v>1.5371913822928135E-2</v>
      </c>
      <c r="AO113">
        <f t="shared" si="21"/>
        <v>6.4293762842182009E-2</v>
      </c>
    </row>
    <row r="114" spans="1:41" x14ac:dyDescent="0.25">
      <c r="A114" s="52" t="s">
        <v>72</v>
      </c>
      <c r="B114" s="52">
        <v>5</v>
      </c>
      <c r="C114" s="52" t="s">
        <v>176</v>
      </c>
      <c r="D114" s="52" t="s">
        <v>28</v>
      </c>
      <c r="E114" s="52">
        <v>29.5</v>
      </c>
      <c r="F114" s="52">
        <v>1</v>
      </c>
      <c r="G114">
        <v>7.3239999999999998</v>
      </c>
      <c r="H114">
        <v>11.545999999999999</v>
      </c>
      <c r="I114">
        <v>8.57</v>
      </c>
      <c r="J114">
        <v>12.097</v>
      </c>
      <c r="K114">
        <v>11.18</v>
      </c>
      <c r="L114">
        <v>14.86</v>
      </c>
      <c r="M114" s="52"/>
      <c r="O114">
        <v>21.14</v>
      </c>
      <c r="P114" s="52">
        <v>6</v>
      </c>
      <c r="Q114">
        <v>10.71</v>
      </c>
      <c r="R114">
        <v>107.16</v>
      </c>
      <c r="S114" s="52"/>
      <c r="T114" s="52">
        <v>9.4</v>
      </c>
      <c r="U114">
        <v>44.4</v>
      </c>
      <c r="V114" s="52"/>
      <c r="W114">
        <v>216.71</v>
      </c>
      <c r="AD114">
        <f t="shared" si="12"/>
        <v>263.89000000000004</v>
      </c>
      <c r="AE114">
        <f t="shared" si="13"/>
        <v>162.27000000000001</v>
      </c>
      <c r="AF114">
        <f t="shared" si="14"/>
        <v>117.87</v>
      </c>
      <c r="AG114">
        <f t="shared" si="15"/>
        <v>44.4</v>
      </c>
      <c r="AH114">
        <f t="shared" si="16"/>
        <v>426.16000000000008</v>
      </c>
      <c r="AI114">
        <f t="shared" si="22"/>
        <v>0</v>
      </c>
      <c r="AJ114">
        <f t="shared" si="17"/>
        <v>0.6550983899821109</v>
      </c>
      <c r="AK114">
        <f t="shared" si="18"/>
        <v>0.57671601615074031</v>
      </c>
      <c r="AL114">
        <f t="shared" si="19"/>
        <v>0.63433223627230206</v>
      </c>
      <c r="AM114">
        <f t="shared" si="20"/>
        <v>0.70844010911796318</v>
      </c>
      <c r="AO114">
        <f t="shared" si="21"/>
        <v>0.56022408963585435</v>
      </c>
    </row>
    <row r="115" spans="1:41" x14ac:dyDescent="0.25">
      <c r="A115" s="52" t="s">
        <v>72</v>
      </c>
      <c r="B115" s="52">
        <v>5</v>
      </c>
      <c r="C115" s="52" t="s">
        <v>176</v>
      </c>
      <c r="D115" s="52" t="s">
        <v>29</v>
      </c>
      <c r="E115" s="52">
        <v>11.6</v>
      </c>
      <c r="F115" s="52">
        <v>21</v>
      </c>
      <c r="G115">
        <v>0.40400000000000003</v>
      </c>
      <c r="H115">
        <v>9.8439999999999994</v>
      </c>
      <c r="I115">
        <v>0.47099999999999997</v>
      </c>
      <c r="J115">
        <v>12.7</v>
      </c>
      <c r="K115">
        <v>0.77</v>
      </c>
      <c r="L115">
        <v>0.65</v>
      </c>
      <c r="M115" s="52"/>
      <c r="O115">
        <v>0.84</v>
      </c>
      <c r="P115" s="52">
        <v>9.9</v>
      </c>
      <c r="Q115">
        <v>5.25</v>
      </c>
      <c r="R115">
        <v>22.38</v>
      </c>
      <c r="S115" s="52"/>
      <c r="T115" s="52">
        <v>8.6999999999999993</v>
      </c>
      <c r="U115">
        <v>15.72</v>
      </c>
      <c r="V115" s="52"/>
      <c r="W115">
        <v>42.14</v>
      </c>
      <c r="AD115">
        <f t="shared" si="12"/>
        <v>44.400000000000006</v>
      </c>
      <c r="AE115">
        <f t="shared" si="13"/>
        <v>43.35</v>
      </c>
      <c r="AF115">
        <f t="shared" si="14"/>
        <v>27.63</v>
      </c>
      <c r="AG115">
        <f t="shared" si="15"/>
        <v>15.72</v>
      </c>
      <c r="AH115">
        <f t="shared" si="16"/>
        <v>87.75</v>
      </c>
      <c r="AI115">
        <f t="shared" si="22"/>
        <v>0</v>
      </c>
      <c r="AJ115">
        <f t="shared" si="17"/>
        <v>0.52467532467532474</v>
      </c>
      <c r="AK115">
        <f t="shared" si="18"/>
        <v>0.72461538461538455</v>
      </c>
      <c r="AL115">
        <f t="shared" si="19"/>
        <v>4.1040227549776521E-2</v>
      </c>
      <c r="AM115">
        <f t="shared" si="20"/>
        <v>3.7086614173228345E-2</v>
      </c>
      <c r="AO115">
        <f t="shared" si="21"/>
        <v>1.8857142857142857</v>
      </c>
    </row>
    <row r="116" spans="1:41" x14ac:dyDescent="0.25">
      <c r="A116" s="52" t="s">
        <v>73</v>
      </c>
      <c r="B116" s="52">
        <v>5</v>
      </c>
      <c r="C116" s="52" t="s">
        <v>176</v>
      </c>
      <c r="D116" s="52" t="s">
        <v>37</v>
      </c>
      <c r="E116" s="52">
        <v>7.9</v>
      </c>
      <c r="F116" s="52">
        <v>1</v>
      </c>
      <c r="G116">
        <v>4.2000000000000003E-2</v>
      </c>
      <c r="H116">
        <v>5.2510000000000003</v>
      </c>
      <c r="I116">
        <v>4.8000000000000001E-2</v>
      </c>
      <c r="J116">
        <v>5.2389999999999999</v>
      </c>
      <c r="K116">
        <v>0.14000000000000001</v>
      </c>
      <c r="L116">
        <v>0.19</v>
      </c>
      <c r="M116" s="52"/>
      <c r="O116">
        <v>1.21</v>
      </c>
      <c r="P116" s="52"/>
      <c r="S116" s="52"/>
      <c r="T116" s="52">
        <v>3.5</v>
      </c>
      <c r="U116">
        <v>1.75</v>
      </c>
      <c r="V116" s="52"/>
      <c r="W116">
        <v>7.36</v>
      </c>
      <c r="AD116">
        <f t="shared" si="12"/>
        <v>8.9</v>
      </c>
      <c r="AE116">
        <f t="shared" si="13"/>
        <v>1.75</v>
      </c>
      <c r="AG116">
        <f t="shared" si="15"/>
        <v>1.75</v>
      </c>
      <c r="AH116">
        <f t="shared" si="16"/>
        <v>10.65</v>
      </c>
      <c r="AI116">
        <f t="shared" si="22"/>
        <v>0</v>
      </c>
      <c r="AJ116">
        <f t="shared" si="17"/>
        <v>0.3</v>
      </c>
      <c r="AK116">
        <f t="shared" si="18"/>
        <v>0.25263157894736843</v>
      </c>
      <c r="AL116">
        <f t="shared" si="19"/>
        <v>7.9984764806703482E-3</v>
      </c>
      <c r="AM116">
        <f t="shared" si="20"/>
        <v>9.1620538270662348E-3</v>
      </c>
    </row>
    <row r="117" spans="1:41" x14ac:dyDescent="0.25">
      <c r="A117" s="52" t="s">
        <v>73</v>
      </c>
      <c r="B117" s="52">
        <v>5</v>
      </c>
      <c r="C117" s="52" t="s">
        <v>176</v>
      </c>
      <c r="D117" s="52" t="s">
        <v>28</v>
      </c>
      <c r="E117" s="52">
        <v>30.1</v>
      </c>
      <c r="F117" s="52">
        <v>9</v>
      </c>
      <c r="G117">
        <v>4.4189999999999996</v>
      </c>
      <c r="H117">
        <v>8.57</v>
      </c>
      <c r="I117">
        <v>4.6920000000000002</v>
      </c>
      <c r="J117">
        <v>9.1959999999999997</v>
      </c>
      <c r="K117">
        <v>8.3800000000000008</v>
      </c>
      <c r="L117">
        <v>8.42</v>
      </c>
      <c r="M117" s="52"/>
      <c r="O117">
        <v>23.56</v>
      </c>
      <c r="P117" s="52">
        <v>7.1</v>
      </c>
      <c r="Q117">
        <v>8.0299999999999994</v>
      </c>
      <c r="R117">
        <v>182.8</v>
      </c>
      <c r="S117" s="52"/>
      <c r="T117" s="52">
        <v>10.7</v>
      </c>
      <c r="U117">
        <v>43.95</v>
      </c>
      <c r="V117" s="52">
        <v>49.3</v>
      </c>
      <c r="W117">
        <v>999.11</v>
      </c>
      <c r="AD117">
        <f t="shared" si="12"/>
        <v>1039.47</v>
      </c>
      <c r="AE117">
        <f t="shared" si="13"/>
        <v>284.08000000000004</v>
      </c>
      <c r="AF117">
        <f t="shared" si="14"/>
        <v>190.83</v>
      </c>
      <c r="AG117">
        <f t="shared" si="15"/>
        <v>93.25</v>
      </c>
      <c r="AH117">
        <f t="shared" si="16"/>
        <v>1323.5500000000002</v>
      </c>
      <c r="AI117">
        <f t="shared" si="22"/>
        <v>0</v>
      </c>
      <c r="AJ117">
        <f t="shared" si="17"/>
        <v>0.52732696897374687</v>
      </c>
      <c r="AK117">
        <f t="shared" si="18"/>
        <v>0.5572446555819478</v>
      </c>
      <c r="AL117">
        <f t="shared" si="19"/>
        <v>0.51563593932322049</v>
      </c>
      <c r="AM117">
        <f t="shared" si="20"/>
        <v>0.51022183558068734</v>
      </c>
      <c r="AO117">
        <f t="shared" si="21"/>
        <v>0.88418430884184307</v>
      </c>
    </row>
    <row r="118" spans="1:41" x14ac:dyDescent="0.25">
      <c r="A118" s="52" t="s">
        <v>73</v>
      </c>
      <c r="B118" s="52">
        <v>5</v>
      </c>
      <c r="C118" s="52" t="s">
        <v>176</v>
      </c>
      <c r="D118" s="52" t="s">
        <v>113</v>
      </c>
      <c r="E118" s="52">
        <v>171.2</v>
      </c>
      <c r="F118" s="52">
        <v>8</v>
      </c>
      <c r="G118">
        <v>1.081</v>
      </c>
      <c r="H118">
        <v>46.378999999999998</v>
      </c>
      <c r="I118">
        <v>0.97299999999999998</v>
      </c>
      <c r="J118">
        <v>44.387999999999998</v>
      </c>
      <c r="K118">
        <v>5.17</v>
      </c>
      <c r="L118">
        <v>5.18</v>
      </c>
      <c r="M118" s="52">
        <v>61.9</v>
      </c>
      <c r="O118">
        <v>10.44</v>
      </c>
      <c r="P118" s="52">
        <v>7.8</v>
      </c>
      <c r="Q118">
        <v>29.52</v>
      </c>
      <c r="R118">
        <v>215.48</v>
      </c>
      <c r="S118" s="52">
        <v>56.4</v>
      </c>
      <c r="T118" s="52">
        <v>16.5</v>
      </c>
      <c r="U118">
        <v>264.41000000000003</v>
      </c>
      <c r="V118" s="52">
        <v>87.4</v>
      </c>
      <c r="W118">
        <v>2227.7800000000002</v>
      </c>
      <c r="AD118">
        <f t="shared" si="12"/>
        <v>2310.4700000000003</v>
      </c>
      <c r="AE118">
        <f t="shared" si="13"/>
        <v>653.21</v>
      </c>
      <c r="AF118">
        <f t="shared" si="14"/>
        <v>301.39999999999998</v>
      </c>
      <c r="AG118">
        <f t="shared" si="15"/>
        <v>351.81000000000006</v>
      </c>
      <c r="AH118">
        <f t="shared" si="16"/>
        <v>2963.6800000000003</v>
      </c>
      <c r="AI118">
        <f t="shared" si="22"/>
        <v>0</v>
      </c>
      <c r="AJ118">
        <f t="shared" si="17"/>
        <v>0.20909090909090908</v>
      </c>
      <c r="AK118">
        <f t="shared" si="18"/>
        <v>0.18783783783783783</v>
      </c>
      <c r="AL118">
        <f t="shared" si="19"/>
        <v>2.3307962655512195E-2</v>
      </c>
      <c r="AM118">
        <f t="shared" si="20"/>
        <v>2.1920338830314499E-2</v>
      </c>
      <c r="AO118">
        <f t="shared" si="21"/>
        <v>0.26422764227642276</v>
      </c>
    </row>
    <row r="119" spans="1:41" x14ac:dyDescent="0.25">
      <c r="A119" s="52" t="s">
        <v>73</v>
      </c>
      <c r="B119" s="52">
        <v>5</v>
      </c>
      <c r="C119" s="52" t="s">
        <v>176</v>
      </c>
      <c r="D119" s="52" t="s">
        <v>29</v>
      </c>
      <c r="E119" s="52">
        <v>14.2</v>
      </c>
      <c r="F119" s="52">
        <v>43</v>
      </c>
      <c r="G119">
        <v>0.67100000000000004</v>
      </c>
      <c r="H119">
        <v>16.248999999999999</v>
      </c>
      <c r="I119">
        <v>0.61799999999999999</v>
      </c>
      <c r="J119">
        <v>15.153</v>
      </c>
      <c r="K119">
        <v>1.01</v>
      </c>
      <c r="L119">
        <v>0.94</v>
      </c>
      <c r="M119" s="52">
        <v>29.6</v>
      </c>
      <c r="O119">
        <v>1.5</v>
      </c>
      <c r="P119" s="52">
        <v>9.8000000000000007</v>
      </c>
      <c r="Q119">
        <v>7.96</v>
      </c>
      <c r="R119">
        <v>81.489999999999995</v>
      </c>
      <c r="S119" s="52">
        <v>55.1</v>
      </c>
      <c r="T119" s="52">
        <v>24.4</v>
      </c>
      <c r="U119">
        <v>52.92</v>
      </c>
      <c r="V119" s="52">
        <v>64.900000000000006</v>
      </c>
      <c r="W119">
        <v>188.97</v>
      </c>
      <c r="AD119">
        <f t="shared" si="12"/>
        <v>222.01999999999998</v>
      </c>
      <c r="AE119">
        <f t="shared" si="13"/>
        <v>262.37</v>
      </c>
      <c r="AF119">
        <f t="shared" si="14"/>
        <v>144.54999999999998</v>
      </c>
      <c r="AG119">
        <f t="shared" si="15"/>
        <v>117.82000000000001</v>
      </c>
      <c r="AH119">
        <f t="shared" si="16"/>
        <v>484.39</v>
      </c>
      <c r="AI119">
        <f t="shared" si="22"/>
        <v>0</v>
      </c>
      <c r="AJ119">
        <f t="shared" si="17"/>
        <v>0.66435643564356439</v>
      </c>
      <c r="AK119">
        <f t="shared" si="18"/>
        <v>0.6574468085106383</v>
      </c>
      <c r="AL119">
        <f t="shared" si="19"/>
        <v>4.1294848913779318E-2</v>
      </c>
      <c r="AM119">
        <f t="shared" si="20"/>
        <v>4.0784003167689563E-2</v>
      </c>
      <c r="AO119">
        <f t="shared" si="21"/>
        <v>1.2311557788944725</v>
      </c>
    </row>
  </sheetData>
  <sortState xmlns:xlrd2="http://schemas.microsoft.com/office/spreadsheetml/2017/richdata2" ref="A2:AO120">
    <sortCondition ref="A2:A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2D5-F0DA-4BE1-95F4-350946FDEB02}">
  <dimension ref="A1:AS71"/>
  <sheetViews>
    <sheetView topLeftCell="E1" zoomScale="70" zoomScaleNormal="70" workbookViewId="0">
      <pane ySplit="1" topLeftCell="A22" activePane="bottomLeft" state="frozen"/>
      <selection pane="bottomLeft" activeCell="AM2" sqref="AM2:AM21"/>
    </sheetView>
  </sheetViews>
  <sheetFormatPr defaultRowHeight="15" x14ac:dyDescent="0.25"/>
  <cols>
    <col min="26" max="26" width="11.5703125" bestFit="1" customWidth="1"/>
    <col min="38" max="39" width="12" customWidth="1"/>
  </cols>
  <sheetData>
    <row r="1" spans="1:45" ht="77.25" thickBot="1" x14ac:dyDescent="0.3">
      <c r="A1" s="26" t="s">
        <v>1</v>
      </c>
      <c r="B1" s="71" t="s">
        <v>173</v>
      </c>
      <c r="C1" s="71" t="s">
        <v>174</v>
      </c>
      <c r="D1" s="27" t="s">
        <v>2</v>
      </c>
      <c r="E1" s="28" t="s">
        <v>3</v>
      </c>
      <c r="F1" s="29" t="s">
        <v>4</v>
      </c>
      <c r="G1" s="30" t="s">
        <v>177</v>
      </c>
      <c r="H1" s="30" t="s">
        <v>178</v>
      </c>
      <c r="I1" s="31" t="s">
        <v>179</v>
      </c>
      <c r="J1" s="31" t="s">
        <v>180</v>
      </c>
      <c r="K1" s="30" t="s">
        <v>186</v>
      </c>
      <c r="L1" s="31" t="s">
        <v>190</v>
      </c>
      <c r="M1" s="32" t="s">
        <v>6</v>
      </c>
      <c r="N1" s="30" t="s">
        <v>7</v>
      </c>
      <c r="O1" s="30" t="s">
        <v>8</v>
      </c>
      <c r="P1" s="33" t="s">
        <v>9</v>
      </c>
      <c r="Q1" s="33" t="s">
        <v>102</v>
      </c>
      <c r="R1" s="31" t="s">
        <v>10</v>
      </c>
      <c r="S1" s="33" t="s">
        <v>11</v>
      </c>
      <c r="T1" s="34" t="s">
        <v>12</v>
      </c>
      <c r="U1" s="35" t="s">
        <v>13</v>
      </c>
      <c r="V1" s="34" t="s">
        <v>14</v>
      </c>
      <c r="W1" s="36" t="s">
        <v>15</v>
      </c>
      <c r="X1" s="35" t="s">
        <v>16</v>
      </c>
      <c r="Y1" s="61" t="s">
        <v>123</v>
      </c>
      <c r="Z1" s="61" t="s">
        <v>124</v>
      </c>
      <c r="AA1" s="61" t="s">
        <v>125</v>
      </c>
      <c r="AB1" s="61" t="s">
        <v>134</v>
      </c>
      <c r="AC1" s="61" t="s">
        <v>126</v>
      </c>
      <c r="AD1" s="61" t="s">
        <v>114</v>
      </c>
      <c r="AE1" s="61" t="s">
        <v>32</v>
      </c>
      <c r="AF1" s="61" t="s">
        <v>0</v>
      </c>
      <c r="AH1" s="35" t="s">
        <v>17</v>
      </c>
      <c r="AI1" s="35" t="s">
        <v>18</v>
      </c>
      <c r="AJ1" s="35" t="s">
        <v>19</v>
      </c>
      <c r="AK1" s="35" t="s">
        <v>20</v>
      </c>
      <c r="AL1" s="35" t="s">
        <v>21</v>
      </c>
      <c r="AM1" s="35" t="s">
        <v>191</v>
      </c>
      <c r="AN1" s="37" t="s">
        <v>22</v>
      </c>
      <c r="AO1" s="38" t="s">
        <v>23</v>
      </c>
      <c r="AP1" s="37" t="s">
        <v>24</v>
      </c>
      <c r="AQ1" s="38" t="s">
        <v>25</v>
      </c>
      <c r="AR1" s="38" t="s">
        <v>26</v>
      </c>
      <c r="AS1" s="38" t="s">
        <v>27</v>
      </c>
    </row>
    <row r="2" spans="1:45" x14ac:dyDescent="0.25">
      <c r="A2" s="52" t="s">
        <v>35</v>
      </c>
      <c r="B2" s="52">
        <v>1</v>
      </c>
      <c r="C2" s="52" t="s">
        <v>176</v>
      </c>
      <c r="D2" s="52" t="s">
        <v>105</v>
      </c>
      <c r="E2" s="52">
        <v>2.2999999999999998</v>
      </c>
      <c r="F2">
        <v>1</v>
      </c>
      <c r="G2">
        <v>0.40300000000000002</v>
      </c>
      <c r="H2">
        <v>28.103000000000002</v>
      </c>
      <c r="I2">
        <v>0.32800000000000001</v>
      </c>
      <c r="J2">
        <v>25.081</v>
      </c>
      <c r="K2">
        <v>2.9</v>
      </c>
      <c r="L2">
        <v>2.64</v>
      </c>
      <c r="M2" s="52">
        <v>52.3</v>
      </c>
      <c r="O2">
        <v>3.09</v>
      </c>
      <c r="S2" s="52"/>
      <c r="V2" s="52"/>
      <c r="W2">
        <v>167.23</v>
      </c>
      <c r="Y2">
        <v>1024.54</v>
      </c>
      <c r="AH2">
        <f>W2+O2+M2+L2+K2</f>
        <v>228.16</v>
      </c>
      <c r="AL2">
        <f>AH2+AI2</f>
        <v>228.16</v>
      </c>
      <c r="AM2">
        <f>Y2+Z2+AA2+AB3+AE2</f>
        <v>1024.54</v>
      </c>
      <c r="AN2">
        <f>G2/K2</f>
        <v>0.13896551724137932</v>
      </c>
      <c r="AO2">
        <f>I2/L2</f>
        <v>0.12424242424242424</v>
      </c>
      <c r="AP2">
        <f>G2/H2</f>
        <v>1.4340106038501228E-2</v>
      </c>
      <c r="AQ2">
        <f>I2/J2</f>
        <v>1.3077628483712772E-2</v>
      </c>
    </row>
    <row r="3" spans="1:45" x14ac:dyDescent="0.25">
      <c r="A3" s="56" t="s">
        <v>35</v>
      </c>
      <c r="B3" s="52">
        <v>1</v>
      </c>
      <c r="C3" s="52" t="s">
        <v>176</v>
      </c>
      <c r="D3" s="56" t="s">
        <v>119</v>
      </c>
      <c r="E3" s="52"/>
      <c r="F3" s="52"/>
      <c r="M3" s="52"/>
      <c r="S3" s="52"/>
      <c r="V3" s="52"/>
      <c r="W3" s="56">
        <v>4.0199999999999996</v>
      </c>
      <c r="AF3" s="56" t="s">
        <v>132</v>
      </c>
      <c r="AH3">
        <f>W3+O3+M3+L2+K3</f>
        <v>6.66</v>
      </c>
      <c r="AL3">
        <f t="shared" ref="AL3:AL66" si="0">AH3+AI3</f>
        <v>6.66</v>
      </c>
      <c r="AM3">
        <f t="shared" ref="AM3:AM21" si="1">Y3+Z3+AA3+AB4+AE3</f>
        <v>0</v>
      </c>
    </row>
    <row r="4" spans="1:45" x14ac:dyDescent="0.25">
      <c r="A4" s="52" t="s">
        <v>36</v>
      </c>
      <c r="B4" s="52">
        <v>1</v>
      </c>
      <c r="C4" s="52" t="s">
        <v>176</v>
      </c>
      <c r="D4" s="52" t="s">
        <v>105</v>
      </c>
      <c r="E4" s="52">
        <v>21.9</v>
      </c>
      <c r="F4" s="52"/>
      <c r="G4">
        <v>0.65300000000000002</v>
      </c>
      <c r="H4">
        <v>30.401</v>
      </c>
      <c r="I4">
        <v>0.64200000000000002</v>
      </c>
      <c r="J4">
        <v>29.988</v>
      </c>
      <c r="K4">
        <v>3.9</v>
      </c>
      <c r="L4">
        <v>4.13</v>
      </c>
      <c r="M4" s="52">
        <v>33.5</v>
      </c>
      <c r="O4">
        <v>5.23</v>
      </c>
      <c r="P4" s="52"/>
      <c r="S4" s="52"/>
      <c r="T4" s="52"/>
      <c r="V4" s="52"/>
      <c r="W4">
        <v>2874.11</v>
      </c>
      <c r="Z4">
        <v>5036.5600000000004</v>
      </c>
      <c r="AA4">
        <v>32.840000000000003</v>
      </c>
      <c r="AH4">
        <f t="shared" ref="AH4:AH66" si="2">W4+O4+M4+L4+K4</f>
        <v>2920.8700000000003</v>
      </c>
      <c r="AL4">
        <f t="shared" si="0"/>
        <v>2920.8700000000003</v>
      </c>
      <c r="AM4">
        <f t="shared" si="1"/>
        <v>5069.4000000000005</v>
      </c>
      <c r="AN4">
        <f t="shared" ref="AN4:AN66" si="3">G4/K4</f>
        <v>0.16743589743589746</v>
      </c>
      <c r="AO4">
        <f t="shared" ref="AO4:AO66" si="4">I4/L4</f>
        <v>0.15544794188861985</v>
      </c>
      <c r="AP4">
        <f t="shared" ref="AP4:AP66" si="5">G4/H4</f>
        <v>2.1479556593533108E-2</v>
      </c>
      <c r="AQ4">
        <f t="shared" ref="AQ4:AQ66" si="6">I4/J4</f>
        <v>2.1408563425370147E-2</v>
      </c>
    </row>
    <row r="5" spans="1:45" x14ac:dyDescent="0.25">
      <c r="A5" s="52" t="s">
        <v>36</v>
      </c>
      <c r="B5" s="52">
        <v>1</v>
      </c>
      <c r="C5" s="52" t="s">
        <v>176</v>
      </c>
      <c r="D5" s="52" t="s">
        <v>120</v>
      </c>
      <c r="E5" s="52">
        <v>3.5</v>
      </c>
      <c r="F5" s="52"/>
      <c r="G5">
        <v>0.32700000000000001</v>
      </c>
      <c r="H5">
        <v>5.476</v>
      </c>
      <c r="I5">
        <v>0.28499999999999998</v>
      </c>
      <c r="J5">
        <v>5.26</v>
      </c>
      <c r="K5">
        <v>0.39</v>
      </c>
      <c r="L5">
        <v>0.61</v>
      </c>
      <c r="M5" s="52">
        <v>10.6</v>
      </c>
      <c r="O5">
        <v>0.16</v>
      </c>
      <c r="P5" s="52"/>
      <c r="S5" s="52"/>
      <c r="T5" s="52"/>
      <c r="V5" s="52"/>
      <c r="W5">
        <v>0.17</v>
      </c>
      <c r="AH5">
        <f t="shared" si="2"/>
        <v>11.93</v>
      </c>
      <c r="AL5">
        <f t="shared" si="0"/>
        <v>11.93</v>
      </c>
      <c r="AM5">
        <f t="shared" si="1"/>
        <v>0</v>
      </c>
      <c r="AN5">
        <f t="shared" si="3"/>
        <v>0.83846153846153848</v>
      </c>
      <c r="AO5">
        <f t="shared" si="4"/>
        <v>0.46721311475409832</v>
      </c>
      <c r="AP5">
        <f t="shared" si="5"/>
        <v>5.9715120525931337E-2</v>
      </c>
      <c r="AQ5">
        <f t="shared" si="6"/>
        <v>5.418250950570342E-2</v>
      </c>
    </row>
    <row r="6" spans="1:45" x14ac:dyDescent="0.25">
      <c r="A6" s="52" t="s">
        <v>36</v>
      </c>
      <c r="B6" s="52">
        <v>1</v>
      </c>
      <c r="C6" s="52" t="s">
        <v>176</v>
      </c>
      <c r="D6" s="52" t="s">
        <v>119</v>
      </c>
      <c r="E6" s="52">
        <v>18.2</v>
      </c>
      <c r="F6" s="52"/>
      <c r="G6">
        <v>0.14899999999999999</v>
      </c>
      <c r="H6">
        <v>2.6259999999999999</v>
      </c>
      <c r="I6">
        <v>0.20399999999999999</v>
      </c>
      <c r="J6">
        <v>3.419</v>
      </c>
      <c r="K6">
        <v>0.54</v>
      </c>
      <c r="L6">
        <v>0.51</v>
      </c>
      <c r="M6" s="52">
        <v>18.399999999999999</v>
      </c>
      <c r="O6">
        <v>6.38</v>
      </c>
      <c r="P6" s="52"/>
      <c r="S6" s="52"/>
      <c r="T6" s="52"/>
      <c r="V6" s="52"/>
      <c r="W6">
        <v>253.46</v>
      </c>
      <c r="AH6">
        <f t="shared" si="2"/>
        <v>279.29000000000002</v>
      </c>
      <c r="AL6">
        <f t="shared" si="0"/>
        <v>279.29000000000002</v>
      </c>
      <c r="AM6">
        <f t="shared" si="1"/>
        <v>0</v>
      </c>
      <c r="AN6">
        <f t="shared" si="3"/>
        <v>0.27592592592592591</v>
      </c>
      <c r="AO6">
        <f t="shared" si="4"/>
        <v>0.39999999999999997</v>
      </c>
      <c r="AP6">
        <f t="shared" si="5"/>
        <v>5.6740289413556737E-2</v>
      </c>
      <c r="AQ6">
        <f t="shared" si="6"/>
        <v>5.9666569172272588E-2</v>
      </c>
    </row>
    <row r="7" spans="1:45" x14ac:dyDescent="0.25">
      <c r="A7" s="52" t="s">
        <v>36</v>
      </c>
      <c r="B7" s="52">
        <v>1</v>
      </c>
      <c r="C7" s="52" t="s">
        <v>176</v>
      </c>
      <c r="D7" s="52" t="s">
        <v>30</v>
      </c>
      <c r="E7" s="52">
        <v>33.200000000000003</v>
      </c>
      <c r="F7" s="52">
        <v>7</v>
      </c>
      <c r="G7">
        <v>0.26400000000000001</v>
      </c>
      <c r="H7">
        <v>9.3190000000000008</v>
      </c>
      <c r="I7">
        <v>0.35</v>
      </c>
      <c r="J7">
        <v>11.33</v>
      </c>
      <c r="K7">
        <v>0.72</v>
      </c>
      <c r="L7">
        <v>0.97</v>
      </c>
      <c r="M7" s="52">
        <v>53.4</v>
      </c>
      <c r="O7">
        <v>4.7699999999999996</v>
      </c>
      <c r="P7" s="52">
        <v>20.8</v>
      </c>
      <c r="S7" s="52">
        <v>15.8</v>
      </c>
      <c r="T7" s="52">
        <v>4.7</v>
      </c>
      <c r="V7" s="52">
        <v>6.6</v>
      </c>
      <c r="W7">
        <v>133.44</v>
      </c>
      <c r="AH7">
        <f t="shared" si="2"/>
        <v>193.3</v>
      </c>
      <c r="AI7">
        <f t="shared" ref="AI7:AI65" si="7">AJ7+AK7</f>
        <v>22.4</v>
      </c>
      <c r="AJ7">
        <f t="shared" ref="AJ7:AJ65" si="8">S7+R7+Q7</f>
        <v>15.8</v>
      </c>
      <c r="AK7">
        <f t="shared" ref="AK7:AK65" si="9">V7+U7</f>
        <v>6.6</v>
      </c>
      <c r="AL7">
        <f t="shared" si="0"/>
        <v>215.70000000000002</v>
      </c>
      <c r="AM7">
        <f t="shared" si="1"/>
        <v>0</v>
      </c>
      <c r="AN7">
        <f t="shared" si="3"/>
        <v>0.3666666666666667</v>
      </c>
      <c r="AO7">
        <f t="shared" si="4"/>
        <v>0.36082474226804123</v>
      </c>
      <c r="AP7">
        <f t="shared" si="5"/>
        <v>2.8329219873376971E-2</v>
      </c>
      <c r="AQ7">
        <f t="shared" si="6"/>
        <v>3.0891438658428947E-2</v>
      </c>
      <c r="AS7">
        <f t="shared" ref="AS7:AS65" si="10">P7/IF(Q7=0,S7,Q7)</f>
        <v>1.3164556962025316</v>
      </c>
    </row>
    <row r="8" spans="1:45" x14ac:dyDescent="0.25">
      <c r="A8" s="52" t="s">
        <v>38</v>
      </c>
      <c r="B8" s="52">
        <v>1</v>
      </c>
      <c r="C8" s="52" t="s">
        <v>176</v>
      </c>
      <c r="D8" s="52" t="s">
        <v>105</v>
      </c>
      <c r="E8" s="52">
        <v>19.399999999999999</v>
      </c>
      <c r="F8" s="52"/>
      <c r="G8">
        <v>0.30499999999999999</v>
      </c>
      <c r="H8">
        <v>26.745000000000001</v>
      </c>
      <c r="I8">
        <v>0.31</v>
      </c>
      <c r="J8">
        <v>21.692</v>
      </c>
      <c r="K8">
        <v>0.38</v>
      </c>
      <c r="L8">
        <v>0.83</v>
      </c>
      <c r="M8" s="52">
        <v>21.7</v>
      </c>
      <c r="O8">
        <v>2.41</v>
      </c>
      <c r="P8" s="52"/>
      <c r="S8" s="52"/>
      <c r="T8" s="52"/>
      <c r="V8" s="52"/>
      <c r="W8">
        <v>721.66</v>
      </c>
      <c r="Z8">
        <v>6420.33</v>
      </c>
      <c r="AC8">
        <v>3122.78</v>
      </c>
      <c r="AH8">
        <f t="shared" si="2"/>
        <v>746.98</v>
      </c>
      <c r="AL8">
        <f t="shared" si="0"/>
        <v>746.98</v>
      </c>
      <c r="AM8">
        <f t="shared" si="1"/>
        <v>6420.33</v>
      </c>
      <c r="AN8">
        <f t="shared" si="3"/>
        <v>0.80263157894736836</v>
      </c>
      <c r="AO8">
        <f t="shared" si="4"/>
        <v>0.37349397590361449</v>
      </c>
      <c r="AP8">
        <f t="shared" si="5"/>
        <v>1.1404000747803327E-2</v>
      </c>
      <c r="AQ8">
        <f t="shared" si="6"/>
        <v>1.429098285082058E-2</v>
      </c>
    </row>
    <row r="9" spans="1:45" x14ac:dyDescent="0.25">
      <c r="A9" s="52" t="s">
        <v>38</v>
      </c>
      <c r="B9" s="52">
        <v>1</v>
      </c>
      <c r="C9" s="52" t="s">
        <v>176</v>
      </c>
      <c r="D9" s="52" t="s">
        <v>120</v>
      </c>
      <c r="E9" s="52">
        <v>3.9</v>
      </c>
      <c r="F9" s="52"/>
      <c r="G9">
        <v>0.33700000000000002</v>
      </c>
      <c r="H9">
        <v>6.0490000000000004</v>
      </c>
      <c r="I9">
        <v>0.28999999999999998</v>
      </c>
      <c r="J9">
        <v>5.1580000000000004</v>
      </c>
      <c r="K9">
        <v>0.43</v>
      </c>
      <c r="L9">
        <v>0.28999999999999998</v>
      </c>
      <c r="M9" s="52">
        <v>5.6</v>
      </c>
      <c r="O9">
        <v>0.06</v>
      </c>
      <c r="P9" s="52"/>
      <c r="S9" s="52"/>
      <c r="T9" s="52"/>
      <c r="V9" s="52"/>
      <c r="W9">
        <v>7.1</v>
      </c>
      <c r="AH9">
        <f t="shared" si="2"/>
        <v>13.479999999999997</v>
      </c>
      <c r="AL9">
        <f t="shared" si="0"/>
        <v>13.479999999999997</v>
      </c>
      <c r="AM9">
        <f t="shared" si="1"/>
        <v>0</v>
      </c>
      <c r="AN9">
        <f t="shared" si="3"/>
        <v>0.78372093023255818</v>
      </c>
      <c r="AO9">
        <f t="shared" si="4"/>
        <v>1</v>
      </c>
      <c r="AP9">
        <f t="shared" si="5"/>
        <v>5.5711687882294594E-2</v>
      </c>
      <c r="AQ9">
        <f t="shared" si="6"/>
        <v>5.6223342380767732E-2</v>
      </c>
    </row>
    <row r="10" spans="1:45" x14ac:dyDescent="0.25">
      <c r="A10" s="52" t="s">
        <v>38</v>
      </c>
      <c r="B10" s="52">
        <v>1</v>
      </c>
      <c r="C10" s="52" t="s">
        <v>176</v>
      </c>
      <c r="D10" s="52" t="s">
        <v>119</v>
      </c>
      <c r="E10" s="52">
        <v>36</v>
      </c>
      <c r="F10" s="52"/>
      <c r="G10">
        <v>0.17399999999999999</v>
      </c>
      <c r="H10">
        <v>2.665</v>
      </c>
      <c r="I10">
        <v>0.14099999999999999</v>
      </c>
      <c r="J10">
        <v>2.4670000000000001</v>
      </c>
      <c r="K10">
        <v>0.3</v>
      </c>
      <c r="L10">
        <v>0.27</v>
      </c>
      <c r="M10" s="52">
        <v>16.5</v>
      </c>
      <c r="O10">
        <v>1.92</v>
      </c>
      <c r="P10" s="52">
        <v>8.4</v>
      </c>
      <c r="Q10">
        <v>8.4700000000000006</v>
      </c>
      <c r="S10" s="52">
        <v>32.1</v>
      </c>
      <c r="T10" s="52">
        <v>14.6</v>
      </c>
      <c r="V10" s="52">
        <v>28.6</v>
      </c>
      <c r="W10">
        <v>1811.67</v>
      </c>
      <c r="AH10">
        <f t="shared" si="2"/>
        <v>1830.66</v>
      </c>
      <c r="AI10">
        <f t="shared" si="7"/>
        <v>69.17</v>
      </c>
      <c r="AJ10">
        <f t="shared" si="8"/>
        <v>40.57</v>
      </c>
      <c r="AK10">
        <f t="shared" si="9"/>
        <v>28.6</v>
      </c>
      <c r="AL10">
        <f t="shared" si="0"/>
        <v>1899.8300000000002</v>
      </c>
      <c r="AM10">
        <f t="shared" si="1"/>
        <v>0</v>
      </c>
      <c r="AN10">
        <f t="shared" si="3"/>
        <v>0.57999999999999996</v>
      </c>
      <c r="AO10">
        <f t="shared" si="4"/>
        <v>0.52222222222222214</v>
      </c>
      <c r="AP10">
        <f t="shared" si="5"/>
        <v>6.5290806754221387E-2</v>
      </c>
      <c r="AQ10">
        <f t="shared" si="6"/>
        <v>5.7154438589379804E-2</v>
      </c>
      <c r="AS10">
        <f t="shared" si="10"/>
        <v>0.99173553719008256</v>
      </c>
    </row>
    <row r="11" spans="1:45" x14ac:dyDescent="0.25">
      <c r="A11" s="52" t="s">
        <v>38</v>
      </c>
      <c r="B11" s="52">
        <v>1</v>
      </c>
      <c r="C11" s="52" t="s">
        <v>176</v>
      </c>
      <c r="D11" s="52" t="s">
        <v>106</v>
      </c>
      <c r="E11" s="52">
        <v>9.5</v>
      </c>
      <c r="F11" s="52"/>
      <c r="G11">
        <v>0.19400000000000001</v>
      </c>
      <c r="H11">
        <v>10.356</v>
      </c>
      <c r="I11">
        <v>0.18</v>
      </c>
      <c r="J11">
        <v>10.936</v>
      </c>
      <c r="K11">
        <v>0.64</v>
      </c>
      <c r="L11">
        <v>0.48</v>
      </c>
      <c r="M11" s="52">
        <v>11.7</v>
      </c>
      <c r="O11">
        <v>2.81</v>
      </c>
      <c r="P11" s="52"/>
      <c r="S11" s="52"/>
      <c r="T11" s="52">
        <v>7.5</v>
      </c>
      <c r="V11" s="52">
        <v>2.96</v>
      </c>
      <c r="W11">
        <v>80.25</v>
      </c>
      <c r="AH11">
        <f t="shared" si="2"/>
        <v>95.88000000000001</v>
      </c>
      <c r="AI11">
        <f t="shared" si="7"/>
        <v>2.96</v>
      </c>
      <c r="AK11">
        <f t="shared" si="9"/>
        <v>2.96</v>
      </c>
      <c r="AL11">
        <f t="shared" si="0"/>
        <v>98.84</v>
      </c>
      <c r="AM11">
        <f t="shared" si="1"/>
        <v>0</v>
      </c>
      <c r="AN11">
        <f t="shared" si="3"/>
        <v>0.30312499999999998</v>
      </c>
      <c r="AO11">
        <f t="shared" si="4"/>
        <v>0.375</v>
      </c>
      <c r="AP11">
        <f t="shared" si="5"/>
        <v>1.873310158362302E-2</v>
      </c>
      <c r="AQ11">
        <f t="shared" si="6"/>
        <v>1.6459400146305779E-2</v>
      </c>
    </row>
    <row r="12" spans="1:45" x14ac:dyDescent="0.25">
      <c r="A12" s="52" t="s">
        <v>38</v>
      </c>
      <c r="B12" s="52">
        <v>1</v>
      </c>
      <c r="C12" s="52" t="s">
        <v>176</v>
      </c>
      <c r="D12" s="52" t="s">
        <v>30</v>
      </c>
      <c r="E12" s="52">
        <v>6.5</v>
      </c>
      <c r="F12" s="52">
        <v>2</v>
      </c>
      <c r="G12">
        <v>0.156</v>
      </c>
      <c r="H12">
        <v>8.9589999999999996</v>
      </c>
      <c r="I12">
        <v>4.4999999999999998E-2</v>
      </c>
      <c r="J12">
        <v>2.1720000000000002</v>
      </c>
      <c r="K12">
        <v>0.95</v>
      </c>
      <c r="L12">
        <v>0.42</v>
      </c>
      <c r="M12" s="52"/>
      <c r="O12">
        <v>4.0199999999999996</v>
      </c>
      <c r="P12" s="52"/>
      <c r="S12" s="52"/>
      <c r="T12" s="52"/>
      <c r="V12" s="52"/>
      <c r="W12">
        <v>15.49</v>
      </c>
      <c r="AH12">
        <f t="shared" si="2"/>
        <v>20.88</v>
      </c>
      <c r="AL12">
        <f t="shared" si="0"/>
        <v>20.88</v>
      </c>
      <c r="AM12">
        <f t="shared" si="1"/>
        <v>0</v>
      </c>
      <c r="AN12">
        <f t="shared" si="3"/>
        <v>0.16421052631578947</v>
      </c>
      <c r="AO12">
        <f t="shared" si="4"/>
        <v>0.10714285714285714</v>
      </c>
      <c r="AP12">
        <f t="shared" si="5"/>
        <v>1.7412657662685568E-2</v>
      </c>
      <c r="AQ12">
        <f t="shared" si="6"/>
        <v>2.0718232044198894E-2</v>
      </c>
    </row>
    <row r="13" spans="1:45" x14ac:dyDescent="0.25">
      <c r="A13" s="52" t="s">
        <v>39</v>
      </c>
      <c r="B13" s="52">
        <v>1</v>
      </c>
      <c r="C13" s="52" t="s">
        <v>176</v>
      </c>
      <c r="D13" s="52" t="s">
        <v>105</v>
      </c>
      <c r="E13" s="52">
        <v>18.2</v>
      </c>
      <c r="F13" s="52"/>
      <c r="G13">
        <v>0.53600000000000003</v>
      </c>
      <c r="H13">
        <v>34.906999999999996</v>
      </c>
      <c r="I13">
        <v>0.59099999999999997</v>
      </c>
      <c r="J13">
        <v>36.515999999999998</v>
      </c>
      <c r="K13">
        <v>1.47</v>
      </c>
      <c r="L13">
        <v>1.08</v>
      </c>
      <c r="M13" s="52">
        <v>80.8</v>
      </c>
      <c r="O13">
        <v>1.53</v>
      </c>
      <c r="P13" s="52"/>
      <c r="S13" s="52"/>
      <c r="T13" s="52"/>
      <c r="V13" s="52"/>
      <c r="W13">
        <v>919.85</v>
      </c>
      <c r="Z13">
        <v>3803.87</v>
      </c>
      <c r="AH13">
        <f t="shared" si="2"/>
        <v>1004.73</v>
      </c>
      <c r="AL13">
        <f t="shared" si="0"/>
        <v>1004.73</v>
      </c>
      <c r="AM13">
        <f t="shared" si="1"/>
        <v>3803.87</v>
      </c>
      <c r="AN13">
        <f t="shared" si="3"/>
        <v>0.36462585034013606</v>
      </c>
      <c r="AO13">
        <f t="shared" si="4"/>
        <v>0.54722222222222217</v>
      </c>
      <c r="AP13">
        <f t="shared" si="5"/>
        <v>1.5355086372360847E-2</v>
      </c>
      <c r="AQ13">
        <f t="shared" si="6"/>
        <v>1.6184686164968782E-2</v>
      </c>
    </row>
    <row r="14" spans="1:45" x14ac:dyDescent="0.25">
      <c r="A14" s="52" t="s">
        <v>39</v>
      </c>
      <c r="B14" s="52">
        <v>1</v>
      </c>
      <c r="C14" s="52" t="s">
        <v>176</v>
      </c>
      <c r="D14" s="52" t="s">
        <v>120</v>
      </c>
      <c r="E14" s="52">
        <v>5.3</v>
      </c>
      <c r="F14" s="52"/>
      <c r="G14">
        <v>0.40799999999999997</v>
      </c>
      <c r="H14">
        <v>7.2969999999999997</v>
      </c>
      <c r="I14">
        <v>0.33500000000000002</v>
      </c>
      <c r="J14">
        <v>6.3479999999999999</v>
      </c>
      <c r="K14">
        <v>0.8</v>
      </c>
      <c r="L14">
        <v>0.48</v>
      </c>
      <c r="M14" s="52">
        <v>8.6</v>
      </c>
      <c r="O14">
        <v>0.09</v>
      </c>
      <c r="P14" s="52"/>
      <c r="S14" s="52"/>
      <c r="T14" s="52"/>
      <c r="V14" s="52"/>
      <c r="W14">
        <v>8.01</v>
      </c>
      <c r="AH14">
        <f t="shared" si="2"/>
        <v>17.98</v>
      </c>
      <c r="AL14">
        <f t="shared" si="0"/>
        <v>17.98</v>
      </c>
      <c r="AM14">
        <f t="shared" si="1"/>
        <v>0</v>
      </c>
      <c r="AN14">
        <f t="shared" si="3"/>
        <v>0.5099999999999999</v>
      </c>
      <c r="AO14">
        <f t="shared" si="4"/>
        <v>0.69791666666666674</v>
      </c>
      <c r="AP14">
        <f t="shared" si="5"/>
        <v>5.5913389063998904E-2</v>
      </c>
      <c r="AQ14">
        <f t="shared" si="6"/>
        <v>5.2772526780088223E-2</v>
      </c>
    </row>
    <row r="15" spans="1:45" x14ac:dyDescent="0.25">
      <c r="A15" s="52" t="s">
        <v>39</v>
      </c>
      <c r="B15" s="52">
        <v>1</v>
      </c>
      <c r="C15" s="52" t="s">
        <v>176</v>
      </c>
      <c r="D15" s="52" t="s">
        <v>119</v>
      </c>
      <c r="E15" s="52">
        <v>12.6</v>
      </c>
      <c r="F15" s="52"/>
      <c r="G15">
        <v>0.10299999999999999</v>
      </c>
      <c r="H15">
        <v>2.6629999999999998</v>
      </c>
      <c r="I15">
        <v>0.153</v>
      </c>
      <c r="J15">
        <v>3.246</v>
      </c>
      <c r="K15">
        <v>0.13</v>
      </c>
      <c r="L15">
        <v>0.15</v>
      </c>
      <c r="M15" s="52">
        <v>20.7</v>
      </c>
      <c r="O15">
        <v>0.88</v>
      </c>
      <c r="P15" s="52"/>
      <c r="S15" s="52"/>
      <c r="T15" s="52"/>
      <c r="V15" s="52"/>
      <c r="W15">
        <v>192.88</v>
      </c>
      <c r="AH15">
        <f t="shared" si="2"/>
        <v>214.73999999999998</v>
      </c>
      <c r="AL15">
        <f t="shared" si="0"/>
        <v>214.73999999999998</v>
      </c>
      <c r="AM15">
        <f t="shared" si="1"/>
        <v>0</v>
      </c>
      <c r="AN15">
        <f t="shared" si="3"/>
        <v>0.79230769230769227</v>
      </c>
      <c r="AO15">
        <f t="shared" si="4"/>
        <v>1.02</v>
      </c>
      <c r="AP15">
        <f t="shared" si="5"/>
        <v>3.8678182500938789E-2</v>
      </c>
      <c r="AQ15">
        <f t="shared" si="6"/>
        <v>4.7134935304990758E-2</v>
      </c>
    </row>
    <row r="16" spans="1:45" x14ac:dyDescent="0.25">
      <c r="A16" s="52" t="s">
        <v>40</v>
      </c>
      <c r="B16" s="52">
        <v>1</v>
      </c>
      <c r="C16" s="52" t="s">
        <v>176</v>
      </c>
      <c r="D16" s="52" t="s">
        <v>105</v>
      </c>
      <c r="E16" s="52">
        <v>7.2</v>
      </c>
      <c r="F16" s="52">
        <v>1</v>
      </c>
      <c r="G16">
        <v>0.39700000000000002</v>
      </c>
      <c r="H16">
        <v>32.993000000000002</v>
      </c>
      <c r="I16">
        <v>0.436</v>
      </c>
      <c r="J16">
        <v>34.886000000000003</v>
      </c>
      <c r="K16">
        <v>1.1399999999999999</v>
      </c>
      <c r="L16">
        <v>0.65</v>
      </c>
      <c r="M16" s="52">
        <v>15.3</v>
      </c>
      <c r="O16">
        <v>1.28</v>
      </c>
      <c r="P16" s="52"/>
      <c r="S16" s="52"/>
      <c r="T16" s="52"/>
      <c r="V16" s="52"/>
      <c r="W16">
        <v>4.99</v>
      </c>
      <c r="Z16">
        <v>66188.100000000006</v>
      </c>
      <c r="AC16">
        <v>496.59</v>
      </c>
      <c r="AH16">
        <f t="shared" si="2"/>
        <v>23.36</v>
      </c>
      <c r="AL16">
        <f t="shared" si="0"/>
        <v>23.36</v>
      </c>
      <c r="AM16">
        <f t="shared" si="1"/>
        <v>66188.100000000006</v>
      </c>
      <c r="AN16">
        <f t="shared" si="3"/>
        <v>0.34824561403508775</v>
      </c>
      <c r="AO16">
        <f t="shared" si="4"/>
        <v>0.67076923076923078</v>
      </c>
      <c r="AP16">
        <f t="shared" si="5"/>
        <v>1.2032855454187252E-2</v>
      </c>
      <c r="AQ16">
        <f t="shared" si="6"/>
        <v>1.2497850140457489E-2</v>
      </c>
    </row>
    <row r="17" spans="1:45" x14ac:dyDescent="0.25">
      <c r="A17" s="52" t="s">
        <v>40</v>
      </c>
      <c r="B17" s="52">
        <v>1</v>
      </c>
      <c r="C17" s="52" t="s">
        <v>176</v>
      </c>
      <c r="D17" s="52" t="s">
        <v>121</v>
      </c>
      <c r="E17" s="52">
        <v>29.1</v>
      </c>
      <c r="F17" s="52">
        <v>2</v>
      </c>
      <c r="G17">
        <v>0.14799999999999999</v>
      </c>
      <c r="H17">
        <v>11.263</v>
      </c>
      <c r="I17">
        <v>0.152</v>
      </c>
      <c r="J17">
        <v>11.314</v>
      </c>
      <c r="K17">
        <v>0.1</v>
      </c>
      <c r="L17">
        <v>0.21</v>
      </c>
      <c r="M17" s="52">
        <v>21.2</v>
      </c>
      <c r="O17">
        <v>4.49</v>
      </c>
      <c r="P17" s="52">
        <v>10.6</v>
      </c>
      <c r="S17" s="52">
        <v>7.2</v>
      </c>
      <c r="T17" s="52">
        <v>16.600000000000001</v>
      </c>
      <c r="V17" s="52">
        <v>19.5</v>
      </c>
      <c r="W17">
        <v>42.88</v>
      </c>
      <c r="AF17" s="52" t="s">
        <v>80</v>
      </c>
      <c r="AH17">
        <f t="shared" si="2"/>
        <v>68.88</v>
      </c>
      <c r="AI17">
        <f t="shared" si="7"/>
        <v>26.7</v>
      </c>
      <c r="AJ17">
        <f t="shared" si="8"/>
        <v>7.2</v>
      </c>
      <c r="AK17">
        <f t="shared" si="9"/>
        <v>19.5</v>
      </c>
      <c r="AL17">
        <f t="shared" si="0"/>
        <v>95.58</v>
      </c>
      <c r="AM17">
        <f t="shared" si="1"/>
        <v>0</v>
      </c>
      <c r="AN17" s="75">
        <f t="shared" si="3"/>
        <v>1.4799999999999998</v>
      </c>
      <c r="AO17" s="75">
        <f t="shared" si="4"/>
        <v>0.72380952380952379</v>
      </c>
      <c r="AP17">
        <f t="shared" si="5"/>
        <v>1.3140371126698037E-2</v>
      </c>
      <c r="AQ17">
        <f t="shared" si="6"/>
        <v>1.3434682694007424E-2</v>
      </c>
      <c r="AS17">
        <f t="shared" si="10"/>
        <v>1.4722222222222221</v>
      </c>
    </row>
    <row r="18" spans="1:45" x14ac:dyDescent="0.25">
      <c r="A18" s="52" t="s">
        <v>41</v>
      </c>
      <c r="B18" s="52">
        <v>1</v>
      </c>
      <c r="C18" s="52" t="s">
        <v>176</v>
      </c>
      <c r="D18" s="52" t="s">
        <v>105</v>
      </c>
      <c r="E18" s="52">
        <v>24.5</v>
      </c>
      <c r="F18" s="52"/>
      <c r="G18">
        <v>0.495</v>
      </c>
      <c r="H18">
        <v>28.989000000000001</v>
      </c>
      <c r="I18">
        <v>0.42399999999999999</v>
      </c>
      <c r="J18">
        <v>30.047000000000001</v>
      </c>
      <c r="K18">
        <v>2.2599999999999998</v>
      </c>
      <c r="L18">
        <v>1.7</v>
      </c>
      <c r="M18" s="52"/>
      <c r="O18">
        <v>3.5</v>
      </c>
      <c r="P18" s="52"/>
      <c r="S18" s="52"/>
      <c r="T18" s="52"/>
      <c r="V18" s="52"/>
      <c r="W18">
        <v>2251.79</v>
      </c>
      <c r="Z18" s="55">
        <v>139168.80000000002</v>
      </c>
      <c r="AH18">
        <f t="shared" si="2"/>
        <v>2259.25</v>
      </c>
      <c r="AL18">
        <f t="shared" si="0"/>
        <v>2259.25</v>
      </c>
      <c r="AM18">
        <f t="shared" si="1"/>
        <v>139168.80000000002</v>
      </c>
      <c r="AN18">
        <f t="shared" si="3"/>
        <v>0.21902654867256638</v>
      </c>
      <c r="AO18">
        <f t="shared" si="4"/>
        <v>0.24941176470588236</v>
      </c>
      <c r="AP18">
        <f t="shared" si="5"/>
        <v>1.7075442409189692E-2</v>
      </c>
      <c r="AQ18">
        <f t="shared" si="6"/>
        <v>1.4111225746330747E-2</v>
      </c>
    </row>
    <row r="19" spans="1:45" x14ac:dyDescent="0.25">
      <c r="A19" s="52" t="s">
        <v>44</v>
      </c>
      <c r="B19" s="52">
        <v>2</v>
      </c>
      <c r="C19" s="52" t="s">
        <v>176</v>
      </c>
      <c r="D19" s="52" t="s">
        <v>122</v>
      </c>
      <c r="E19" s="52">
        <v>18.399999999999999</v>
      </c>
      <c r="F19" s="52">
        <v>5</v>
      </c>
      <c r="G19">
        <v>0.26400000000000001</v>
      </c>
      <c r="H19">
        <v>4.5519999999999996</v>
      </c>
      <c r="I19">
        <v>0.252</v>
      </c>
      <c r="J19">
        <v>4.5750000000000002</v>
      </c>
      <c r="K19">
        <v>0.25</v>
      </c>
      <c r="L19">
        <v>0.17</v>
      </c>
      <c r="M19" s="52">
        <v>4.2</v>
      </c>
      <c r="O19" s="59">
        <v>0.5</v>
      </c>
      <c r="P19" s="52">
        <v>3</v>
      </c>
      <c r="Q19">
        <v>1.94</v>
      </c>
      <c r="S19" s="52">
        <v>13.5</v>
      </c>
      <c r="T19" s="52">
        <v>1.7</v>
      </c>
      <c r="V19" s="52">
        <v>1.5</v>
      </c>
      <c r="W19">
        <v>22.28</v>
      </c>
      <c r="AH19">
        <f t="shared" si="2"/>
        <v>27.400000000000002</v>
      </c>
      <c r="AI19">
        <f t="shared" si="7"/>
        <v>16.939999999999998</v>
      </c>
      <c r="AJ19">
        <f t="shared" si="8"/>
        <v>15.44</v>
      </c>
      <c r="AK19">
        <f t="shared" si="9"/>
        <v>1.5</v>
      </c>
      <c r="AL19">
        <f t="shared" si="0"/>
        <v>44.34</v>
      </c>
      <c r="AM19">
        <f t="shared" si="1"/>
        <v>0</v>
      </c>
      <c r="AN19">
        <f t="shared" si="3"/>
        <v>1.056</v>
      </c>
      <c r="AO19">
        <f t="shared" si="4"/>
        <v>1.4823529411764704</v>
      </c>
      <c r="AP19">
        <f t="shared" si="5"/>
        <v>5.7996485061511428E-2</v>
      </c>
      <c r="AQ19">
        <f t="shared" si="6"/>
        <v>5.5081967213114751E-2</v>
      </c>
      <c r="AS19">
        <f t="shared" si="10"/>
        <v>1.5463917525773196</v>
      </c>
    </row>
    <row r="20" spans="1:45" x14ac:dyDescent="0.25">
      <c r="A20" s="52" t="s">
        <v>44</v>
      </c>
      <c r="B20" s="52">
        <v>2</v>
      </c>
      <c r="C20" s="52" t="s">
        <v>176</v>
      </c>
      <c r="D20" s="52" t="s">
        <v>105</v>
      </c>
      <c r="E20" s="52">
        <v>51.1</v>
      </c>
      <c r="F20">
        <v>11</v>
      </c>
      <c r="G20">
        <v>0.749</v>
      </c>
      <c r="H20">
        <v>40.512999999999998</v>
      </c>
      <c r="I20">
        <v>0.747</v>
      </c>
      <c r="J20">
        <v>31.523</v>
      </c>
      <c r="K20">
        <v>2.78</v>
      </c>
      <c r="L20">
        <v>3.25</v>
      </c>
      <c r="M20" s="52">
        <v>30.6</v>
      </c>
      <c r="O20" s="59">
        <v>9</v>
      </c>
      <c r="P20" s="52"/>
      <c r="S20" s="52"/>
      <c r="T20" s="52"/>
      <c r="V20" s="52"/>
      <c r="W20">
        <v>3324.45</v>
      </c>
      <c r="AH20">
        <f t="shared" si="2"/>
        <v>3370.08</v>
      </c>
      <c r="AL20">
        <f t="shared" si="0"/>
        <v>3370.08</v>
      </c>
      <c r="AM20">
        <f t="shared" si="1"/>
        <v>0</v>
      </c>
      <c r="AN20">
        <f t="shared" si="3"/>
        <v>0.26942446043165469</v>
      </c>
      <c r="AO20">
        <f t="shared" si="4"/>
        <v>0.22984615384615384</v>
      </c>
      <c r="AP20">
        <f t="shared" si="5"/>
        <v>1.8487892775158592E-2</v>
      </c>
      <c r="AQ20">
        <f t="shared" si="6"/>
        <v>2.3696983155156552E-2</v>
      </c>
    </row>
    <row r="21" spans="1:45" x14ac:dyDescent="0.25">
      <c r="A21" s="52" t="s">
        <v>44</v>
      </c>
      <c r="B21" s="52">
        <v>2</v>
      </c>
      <c r="C21" s="52" t="s">
        <v>176</v>
      </c>
      <c r="D21" s="52" t="s">
        <v>121</v>
      </c>
      <c r="E21" s="52">
        <v>136.5</v>
      </c>
      <c r="F21" s="52">
        <v>2</v>
      </c>
      <c r="G21">
        <v>0.26700000000000002</v>
      </c>
      <c r="H21">
        <v>21.427</v>
      </c>
      <c r="I21">
        <v>0.35699999999999998</v>
      </c>
      <c r="J21">
        <v>26.584</v>
      </c>
      <c r="K21">
        <v>1.06</v>
      </c>
      <c r="L21">
        <v>1.1499999999999999</v>
      </c>
      <c r="M21" s="52">
        <v>36.5</v>
      </c>
      <c r="O21">
        <v>42.58</v>
      </c>
      <c r="P21" s="52">
        <v>3.2</v>
      </c>
      <c r="Q21">
        <v>8.31</v>
      </c>
      <c r="S21" s="52">
        <v>134.9</v>
      </c>
      <c r="T21" s="52">
        <v>28.9</v>
      </c>
      <c r="U21">
        <v>721.45</v>
      </c>
      <c r="V21" s="52">
        <v>51.1</v>
      </c>
      <c r="W21">
        <v>2796.45</v>
      </c>
      <c r="AH21">
        <f t="shared" si="2"/>
        <v>2877.74</v>
      </c>
      <c r="AI21">
        <f t="shared" si="7"/>
        <v>915.7600000000001</v>
      </c>
      <c r="AJ21">
        <f t="shared" si="8"/>
        <v>143.21</v>
      </c>
      <c r="AK21">
        <f t="shared" si="9"/>
        <v>772.55000000000007</v>
      </c>
      <c r="AL21">
        <f t="shared" si="0"/>
        <v>3793.5</v>
      </c>
      <c r="AM21">
        <f t="shared" si="1"/>
        <v>0</v>
      </c>
      <c r="AN21">
        <f t="shared" si="3"/>
        <v>0.25188679245283019</v>
      </c>
      <c r="AO21">
        <f t="shared" si="4"/>
        <v>0.31043478260869567</v>
      </c>
      <c r="AP21">
        <f t="shared" si="5"/>
        <v>1.246091380034536E-2</v>
      </c>
      <c r="AQ21">
        <f t="shared" si="6"/>
        <v>1.3429130303942221E-2</v>
      </c>
      <c r="AS21">
        <f t="shared" si="10"/>
        <v>0.38507821901323708</v>
      </c>
    </row>
    <row r="22" spans="1:45" x14ac:dyDescent="0.25">
      <c r="A22" s="52" t="s">
        <v>44</v>
      </c>
      <c r="B22" s="52">
        <v>2</v>
      </c>
      <c r="C22" s="52" t="s">
        <v>176</v>
      </c>
      <c r="D22" s="52" t="s">
        <v>106</v>
      </c>
      <c r="E22" s="52">
        <v>27.4</v>
      </c>
      <c r="F22" s="52">
        <v>4</v>
      </c>
      <c r="G22">
        <v>0.30499999999999999</v>
      </c>
      <c r="H22">
        <v>22.663</v>
      </c>
      <c r="I22">
        <v>0.78300000000000003</v>
      </c>
      <c r="J22">
        <v>46.292999999999999</v>
      </c>
      <c r="K22">
        <v>0.94</v>
      </c>
      <c r="L22">
        <v>3.04</v>
      </c>
      <c r="M22" s="52">
        <v>24.4</v>
      </c>
      <c r="O22">
        <v>4.76</v>
      </c>
      <c r="P22" s="52">
        <v>11.4</v>
      </c>
      <c r="Q22" s="59">
        <v>6.5</v>
      </c>
      <c r="R22">
        <v>1.78</v>
      </c>
      <c r="S22" s="52">
        <v>9.1</v>
      </c>
      <c r="T22" s="52">
        <v>9.1</v>
      </c>
      <c r="V22" s="52">
        <v>2.7</v>
      </c>
      <c r="W22">
        <v>219.82</v>
      </c>
      <c r="AF22" t="s">
        <v>133</v>
      </c>
      <c r="AH22">
        <f t="shared" si="2"/>
        <v>252.95999999999998</v>
      </c>
      <c r="AI22">
        <f t="shared" si="7"/>
        <v>20.079999999999998</v>
      </c>
      <c r="AJ22">
        <f t="shared" si="8"/>
        <v>17.38</v>
      </c>
      <c r="AK22">
        <f t="shared" si="9"/>
        <v>2.7</v>
      </c>
      <c r="AL22">
        <f t="shared" si="0"/>
        <v>273.03999999999996</v>
      </c>
      <c r="AM22">
        <f>Y22+Z22+AA22+AB22+AE22</f>
        <v>0</v>
      </c>
      <c r="AN22">
        <f t="shared" si="3"/>
        <v>0.32446808510638298</v>
      </c>
      <c r="AO22">
        <f t="shared" si="4"/>
        <v>0.25756578947368419</v>
      </c>
      <c r="AP22">
        <f t="shared" si="5"/>
        <v>1.3458059391960464E-2</v>
      </c>
      <c r="AQ22">
        <f t="shared" si="6"/>
        <v>1.691400427710453E-2</v>
      </c>
      <c r="AS22">
        <f t="shared" si="10"/>
        <v>1.7538461538461538</v>
      </c>
    </row>
    <row r="23" spans="1:45" x14ac:dyDescent="0.25">
      <c r="A23" s="52" t="s">
        <v>44</v>
      </c>
      <c r="B23" s="52">
        <v>2</v>
      </c>
      <c r="C23" s="52" t="s">
        <v>176</v>
      </c>
      <c r="D23" s="52" t="s">
        <v>30</v>
      </c>
      <c r="E23" s="52">
        <v>52.7</v>
      </c>
      <c r="F23" s="52">
        <v>7</v>
      </c>
      <c r="G23">
        <v>0.45400000000000001</v>
      </c>
      <c r="H23">
        <v>16.045999999999999</v>
      </c>
      <c r="I23">
        <v>0.55900000000000005</v>
      </c>
      <c r="J23">
        <v>17.282</v>
      </c>
      <c r="K23">
        <v>2.06</v>
      </c>
      <c r="L23">
        <v>2.0499999999999998</v>
      </c>
      <c r="M23" s="52">
        <v>40.1</v>
      </c>
      <c r="O23">
        <v>20.36</v>
      </c>
      <c r="P23" s="52">
        <v>5.0999999999999996</v>
      </c>
      <c r="Q23">
        <v>12.94</v>
      </c>
      <c r="S23" s="52">
        <v>62.8</v>
      </c>
      <c r="T23" s="52">
        <v>9.5</v>
      </c>
      <c r="V23" s="52"/>
      <c r="W23">
        <v>1350.96</v>
      </c>
      <c r="AH23">
        <f t="shared" si="2"/>
        <v>1415.5299999999997</v>
      </c>
      <c r="AI23">
        <f t="shared" si="7"/>
        <v>75.739999999999995</v>
      </c>
      <c r="AJ23">
        <f t="shared" si="8"/>
        <v>75.739999999999995</v>
      </c>
      <c r="AL23">
        <f t="shared" si="0"/>
        <v>1491.2699999999998</v>
      </c>
      <c r="AM23">
        <f t="shared" ref="AM23:AM71" si="11">Y23+Z23+AA23+AB23+AE23</f>
        <v>0</v>
      </c>
      <c r="AN23">
        <f t="shared" si="3"/>
        <v>0.2203883495145631</v>
      </c>
      <c r="AO23">
        <f t="shared" si="4"/>
        <v>0.27268292682926837</v>
      </c>
      <c r="AP23">
        <f t="shared" si="5"/>
        <v>2.8293655739748225E-2</v>
      </c>
      <c r="AQ23">
        <f t="shared" si="6"/>
        <v>3.2345793310959381E-2</v>
      </c>
      <c r="AS23">
        <f t="shared" si="10"/>
        <v>0.39412673879443583</v>
      </c>
    </row>
    <row r="24" spans="1:45" x14ac:dyDescent="0.25">
      <c r="A24" s="52" t="s">
        <v>45</v>
      </c>
      <c r="B24" s="52">
        <v>2</v>
      </c>
      <c r="C24" s="52" t="s">
        <v>176</v>
      </c>
      <c r="D24" s="52" t="s">
        <v>122</v>
      </c>
      <c r="E24" s="52">
        <v>3.2</v>
      </c>
      <c r="F24" s="52">
        <v>1</v>
      </c>
      <c r="G24">
        <v>0.16700000000000001</v>
      </c>
      <c r="H24">
        <v>3.2959999999999998</v>
      </c>
      <c r="I24">
        <v>0.188</v>
      </c>
      <c r="J24">
        <v>4.0579999999999998</v>
      </c>
      <c r="K24">
        <v>0.14000000000000001</v>
      </c>
      <c r="L24">
        <v>0.14000000000000001</v>
      </c>
      <c r="M24" s="52"/>
      <c r="O24">
        <v>0.39</v>
      </c>
      <c r="P24" s="52"/>
      <c r="S24" s="52"/>
      <c r="T24" s="52"/>
      <c r="V24" s="52"/>
      <c r="W24" s="59">
        <v>0.3</v>
      </c>
      <c r="AH24">
        <f t="shared" si="2"/>
        <v>0.97</v>
      </c>
      <c r="AL24">
        <f t="shared" si="0"/>
        <v>0.97</v>
      </c>
      <c r="AM24">
        <f t="shared" si="11"/>
        <v>0</v>
      </c>
      <c r="AN24">
        <f t="shared" si="3"/>
        <v>1.1928571428571428</v>
      </c>
      <c r="AO24">
        <f t="shared" si="4"/>
        <v>1.3428571428571427</v>
      </c>
      <c r="AP24">
        <f t="shared" si="5"/>
        <v>5.0667475728155345E-2</v>
      </c>
      <c r="AQ24">
        <f t="shared" si="6"/>
        <v>4.6328240512567773E-2</v>
      </c>
    </row>
    <row r="25" spans="1:45" x14ac:dyDescent="0.25">
      <c r="A25" s="52" t="s">
        <v>45</v>
      </c>
      <c r="B25" s="52">
        <v>2</v>
      </c>
      <c r="C25" s="52" t="s">
        <v>176</v>
      </c>
      <c r="D25" s="52" t="s">
        <v>105</v>
      </c>
      <c r="E25" s="52">
        <v>20.399999999999999</v>
      </c>
      <c r="F25" s="52">
        <v>4</v>
      </c>
      <c r="G25">
        <v>0.68300000000000005</v>
      </c>
      <c r="H25">
        <v>26.866</v>
      </c>
      <c r="I25">
        <v>0.79300000000000004</v>
      </c>
      <c r="J25">
        <v>30.077999999999999</v>
      </c>
      <c r="K25">
        <v>2.04</v>
      </c>
      <c r="L25">
        <v>2.35</v>
      </c>
      <c r="M25" s="52">
        <v>29.5</v>
      </c>
      <c r="O25">
        <v>10.31</v>
      </c>
      <c r="P25" s="52"/>
      <c r="S25" s="52"/>
      <c r="T25" s="52"/>
      <c r="V25" s="52"/>
      <c r="W25">
        <v>341.12</v>
      </c>
      <c r="AH25">
        <f t="shared" si="2"/>
        <v>385.32000000000005</v>
      </c>
      <c r="AL25">
        <f t="shared" si="0"/>
        <v>385.32000000000005</v>
      </c>
      <c r="AM25">
        <f t="shared" si="11"/>
        <v>0</v>
      </c>
      <c r="AN25">
        <f t="shared" si="3"/>
        <v>0.33480392156862748</v>
      </c>
      <c r="AO25">
        <f t="shared" si="4"/>
        <v>0.3374468085106383</v>
      </c>
      <c r="AP25">
        <f t="shared" si="5"/>
        <v>2.5422467058735951E-2</v>
      </c>
      <c r="AQ25">
        <f t="shared" si="6"/>
        <v>2.6364784892612542E-2</v>
      </c>
    </row>
    <row r="26" spans="1:45" x14ac:dyDescent="0.25">
      <c r="A26" s="52" t="s">
        <v>45</v>
      </c>
      <c r="B26" s="52">
        <v>2</v>
      </c>
      <c r="C26" s="52" t="s">
        <v>176</v>
      </c>
      <c r="D26" s="52" t="s">
        <v>37</v>
      </c>
      <c r="E26" s="52">
        <v>118.4</v>
      </c>
      <c r="F26" s="52">
        <v>1</v>
      </c>
      <c r="G26">
        <v>0.57099999999999995</v>
      </c>
      <c r="H26">
        <v>36.155999999999999</v>
      </c>
      <c r="I26">
        <v>0.246</v>
      </c>
      <c r="J26">
        <v>12.528</v>
      </c>
      <c r="K26" s="59">
        <v>1.7</v>
      </c>
      <c r="L26">
        <v>0.51</v>
      </c>
      <c r="M26" s="52">
        <v>45.9</v>
      </c>
      <c r="O26">
        <v>4.7300000000000004</v>
      </c>
      <c r="P26" s="52">
        <v>3.3</v>
      </c>
      <c r="S26" s="52">
        <v>16</v>
      </c>
      <c r="T26" s="52">
        <v>14.5</v>
      </c>
      <c r="V26" s="52">
        <v>32.5</v>
      </c>
      <c r="W26">
        <v>372.35</v>
      </c>
      <c r="AH26">
        <f t="shared" si="2"/>
        <v>425.19</v>
      </c>
      <c r="AI26">
        <f t="shared" si="7"/>
        <v>48.5</v>
      </c>
      <c r="AJ26">
        <f t="shared" si="8"/>
        <v>16</v>
      </c>
      <c r="AK26">
        <f t="shared" si="9"/>
        <v>32.5</v>
      </c>
      <c r="AL26">
        <f t="shared" si="0"/>
        <v>473.69</v>
      </c>
      <c r="AM26">
        <f t="shared" si="11"/>
        <v>0</v>
      </c>
      <c r="AN26">
        <f t="shared" si="3"/>
        <v>0.33588235294117647</v>
      </c>
      <c r="AO26">
        <f t="shared" si="4"/>
        <v>0.4823529411764706</v>
      </c>
      <c r="AP26">
        <f t="shared" si="5"/>
        <v>1.5792676180993472E-2</v>
      </c>
      <c r="AQ26">
        <f t="shared" si="6"/>
        <v>1.9636015325670497E-2</v>
      </c>
      <c r="AS26">
        <f t="shared" si="10"/>
        <v>0.20624999999999999</v>
      </c>
    </row>
    <row r="27" spans="1:45" x14ac:dyDescent="0.25">
      <c r="A27" s="52" t="s">
        <v>45</v>
      </c>
      <c r="B27" s="52">
        <v>2</v>
      </c>
      <c r="C27" s="52" t="s">
        <v>176</v>
      </c>
      <c r="D27" s="52" t="s">
        <v>106</v>
      </c>
      <c r="E27" s="52">
        <v>25.2</v>
      </c>
      <c r="F27" s="52">
        <v>7</v>
      </c>
      <c r="G27">
        <v>0.85799999999999998</v>
      </c>
      <c r="H27">
        <v>46.805999999999997</v>
      </c>
      <c r="I27">
        <v>0.36599999999999999</v>
      </c>
      <c r="J27">
        <v>18.664000000000001</v>
      </c>
      <c r="K27">
        <v>2.65</v>
      </c>
      <c r="L27">
        <v>1.56</v>
      </c>
      <c r="M27" s="52">
        <v>29.9</v>
      </c>
      <c r="O27" s="59">
        <v>3.82</v>
      </c>
      <c r="P27" s="52">
        <v>11.6</v>
      </c>
      <c r="Q27">
        <v>6.55</v>
      </c>
      <c r="S27" s="52">
        <v>24.2</v>
      </c>
      <c r="T27" s="52">
        <v>8.6</v>
      </c>
      <c r="V27" s="52">
        <v>4.3</v>
      </c>
      <c r="W27">
        <v>461.15</v>
      </c>
      <c r="AH27">
        <f t="shared" si="2"/>
        <v>499.07999999999993</v>
      </c>
      <c r="AI27">
        <f t="shared" si="7"/>
        <v>35.049999999999997</v>
      </c>
      <c r="AJ27">
        <f t="shared" si="8"/>
        <v>30.75</v>
      </c>
      <c r="AK27">
        <f t="shared" si="9"/>
        <v>4.3</v>
      </c>
      <c r="AL27">
        <f t="shared" si="0"/>
        <v>534.12999999999988</v>
      </c>
      <c r="AM27">
        <f t="shared" si="11"/>
        <v>0</v>
      </c>
      <c r="AN27">
        <f t="shared" si="3"/>
        <v>0.32377358490566038</v>
      </c>
      <c r="AO27">
        <f t="shared" si="4"/>
        <v>0.23461538461538461</v>
      </c>
      <c r="AP27">
        <f t="shared" si="5"/>
        <v>1.8330983207281118E-2</v>
      </c>
      <c r="AQ27">
        <f t="shared" si="6"/>
        <v>1.9609944277753963E-2</v>
      </c>
      <c r="AS27">
        <f t="shared" si="10"/>
        <v>1.7709923664122138</v>
      </c>
    </row>
    <row r="28" spans="1:45" x14ac:dyDescent="0.25">
      <c r="A28" s="52" t="s">
        <v>47</v>
      </c>
      <c r="B28" s="52">
        <v>2</v>
      </c>
      <c r="C28" s="52" t="s">
        <v>176</v>
      </c>
      <c r="D28" s="52" t="s">
        <v>105</v>
      </c>
      <c r="E28" s="52">
        <v>26.9</v>
      </c>
      <c r="F28" s="52">
        <v>1</v>
      </c>
      <c r="G28">
        <v>1.026</v>
      </c>
      <c r="H28">
        <v>56.106000000000002</v>
      </c>
      <c r="I28">
        <v>0.90800000000000003</v>
      </c>
      <c r="J28">
        <v>47.445999999999998</v>
      </c>
      <c r="K28">
        <v>2.84</v>
      </c>
      <c r="L28">
        <v>3.04</v>
      </c>
      <c r="M28" s="52">
        <v>74.099999999999994</v>
      </c>
      <c r="O28" s="59">
        <v>6.3</v>
      </c>
      <c r="S28" s="52"/>
      <c r="V28" s="52"/>
      <c r="W28">
        <v>361.31</v>
      </c>
      <c r="AH28">
        <f t="shared" si="2"/>
        <v>447.59000000000003</v>
      </c>
      <c r="AL28">
        <f t="shared" si="0"/>
        <v>447.59000000000003</v>
      </c>
      <c r="AM28">
        <f t="shared" si="11"/>
        <v>0</v>
      </c>
      <c r="AN28">
        <f t="shared" si="3"/>
        <v>0.36126760563380284</v>
      </c>
      <c r="AO28">
        <f t="shared" si="4"/>
        <v>0.29868421052631577</v>
      </c>
      <c r="AP28">
        <f t="shared" si="5"/>
        <v>1.8286814244465831E-2</v>
      </c>
      <c r="AQ28">
        <f t="shared" si="6"/>
        <v>1.9137545841588333E-2</v>
      </c>
    </row>
    <row r="29" spans="1:45" x14ac:dyDescent="0.25">
      <c r="A29" s="52" t="s">
        <v>48</v>
      </c>
      <c r="B29" s="52">
        <v>2</v>
      </c>
      <c r="C29" s="52" t="s">
        <v>176</v>
      </c>
      <c r="D29" s="52" t="s">
        <v>105</v>
      </c>
      <c r="E29" s="52">
        <v>42.2</v>
      </c>
      <c r="F29" s="52">
        <v>6</v>
      </c>
      <c r="G29">
        <v>0.72099999999999997</v>
      </c>
      <c r="H29">
        <v>30.957999999999998</v>
      </c>
      <c r="I29">
        <v>0.77700000000000002</v>
      </c>
      <c r="J29">
        <v>47.338000000000001</v>
      </c>
      <c r="K29">
        <v>2.65</v>
      </c>
      <c r="L29">
        <v>2.2400000000000002</v>
      </c>
      <c r="M29" s="52">
        <v>71.7</v>
      </c>
      <c r="O29">
        <v>5.1100000000000003</v>
      </c>
      <c r="P29" s="52"/>
      <c r="S29" s="52"/>
      <c r="T29" s="52"/>
      <c r="V29" s="52"/>
      <c r="W29">
        <v>1052.6500000000001</v>
      </c>
      <c r="AD29">
        <v>472.14</v>
      </c>
      <c r="AH29">
        <f t="shared" si="2"/>
        <v>1134.3500000000001</v>
      </c>
      <c r="AL29">
        <f t="shared" si="0"/>
        <v>1134.3500000000001</v>
      </c>
      <c r="AM29">
        <f t="shared" si="11"/>
        <v>0</v>
      </c>
      <c r="AN29">
        <f t="shared" si="3"/>
        <v>0.27207547169811319</v>
      </c>
      <c r="AO29">
        <f t="shared" si="4"/>
        <v>0.34687499999999999</v>
      </c>
      <c r="AP29">
        <f t="shared" si="5"/>
        <v>2.3289618192389689E-2</v>
      </c>
      <c r="AQ29">
        <f t="shared" si="6"/>
        <v>1.6413874688411E-2</v>
      </c>
    </row>
    <row r="30" spans="1:45" x14ac:dyDescent="0.25">
      <c r="A30" s="52" t="s">
        <v>48</v>
      </c>
      <c r="B30" s="52">
        <v>2</v>
      </c>
      <c r="C30" s="52" t="s">
        <v>176</v>
      </c>
      <c r="D30" s="52" t="s">
        <v>121</v>
      </c>
      <c r="E30" s="52">
        <v>91.8</v>
      </c>
      <c r="F30" s="52">
        <v>4</v>
      </c>
      <c r="G30">
        <v>0.48799999999999999</v>
      </c>
      <c r="H30">
        <v>31.030999999999999</v>
      </c>
      <c r="I30">
        <v>0.51</v>
      </c>
      <c r="J30">
        <v>31.347000000000001</v>
      </c>
      <c r="K30">
        <v>0.84</v>
      </c>
      <c r="L30">
        <v>1.07</v>
      </c>
      <c r="M30" s="52">
        <v>25.5</v>
      </c>
      <c r="O30">
        <v>5.05</v>
      </c>
      <c r="P30" s="52">
        <v>8.1999999999999993</v>
      </c>
      <c r="Q30" s="59">
        <v>26</v>
      </c>
      <c r="S30" s="52">
        <v>66.099999999999994</v>
      </c>
      <c r="T30" s="52">
        <v>13.1</v>
      </c>
      <c r="V30" s="52">
        <v>87.5</v>
      </c>
      <c r="W30">
        <v>469.12</v>
      </c>
      <c r="AH30">
        <f t="shared" si="2"/>
        <v>501.58</v>
      </c>
      <c r="AI30">
        <f t="shared" si="7"/>
        <v>179.6</v>
      </c>
      <c r="AJ30">
        <f t="shared" si="8"/>
        <v>92.1</v>
      </c>
      <c r="AK30">
        <f t="shared" si="9"/>
        <v>87.5</v>
      </c>
      <c r="AL30">
        <f t="shared" si="0"/>
        <v>681.18</v>
      </c>
      <c r="AM30">
        <f t="shared" si="11"/>
        <v>0</v>
      </c>
      <c r="AN30">
        <f t="shared" si="3"/>
        <v>0.580952380952381</v>
      </c>
      <c r="AO30">
        <f t="shared" si="4"/>
        <v>0.47663551401869159</v>
      </c>
      <c r="AP30">
        <f t="shared" si="5"/>
        <v>1.5726209274596371E-2</v>
      </c>
      <c r="AQ30">
        <f t="shared" si="6"/>
        <v>1.626949947363384E-2</v>
      </c>
      <c r="AS30">
        <f t="shared" si="10"/>
        <v>0.31538461538461537</v>
      </c>
    </row>
    <row r="31" spans="1:45" x14ac:dyDescent="0.25">
      <c r="A31" s="52" t="s">
        <v>48</v>
      </c>
      <c r="B31" s="52">
        <v>2</v>
      </c>
      <c r="C31" s="52" t="s">
        <v>176</v>
      </c>
      <c r="D31" s="52" t="s">
        <v>106</v>
      </c>
      <c r="E31" s="52">
        <v>26.6</v>
      </c>
      <c r="F31" s="52">
        <v>5</v>
      </c>
      <c r="G31">
        <v>0.34499999999999997</v>
      </c>
      <c r="H31">
        <v>24.262</v>
      </c>
      <c r="I31">
        <v>0.40400000000000003</v>
      </c>
      <c r="J31">
        <v>29.265999999999998</v>
      </c>
      <c r="K31">
        <v>0.94</v>
      </c>
      <c r="L31">
        <v>0.99</v>
      </c>
      <c r="M31" s="52">
        <v>48.1</v>
      </c>
      <c r="O31">
        <v>0.99</v>
      </c>
      <c r="P31" s="52">
        <v>28.1</v>
      </c>
      <c r="Q31">
        <v>7.57</v>
      </c>
      <c r="S31" s="52">
        <v>19.7</v>
      </c>
      <c r="T31" s="52">
        <v>13.3</v>
      </c>
      <c r="V31" s="52">
        <v>1.5</v>
      </c>
      <c r="W31">
        <v>69.73</v>
      </c>
      <c r="AH31">
        <f t="shared" si="2"/>
        <v>120.74999999999999</v>
      </c>
      <c r="AI31">
        <f t="shared" si="7"/>
        <v>28.77</v>
      </c>
      <c r="AJ31">
        <f t="shared" si="8"/>
        <v>27.27</v>
      </c>
      <c r="AK31">
        <f t="shared" si="9"/>
        <v>1.5</v>
      </c>
      <c r="AL31">
        <f t="shared" si="0"/>
        <v>149.51999999999998</v>
      </c>
      <c r="AM31">
        <f t="shared" si="11"/>
        <v>0</v>
      </c>
      <c r="AN31">
        <f t="shared" si="3"/>
        <v>0.36702127659574468</v>
      </c>
      <c r="AO31">
        <f t="shared" si="4"/>
        <v>0.4080808080808081</v>
      </c>
      <c r="AP31">
        <f t="shared" si="5"/>
        <v>1.4219767537713295E-2</v>
      </c>
      <c r="AQ31">
        <f t="shared" si="6"/>
        <v>1.3804414679149869E-2</v>
      </c>
      <c r="AS31">
        <f t="shared" si="10"/>
        <v>3.7120211360634081</v>
      </c>
    </row>
    <row r="32" spans="1:45" x14ac:dyDescent="0.25">
      <c r="A32" s="52" t="s">
        <v>49</v>
      </c>
      <c r="B32" s="52">
        <v>2</v>
      </c>
      <c r="C32" s="52" t="s">
        <v>176</v>
      </c>
      <c r="D32" s="52" t="s">
        <v>122</v>
      </c>
      <c r="E32" s="52">
        <v>15.2</v>
      </c>
      <c r="F32" s="52">
        <v>7</v>
      </c>
      <c r="G32">
        <v>0.26100000000000001</v>
      </c>
      <c r="H32">
        <v>4.7590000000000003</v>
      </c>
      <c r="I32">
        <v>0.27300000000000002</v>
      </c>
      <c r="J32">
        <v>4.8339999999999996</v>
      </c>
      <c r="K32">
        <v>0.27</v>
      </c>
      <c r="L32">
        <v>0.28000000000000003</v>
      </c>
      <c r="M32" s="52">
        <v>7.9</v>
      </c>
      <c r="O32">
        <v>0.87</v>
      </c>
      <c r="P32" s="52">
        <v>2.6</v>
      </c>
      <c r="S32" s="52">
        <v>1.1000000000000001</v>
      </c>
      <c r="T32" s="52">
        <v>3.4</v>
      </c>
      <c r="V32" s="52">
        <v>0.83</v>
      </c>
      <c r="W32">
        <v>24.52</v>
      </c>
      <c r="AD32">
        <v>209.83</v>
      </c>
      <c r="AF32" s="52" t="s">
        <v>127</v>
      </c>
      <c r="AH32">
        <f t="shared" si="2"/>
        <v>33.840000000000003</v>
      </c>
      <c r="AI32">
        <f t="shared" si="7"/>
        <v>1.9300000000000002</v>
      </c>
      <c r="AJ32">
        <f t="shared" si="8"/>
        <v>1.1000000000000001</v>
      </c>
      <c r="AK32">
        <f t="shared" si="9"/>
        <v>0.83</v>
      </c>
      <c r="AL32">
        <f t="shared" si="0"/>
        <v>35.770000000000003</v>
      </c>
      <c r="AM32">
        <f t="shared" si="11"/>
        <v>0</v>
      </c>
      <c r="AN32">
        <f t="shared" si="3"/>
        <v>0.96666666666666667</v>
      </c>
      <c r="AO32">
        <f t="shared" si="4"/>
        <v>0.97499999999999998</v>
      </c>
      <c r="AP32">
        <f t="shared" si="5"/>
        <v>5.4843454507249423E-2</v>
      </c>
      <c r="AQ32">
        <f t="shared" si="6"/>
        <v>5.6474968969797278E-2</v>
      </c>
      <c r="AS32">
        <f t="shared" si="10"/>
        <v>2.3636363636363633</v>
      </c>
    </row>
    <row r="33" spans="1:45" x14ac:dyDescent="0.25">
      <c r="A33" s="52" t="s">
        <v>49</v>
      </c>
      <c r="B33" s="52">
        <v>2</v>
      </c>
      <c r="C33" s="52" t="s">
        <v>176</v>
      </c>
      <c r="D33" s="52" t="s">
        <v>105</v>
      </c>
      <c r="E33" s="52">
        <v>47.1</v>
      </c>
      <c r="F33" s="52">
        <v>12</v>
      </c>
      <c r="G33">
        <v>0.68899999999999995</v>
      </c>
      <c r="H33">
        <v>31.748999999999999</v>
      </c>
      <c r="I33">
        <v>0.78200000000000003</v>
      </c>
      <c r="J33">
        <v>45.59</v>
      </c>
      <c r="K33">
        <v>2.75</v>
      </c>
      <c r="L33">
        <v>2.68</v>
      </c>
      <c r="M33" s="52"/>
      <c r="O33">
        <v>4.3600000000000003</v>
      </c>
      <c r="P33" s="52"/>
      <c r="S33" s="52"/>
      <c r="T33" s="52"/>
      <c r="V33" s="52"/>
      <c r="W33">
        <v>2309.56</v>
      </c>
      <c r="AH33">
        <f t="shared" si="2"/>
        <v>2319.35</v>
      </c>
      <c r="AL33">
        <f t="shared" si="0"/>
        <v>2319.35</v>
      </c>
      <c r="AM33">
        <f t="shared" si="11"/>
        <v>0</v>
      </c>
      <c r="AN33">
        <f t="shared" si="3"/>
        <v>0.25054545454545452</v>
      </c>
      <c r="AO33">
        <f t="shared" si="4"/>
        <v>0.29179104477611939</v>
      </c>
      <c r="AP33">
        <f t="shared" si="5"/>
        <v>2.1701470912469684E-2</v>
      </c>
      <c r="AQ33">
        <f t="shared" si="6"/>
        <v>1.7152884404474666E-2</v>
      </c>
    </row>
    <row r="34" spans="1:45" x14ac:dyDescent="0.25">
      <c r="A34" s="52" t="s">
        <v>49</v>
      </c>
      <c r="B34" s="52">
        <v>2</v>
      </c>
      <c r="C34" s="52" t="s">
        <v>176</v>
      </c>
      <c r="D34" s="52" t="s">
        <v>121</v>
      </c>
      <c r="E34" s="52">
        <v>190.1</v>
      </c>
      <c r="F34" s="52">
        <v>1</v>
      </c>
      <c r="G34">
        <v>0.96799999999999997</v>
      </c>
      <c r="H34">
        <v>41.36</v>
      </c>
      <c r="I34">
        <v>0.95699999999999996</v>
      </c>
      <c r="J34">
        <v>39.58</v>
      </c>
      <c r="K34">
        <v>2.19</v>
      </c>
      <c r="L34" s="59">
        <v>2.2999999999999998</v>
      </c>
      <c r="M34" s="52">
        <v>32.5</v>
      </c>
      <c r="O34">
        <v>8.16</v>
      </c>
      <c r="P34" s="52">
        <v>7.2</v>
      </c>
      <c r="S34" s="52">
        <v>13.8</v>
      </c>
      <c r="T34" s="52">
        <v>13.2</v>
      </c>
      <c r="V34" s="52">
        <v>24.1</v>
      </c>
      <c r="W34">
        <v>1014.86</v>
      </c>
      <c r="AF34" s="52" t="s">
        <v>80</v>
      </c>
      <c r="AH34">
        <f t="shared" si="2"/>
        <v>1060.01</v>
      </c>
      <c r="AI34">
        <f t="shared" si="7"/>
        <v>37.900000000000006</v>
      </c>
      <c r="AJ34">
        <f t="shared" si="8"/>
        <v>13.8</v>
      </c>
      <c r="AK34">
        <f t="shared" si="9"/>
        <v>24.1</v>
      </c>
      <c r="AL34">
        <f t="shared" si="0"/>
        <v>1097.9100000000001</v>
      </c>
      <c r="AM34">
        <f t="shared" si="11"/>
        <v>0</v>
      </c>
      <c r="AN34">
        <f t="shared" si="3"/>
        <v>0.44200913242009132</v>
      </c>
      <c r="AO34">
        <f t="shared" si="4"/>
        <v>0.41608695652173916</v>
      </c>
      <c r="AP34">
        <f t="shared" si="5"/>
        <v>2.3404255319148935E-2</v>
      </c>
      <c r="AQ34">
        <f t="shared" si="6"/>
        <v>2.4178878221323901E-2</v>
      </c>
      <c r="AS34">
        <f t="shared" si="10"/>
        <v>0.52173913043478259</v>
      </c>
    </row>
    <row r="35" spans="1:45" x14ac:dyDescent="0.25">
      <c r="A35" s="52" t="s">
        <v>49</v>
      </c>
      <c r="B35" s="52">
        <v>2</v>
      </c>
      <c r="C35" s="52" t="s">
        <v>176</v>
      </c>
      <c r="D35" s="52" t="s">
        <v>28</v>
      </c>
      <c r="E35" s="52">
        <v>28.5</v>
      </c>
      <c r="F35" s="52">
        <v>2</v>
      </c>
      <c r="G35">
        <v>2.2789999999999999</v>
      </c>
      <c r="H35">
        <v>6.2709999999999999</v>
      </c>
      <c r="I35">
        <v>3.3860000000000001</v>
      </c>
      <c r="J35">
        <v>7.9829999999999997</v>
      </c>
      <c r="K35">
        <v>2.65</v>
      </c>
      <c r="L35">
        <v>4.63</v>
      </c>
      <c r="M35" s="52">
        <v>26.6</v>
      </c>
      <c r="O35">
        <v>11.79</v>
      </c>
      <c r="P35" s="52">
        <v>14.3</v>
      </c>
      <c r="S35" s="52">
        <v>19.600000000000001</v>
      </c>
      <c r="T35" s="52">
        <v>7.2</v>
      </c>
      <c r="V35" s="52">
        <v>12.9</v>
      </c>
      <c r="W35">
        <v>129.76</v>
      </c>
      <c r="AF35" s="52" t="s">
        <v>128</v>
      </c>
      <c r="AH35">
        <f t="shared" si="2"/>
        <v>175.42999999999998</v>
      </c>
      <c r="AI35">
        <f t="shared" si="7"/>
        <v>32.5</v>
      </c>
      <c r="AJ35">
        <f t="shared" si="8"/>
        <v>19.600000000000001</v>
      </c>
      <c r="AK35">
        <f t="shared" si="9"/>
        <v>12.9</v>
      </c>
      <c r="AL35">
        <f t="shared" si="0"/>
        <v>207.92999999999998</v>
      </c>
      <c r="AM35">
        <f t="shared" si="11"/>
        <v>0</v>
      </c>
      <c r="AN35">
        <f t="shared" si="3"/>
        <v>0.86</v>
      </c>
      <c r="AO35">
        <f t="shared" si="4"/>
        <v>0.73131749460043205</v>
      </c>
      <c r="AP35">
        <f t="shared" si="5"/>
        <v>0.36341891245415403</v>
      </c>
      <c r="AQ35">
        <f t="shared" si="6"/>
        <v>0.42415132155831142</v>
      </c>
      <c r="AS35">
        <f t="shared" si="10"/>
        <v>0.72959183673469385</v>
      </c>
    </row>
    <row r="36" spans="1:45" x14ac:dyDescent="0.25">
      <c r="A36" s="52" t="s">
        <v>49</v>
      </c>
      <c r="B36" s="52">
        <v>2</v>
      </c>
      <c r="C36" s="52" t="s">
        <v>176</v>
      </c>
      <c r="D36" s="52" t="s">
        <v>106</v>
      </c>
      <c r="E36" s="52">
        <v>18.5</v>
      </c>
      <c r="F36" s="52">
        <v>22</v>
      </c>
      <c r="G36">
        <v>0.30399999999999999</v>
      </c>
      <c r="H36">
        <v>18.253</v>
      </c>
      <c r="I36">
        <v>0.70699999999999996</v>
      </c>
      <c r="J36">
        <v>40.264000000000003</v>
      </c>
      <c r="K36">
        <v>0.83</v>
      </c>
      <c r="L36">
        <v>2.15</v>
      </c>
      <c r="M36" s="52">
        <v>41.8</v>
      </c>
      <c r="O36" s="59">
        <v>4</v>
      </c>
      <c r="P36" s="52">
        <v>8.4</v>
      </c>
      <c r="Q36">
        <v>2.2599999999999998</v>
      </c>
      <c r="S36" s="52">
        <v>66.5</v>
      </c>
      <c r="T36" s="52">
        <v>7.7</v>
      </c>
      <c r="V36" s="52">
        <v>5.0999999999999996</v>
      </c>
      <c r="W36">
        <v>288.54000000000002</v>
      </c>
      <c r="AH36">
        <f t="shared" si="2"/>
        <v>337.32</v>
      </c>
      <c r="AI36">
        <f t="shared" si="7"/>
        <v>73.86</v>
      </c>
      <c r="AJ36">
        <f t="shared" si="8"/>
        <v>68.760000000000005</v>
      </c>
      <c r="AK36">
        <f t="shared" si="9"/>
        <v>5.0999999999999996</v>
      </c>
      <c r="AL36">
        <f t="shared" si="0"/>
        <v>411.18</v>
      </c>
      <c r="AM36">
        <f t="shared" si="11"/>
        <v>0</v>
      </c>
      <c r="AN36">
        <f t="shared" si="3"/>
        <v>0.36626506024096389</v>
      </c>
      <c r="AO36">
        <f t="shared" si="4"/>
        <v>0.32883720930232557</v>
      </c>
      <c r="AP36">
        <f t="shared" si="5"/>
        <v>1.6654796471812852E-2</v>
      </c>
      <c r="AQ36">
        <f t="shared" si="6"/>
        <v>1.7559109874826145E-2</v>
      </c>
      <c r="AS36">
        <f t="shared" si="10"/>
        <v>3.7168141592920358</v>
      </c>
    </row>
    <row r="37" spans="1:45" x14ac:dyDescent="0.25">
      <c r="A37" s="52" t="s">
        <v>49</v>
      </c>
      <c r="B37" s="52">
        <v>2</v>
      </c>
      <c r="C37" s="52" t="s">
        <v>176</v>
      </c>
      <c r="D37" s="52" t="s">
        <v>30</v>
      </c>
      <c r="E37" s="52">
        <v>55.9</v>
      </c>
      <c r="F37" s="52">
        <v>6</v>
      </c>
      <c r="G37">
        <v>0.746</v>
      </c>
      <c r="H37">
        <v>17.579999999999998</v>
      </c>
      <c r="I37">
        <v>0.503</v>
      </c>
      <c r="J37">
        <v>14.859</v>
      </c>
      <c r="K37">
        <v>3.95</v>
      </c>
      <c r="L37">
        <v>2.57</v>
      </c>
      <c r="M37" s="52">
        <v>71.5</v>
      </c>
      <c r="O37">
        <v>23.08</v>
      </c>
      <c r="P37" s="52">
        <v>8.4</v>
      </c>
      <c r="S37" s="52">
        <v>54.8</v>
      </c>
      <c r="T37" s="52"/>
      <c r="V37" s="52"/>
      <c r="W37">
        <v>3126.55</v>
      </c>
      <c r="AF37" s="52" t="s">
        <v>80</v>
      </c>
      <c r="AH37">
        <f t="shared" si="2"/>
        <v>3227.65</v>
      </c>
      <c r="AI37">
        <f t="shared" si="7"/>
        <v>54.8</v>
      </c>
      <c r="AJ37">
        <f t="shared" si="8"/>
        <v>54.8</v>
      </c>
      <c r="AL37">
        <f t="shared" si="0"/>
        <v>3282.4500000000003</v>
      </c>
      <c r="AM37">
        <f t="shared" si="11"/>
        <v>0</v>
      </c>
      <c r="AN37">
        <f t="shared" si="3"/>
        <v>0.18886075949367087</v>
      </c>
      <c r="AO37">
        <f t="shared" si="4"/>
        <v>0.19571984435797668</v>
      </c>
      <c r="AP37">
        <f t="shared" si="5"/>
        <v>4.2434584755403869E-2</v>
      </c>
      <c r="AQ37">
        <f t="shared" si="6"/>
        <v>3.385153778854566E-2</v>
      </c>
      <c r="AS37">
        <f t="shared" si="10"/>
        <v>0.15328467153284672</v>
      </c>
    </row>
    <row r="38" spans="1:45" x14ac:dyDescent="0.25">
      <c r="A38" s="52" t="s">
        <v>103</v>
      </c>
      <c r="B38" s="52">
        <v>2</v>
      </c>
      <c r="C38" s="52" t="s">
        <v>176</v>
      </c>
      <c r="D38" s="52" t="s">
        <v>122</v>
      </c>
      <c r="E38" s="52">
        <v>13.1</v>
      </c>
      <c r="F38" s="52">
        <v>1</v>
      </c>
      <c r="G38">
        <v>0.20699999999999999</v>
      </c>
      <c r="H38">
        <v>3.8239999999999998</v>
      </c>
      <c r="I38">
        <v>0.223</v>
      </c>
      <c r="J38">
        <v>4.3029999999999999</v>
      </c>
      <c r="K38">
        <v>0.17</v>
      </c>
      <c r="L38">
        <v>0.23</v>
      </c>
      <c r="M38" s="52">
        <v>2</v>
      </c>
      <c r="O38" s="59">
        <v>0.6</v>
      </c>
      <c r="P38" s="52"/>
      <c r="S38" s="52"/>
      <c r="T38" s="52"/>
      <c r="V38" s="52"/>
      <c r="W38">
        <v>3.95</v>
      </c>
      <c r="AD38">
        <v>1360.14</v>
      </c>
      <c r="AH38">
        <f t="shared" si="2"/>
        <v>6.95</v>
      </c>
      <c r="AL38">
        <f t="shared" si="0"/>
        <v>6.95</v>
      </c>
      <c r="AM38">
        <f t="shared" si="11"/>
        <v>0</v>
      </c>
      <c r="AN38">
        <f t="shared" si="3"/>
        <v>1.2176470588235293</v>
      </c>
      <c r="AO38">
        <f t="shared" si="4"/>
        <v>0.9695652173913043</v>
      </c>
      <c r="AP38">
        <f t="shared" si="5"/>
        <v>5.4131799163179915E-2</v>
      </c>
      <c r="AQ38">
        <f t="shared" si="6"/>
        <v>5.1824308621891704E-2</v>
      </c>
    </row>
    <row r="39" spans="1:45" x14ac:dyDescent="0.25">
      <c r="A39" s="52" t="s">
        <v>103</v>
      </c>
      <c r="B39" s="52">
        <v>2</v>
      </c>
      <c r="C39" s="52" t="s">
        <v>176</v>
      </c>
      <c r="D39" s="52" t="s">
        <v>105</v>
      </c>
      <c r="E39" s="52">
        <v>40.1</v>
      </c>
      <c r="F39" s="52">
        <v>15</v>
      </c>
      <c r="G39">
        <v>0.83299999999999996</v>
      </c>
      <c r="H39">
        <v>34.259</v>
      </c>
      <c r="I39">
        <v>0.93100000000000005</v>
      </c>
      <c r="J39">
        <v>40.768000000000001</v>
      </c>
      <c r="K39">
        <v>3.46</v>
      </c>
      <c r="L39" s="59">
        <v>3.8</v>
      </c>
      <c r="M39" s="52"/>
      <c r="O39">
        <v>4.45</v>
      </c>
      <c r="P39" s="52"/>
      <c r="S39" s="52"/>
      <c r="T39" s="52"/>
      <c r="V39" s="52"/>
      <c r="W39">
        <v>3819.35</v>
      </c>
      <c r="AH39">
        <f t="shared" si="2"/>
        <v>3831.06</v>
      </c>
      <c r="AL39">
        <f t="shared" si="0"/>
        <v>3831.06</v>
      </c>
      <c r="AM39">
        <f t="shared" si="11"/>
        <v>0</v>
      </c>
      <c r="AN39">
        <f t="shared" si="3"/>
        <v>0.24075144508670521</v>
      </c>
      <c r="AO39">
        <f t="shared" si="4"/>
        <v>0.24500000000000002</v>
      </c>
      <c r="AP39">
        <f t="shared" si="5"/>
        <v>2.4314778598324528E-2</v>
      </c>
      <c r="AQ39">
        <f t="shared" si="6"/>
        <v>2.2836538461538464E-2</v>
      </c>
    </row>
    <row r="40" spans="1:45" x14ac:dyDescent="0.25">
      <c r="A40" s="52" t="s">
        <v>103</v>
      </c>
      <c r="B40" s="52">
        <v>2</v>
      </c>
      <c r="C40" s="52" t="s">
        <v>176</v>
      </c>
      <c r="D40" s="52" t="s">
        <v>37</v>
      </c>
      <c r="E40" s="52">
        <v>107.9</v>
      </c>
      <c r="F40" s="52">
        <v>3</v>
      </c>
      <c r="G40">
        <v>0.752</v>
      </c>
      <c r="H40">
        <v>45.262999999999998</v>
      </c>
      <c r="I40">
        <v>0.42699999999999999</v>
      </c>
      <c r="J40">
        <v>31.585000000000001</v>
      </c>
      <c r="K40">
        <v>2.57</v>
      </c>
      <c r="L40">
        <v>1.41</v>
      </c>
      <c r="M40" s="52">
        <v>51.7</v>
      </c>
      <c r="O40">
        <v>11.07</v>
      </c>
      <c r="P40" s="52"/>
      <c r="S40" s="52"/>
      <c r="T40" s="52">
        <v>12.4</v>
      </c>
      <c r="V40" s="52">
        <v>22.2</v>
      </c>
      <c r="W40">
        <v>1817.25</v>
      </c>
      <c r="AH40">
        <f t="shared" si="2"/>
        <v>1884</v>
      </c>
      <c r="AI40">
        <f t="shared" si="7"/>
        <v>22.2</v>
      </c>
      <c r="AK40">
        <f t="shared" si="9"/>
        <v>22.2</v>
      </c>
      <c r="AL40">
        <f t="shared" si="0"/>
        <v>1906.2</v>
      </c>
      <c r="AM40">
        <f t="shared" si="11"/>
        <v>0</v>
      </c>
      <c r="AN40">
        <f t="shared" si="3"/>
        <v>0.2926070038910506</v>
      </c>
      <c r="AO40">
        <f t="shared" si="4"/>
        <v>0.30283687943262411</v>
      </c>
      <c r="AP40">
        <f t="shared" si="5"/>
        <v>1.661401144422597E-2</v>
      </c>
      <c r="AQ40">
        <f t="shared" si="6"/>
        <v>1.3519075510527149E-2</v>
      </c>
    </row>
    <row r="41" spans="1:45" x14ac:dyDescent="0.25">
      <c r="A41" s="52" t="s">
        <v>103</v>
      </c>
      <c r="B41" s="52">
        <v>2</v>
      </c>
      <c r="C41" s="52" t="s">
        <v>176</v>
      </c>
      <c r="D41" s="52" t="s">
        <v>106</v>
      </c>
      <c r="E41" s="52">
        <v>23.7</v>
      </c>
      <c r="F41" s="52">
        <v>5</v>
      </c>
      <c r="G41">
        <v>0.93300000000000005</v>
      </c>
      <c r="H41">
        <v>48.493000000000002</v>
      </c>
      <c r="I41">
        <v>0.46800000000000003</v>
      </c>
      <c r="J41">
        <v>25.332000000000001</v>
      </c>
      <c r="K41">
        <v>2.27</v>
      </c>
      <c r="L41">
        <v>0.86</v>
      </c>
      <c r="M41" s="52"/>
      <c r="O41">
        <v>2.0499999999999998</v>
      </c>
      <c r="P41" s="52">
        <v>7.5</v>
      </c>
      <c r="Q41">
        <v>3.71</v>
      </c>
      <c r="R41">
        <v>11.08</v>
      </c>
      <c r="S41" s="52"/>
      <c r="T41" s="52">
        <v>3.2</v>
      </c>
      <c r="V41" s="52">
        <v>0.4</v>
      </c>
      <c r="W41">
        <v>62.85</v>
      </c>
      <c r="AH41">
        <f t="shared" si="2"/>
        <v>68.03</v>
      </c>
      <c r="AI41">
        <f t="shared" si="7"/>
        <v>15.19</v>
      </c>
      <c r="AJ41">
        <f t="shared" si="8"/>
        <v>14.79</v>
      </c>
      <c r="AK41">
        <f t="shared" si="9"/>
        <v>0.4</v>
      </c>
      <c r="AL41">
        <f t="shared" si="0"/>
        <v>83.22</v>
      </c>
      <c r="AM41">
        <f t="shared" si="11"/>
        <v>0</v>
      </c>
      <c r="AN41">
        <f t="shared" si="3"/>
        <v>0.41101321585903083</v>
      </c>
      <c r="AO41">
        <f t="shared" si="4"/>
        <v>0.54418604651162794</v>
      </c>
      <c r="AP41">
        <f t="shared" si="5"/>
        <v>1.9239890293444414E-2</v>
      </c>
      <c r="AQ41">
        <f t="shared" si="6"/>
        <v>1.8474656560871626E-2</v>
      </c>
      <c r="AS41">
        <f t="shared" si="10"/>
        <v>2.0215633423180592</v>
      </c>
    </row>
    <row r="42" spans="1:45" x14ac:dyDescent="0.25">
      <c r="A42" s="52" t="s">
        <v>50</v>
      </c>
      <c r="B42" s="52">
        <v>3</v>
      </c>
      <c r="C42" s="52" t="s">
        <v>176</v>
      </c>
      <c r="D42" s="52" t="s">
        <v>37</v>
      </c>
      <c r="E42" s="52">
        <v>182</v>
      </c>
      <c r="F42" s="52">
        <v>8</v>
      </c>
      <c r="G42">
        <v>0.51900000000000002</v>
      </c>
      <c r="H42">
        <v>33.790999999999997</v>
      </c>
      <c r="I42">
        <v>0.56499999999999995</v>
      </c>
      <c r="J42">
        <v>35.314</v>
      </c>
      <c r="K42">
        <v>2.97</v>
      </c>
      <c r="L42">
        <v>3.48</v>
      </c>
      <c r="M42" s="52">
        <v>67.3</v>
      </c>
      <c r="O42">
        <v>31.01</v>
      </c>
      <c r="P42" s="52">
        <v>5.6</v>
      </c>
      <c r="Q42">
        <v>37.25</v>
      </c>
      <c r="S42" s="52">
        <v>94.6</v>
      </c>
      <c r="T42" s="52">
        <v>26.5</v>
      </c>
      <c r="U42">
        <v>131.68</v>
      </c>
      <c r="V42" s="52">
        <v>97.2</v>
      </c>
      <c r="W42">
        <v>8720.4500000000007</v>
      </c>
      <c r="AH42">
        <f t="shared" si="2"/>
        <v>8825.2099999999991</v>
      </c>
      <c r="AI42">
        <f t="shared" si="7"/>
        <v>360.73</v>
      </c>
      <c r="AJ42">
        <f t="shared" si="8"/>
        <v>131.85</v>
      </c>
      <c r="AK42">
        <f t="shared" si="9"/>
        <v>228.88</v>
      </c>
      <c r="AL42">
        <f t="shared" si="0"/>
        <v>9185.9399999999987</v>
      </c>
      <c r="AM42">
        <f t="shared" si="11"/>
        <v>0</v>
      </c>
      <c r="AN42">
        <f t="shared" si="3"/>
        <v>0.17474747474747473</v>
      </c>
      <c r="AO42">
        <f t="shared" si="4"/>
        <v>0.16235632183908044</v>
      </c>
      <c r="AP42">
        <f t="shared" si="5"/>
        <v>1.5359119292119205E-2</v>
      </c>
      <c r="AQ42">
        <f t="shared" si="6"/>
        <v>1.5999320382850991E-2</v>
      </c>
      <c r="AS42">
        <f t="shared" si="10"/>
        <v>0.15033557046979865</v>
      </c>
    </row>
    <row r="43" spans="1:45" x14ac:dyDescent="0.25">
      <c r="A43" s="52" t="s">
        <v>51</v>
      </c>
      <c r="B43" s="52">
        <v>3</v>
      </c>
      <c r="C43" s="52" t="s">
        <v>176</v>
      </c>
      <c r="D43" s="52" t="s">
        <v>37</v>
      </c>
      <c r="E43" s="52">
        <v>161.80000000000001</v>
      </c>
      <c r="F43" s="52">
        <v>12</v>
      </c>
      <c r="G43">
        <v>0.29799999999999999</v>
      </c>
      <c r="H43">
        <v>22.913</v>
      </c>
      <c r="I43">
        <v>0.55500000000000005</v>
      </c>
      <c r="J43">
        <v>39.027999999999999</v>
      </c>
      <c r="K43">
        <v>1.01</v>
      </c>
      <c r="L43">
        <v>2.37</v>
      </c>
      <c r="M43" s="52">
        <v>97.6</v>
      </c>
      <c r="O43">
        <v>47.27</v>
      </c>
      <c r="P43" s="52">
        <v>9.1999999999999993</v>
      </c>
      <c r="Q43">
        <v>62.56</v>
      </c>
      <c r="R43">
        <v>925.18</v>
      </c>
      <c r="S43" s="52">
        <v>92.5</v>
      </c>
      <c r="T43" s="52">
        <v>20.5</v>
      </c>
      <c r="U43">
        <v>2157.25</v>
      </c>
      <c r="V43" s="52">
        <v>117.3</v>
      </c>
      <c r="W43">
        <v>16060.43</v>
      </c>
      <c r="AH43">
        <f t="shared" si="2"/>
        <v>16208.680000000002</v>
      </c>
      <c r="AI43">
        <f>AJ43+AK43</f>
        <v>3354.79</v>
      </c>
      <c r="AJ43">
        <f t="shared" si="8"/>
        <v>1080.24</v>
      </c>
      <c r="AK43">
        <f t="shared" si="9"/>
        <v>2274.5500000000002</v>
      </c>
      <c r="AL43">
        <f t="shared" si="0"/>
        <v>19563.47</v>
      </c>
      <c r="AM43">
        <f t="shared" si="11"/>
        <v>0</v>
      </c>
      <c r="AN43">
        <f t="shared" si="3"/>
        <v>0.29504950495049503</v>
      </c>
      <c r="AO43">
        <f t="shared" si="4"/>
        <v>0.23417721518987342</v>
      </c>
      <c r="AP43">
        <f t="shared" si="5"/>
        <v>1.3005717278400906E-2</v>
      </c>
      <c r="AQ43">
        <f t="shared" si="6"/>
        <v>1.4220559598237165E-2</v>
      </c>
      <c r="AS43">
        <f t="shared" si="10"/>
        <v>0.14705882352941174</v>
      </c>
    </row>
    <row r="44" spans="1:45" x14ac:dyDescent="0.25">
      <c r="A44" s="52" t="s">
        <v>52</v>
      </c>
      <c r="B44" s="52">
        <v>3</v>
      </c>
      <c r="C44" s="52" t="s">
        <v>176</v>
      </c>
      <c r="D44" s="52" t="s">
        <v>105</v>
      </c>
      <c r="E44" s="52">
        <v>10.1</v>
      </c>
      <c r="F44" s="52">
        <v>1</v>
      </c>
      <c r="G44">
        <v>0.55100000000000005</v>
      </c>
      <c r="H44">
        <v>30.491</v>
      </c>
      <c r="I44">
        <v>0.53600000000000003</v>
      </c>
      <c r="J44">
        <v>24.806000000000001</v>
      </c>
      <c r="K44">
        <v>0.97</v>
      </c>
      <c r="L44">
        <v>0.87</v>
      </c>
      <c r="M44" s="52">
        <v>6.4</v>
      </c>
      <c r="O44">
        <v>1.32</v>
      </c>
      <c r="P44" s="52"/>
      <c r="S44" s="52"/>
      <c r="T44" s="52"/>
      <c r="V44" s="52"/>
      <c r="W44">
        <v>7.12</v>
      </c>
      <c r="AH44">
        <f t="shared" si="2"/>
        <v>16.68</v>
      </c>
      <c r="AL44">
        <f t="shared" si="0"/>
        <v>16.68</v>
      </c>
      <c r="AM44">
        <f t="shared" si="11"/>
        <v>0</v>
      </c>
      <c r="AN44">
        <f t="shared" si="3"/>
        <v>0.56804123711340215</v>
      </c>
      <c r="AO44">
        <f t="shared" si="4"/>
        <v>0.61609195402298855</v>
      </c>
      <c r="AP44">
        <f t="shared" si="5"/>
        <v>1.8070906169033486E-2</v>
      </c>
      <c r="AQ44">
        <f t="shared" si="6"/>
        <v>2.1607675562363943E-2</v>
      </c>
    </row>
    <row r="45" spans="1:45" x14ac:dyDescent="0.25">
      <c r="A45" s="52" t="s">
        <v>52</v>
      </c>
      <c r="B45" s="52">
        <v>3</v>
      </c>
      <c r="C45" s="52" t="s">
        <v>176</v>
      </c>
      <c r="D45" s="52" t="s">
        <v>37</v>
      </c>
      <c r="E45" s="52">
        <v>171.2</v>
      </c>
      <c r="F45" s="52">
        <v>7</v>
      </c>
      <c r="G45">
        <v>0.63800000000000001</v>
      </c>
      <c r="H45">
        <v>42.829000000000001</v>
      </c>
      <c r="I45">
        <v>0.63600000000000001</v>
      </c>
      <c r="J45">
        <v>48.396999999999998</v>
      </c>
      <c r="K45" s="59">
        <v>2.77</v>
      </c>
      <c r="L45">
        <v>2.2200000000000002</v>
      </c>
      <c r="M45" s="52">
        <v>47.9</v>
      </c>
      <c r="O45">
        <v>23.06</v>
      </c>
      <c r="P45" s="52">
        <v>11.5</v>
      </c>
      <c r="Q45">
        <v>65.28</v>
      </c>
      <c r="R45">
        <v>137.13999999999999</v>
      </c>
      <c r="S45" s="52">
        <v>105.6</v>
      </c>
      <c r="T45" s="52">
        <v>22.9</v>
      </c>
      <c r="U45">
        <v>609.51</v>
      </c>
      <c r="V45" s="52">
        <v>95.1</v>
      </c>
      <c r="W45">
        <v>9103.2000000000007</v>
      </c>
      <c r="AH45">
        <f t="shared" si="2"/>
        <v>9179.15</v>
      </c>
      <c r="AI45">
        <f t="shared" si="7"/>
        <v>1012.63</v>
      </c>
      <c r="AJ45">
        <f t="shared" si="8"/>
        <v>308.02</v>
      </c>
      <c r="AK45">
        <f t="shared" si="9"/>
        <v>704.61</v>
      </c>
      <c r="AL45">
        <f t="shared" si="0"/>
        <v>10191.779999999999</v>
      </c>
      <c r="AM45">
        <f t="shared" si="11"/>
        <v>0</v>
      </c>
      <c r="AN45">
        <f t="shared" si="3"/>
        <v>0.23032490974729242</v>
      </c>
      <c r="AO45">
        <f t="shared" si="4"/>
        <v>0.28648648648648645</v>
      </c>
      <c r="AP45">
        <f t="shared" si="5"/>
        <v>1.4896448667958626E-2</v>
      </c>
      <c r="AQ45">
        <f t="shared" si="6"/>
        <v>1.3141310411802385E-2</v>
      </c>
      <c r="AS45">
        <f t="shared" si="10"/>
        <v>0.17616421568627449</v>
      </c>
    </row>
    <row r="46" spans="1:45" x14ac:dyDescent="0.25">
      <c r="A46" s="52" t="s">
        <v>52</v>
      </c>
      <c r="B46" s="52">
        <v>3</v>
      </c>
      <c r="C46" s="52" t="s">
        <v>176</v>
      </c>
      <c r="D46" s="52" t="s">
        <v>28</v>
      </c>
      <c r="E46" s="52">
        <v>96.6</v>
      </c>
      <c r="F46" s="52">
        <v>2</v>
      </c>
      <c r="G46">
        <v>8.1300000000000008</v>
      </c>
      <c r="H46">
        <v>12.727</v>
      </c>
      <c r="I46">
        <v>8.6980000000000004</v>
      </c>
      <c r="J46">
        <v>13</v>
      </c>
      <c r="K46">
        <v>14.65</v>
      </c>
      <c r="L46">
        <v>14.41</v>
      </c>
      <c r="M46" s="52">
        <v>73</v>
      </c>
      <c r="O46">
        <v>20.95</v>
      </c>
      <c r="P46" s="52">
        <v>10.3</v>
      </c>
      <c r="Q46">
        <v>25.02</v>
      </c>
      <c r="R46">
        <v>32.770000000000003</v>
      </c>
      <c r="S46" s="52">
        <v>53.9</v>
      </c>
      <c r="T46" s="52">
        <v>10.199999999999999</v>
      </c>
      <c r="V46" s="52">
        <v>46.6</v>
      </c>
      <c r="W46">
        <v>606.25</v>
      </c>
      <c r="AH46">
        <f t="shared" si="2"/>
        <v>729.26</v>
      </c>
      <c r="AI46">
        <f t="shared" si="7"/>
        <v>158.29</v>
      </c>
      <c r="AJ46">
        <f t="shared" si="8"/>
        <v>111.69</v>
      </c>
      <c r="AK46">
        <f t="shared" si="9"/>
        <v>46.6</v>
      </c>
      <c r="AL46">
        <f t="shared" si="0"/>
        <v>887.55</v>
      </c>
      <c r="AM46">
        <f t="shared" si="11"/>
        <v>0</v>
      </c>
      <c r="AN46">
        <f t="shared" si="3"/>
        <v>0.55494880546075087</v>
      </c>
      <c r="AO46">
        <f t="shared" si="4"/>
        <v>0.60360860513532266</v>
      </c>
      <c r="AP46">
        <f t="shared" si="5"/>
        <v>0.63879940284434666</v>
      </c>
      <c r="AQ46">
        <f t="shared" si="6"/>
        <v>0.66907692307692312</v>
      </c>
      <c r="AS46">
        <f t="shared" si="10"/>
        <v>0.41167066346922465</v>
      </c>
    </row>
    <row r="47" spans="1:45" x14ac:dyDescent="0.25">
      <c r="A47" s="52" t="s">
        <v>53</v>
      </c>
      <c r="B47" s="52">
        <v>3</v>
      </c>
      <c r="C47" s="52" t="s">
        <v>176</v>
      </c>
      <c r="D47" s="52" t="s">
        <v>37</v>
      </c>
      <c r="E47" s="52">
        <v>182.8</v>
      </c>
      <c r="F47" s="52">
        <v>4</v>
      </c>
      <c r="G47">
        <v>0.73699999999999999</v>
      </c>
      <c r="H47">
        <v>47.710999999999999</v>
      </c>
      <c r="I47">
        <v>0.60499999999999998</v>
      </c>
      <c r="J47">
        <v>40.694000000000003</v>
      </c>
      <c r="K47">
        <v>2.87</v>
      </c>
      <c r="L47">
        <v>2.91</v>
      </c>
      <c r="M47" s="52">
        <v>62.1</v>
      </c>
      <c r="O47">
        <v>31.59</v>
      </c>
      <c r="P47" s="52">
        <v>6.5</v>
      </c>
      <c r="Q47">
        <v>62.35</v>
      </c>
      <c r="R47">
        <v>558.16</v>
      </c>
      <c r="S47" s="52">
        <v>111.3</v>
      </c>
      <c r="T47" s="52">
        <v>22.2</v>
      </c>
      <c r="U47">
        <v>1378.23</v>
      </c>
      <c r="V47" s="52">
        <v>108.8</v>
      </c>
      <c r="W47">
        <v>7632.75</v>
      </c>
      <c r="AH47">
        <f t="shared" si="2"/>
        <v>7732.22</v>
      </c>
      <c r="AI47">
        <f t="shared" si="7"/>
        <v>2218.84</v>
      </c>
      <c r="AJ47">
        <f t="shared" si="8"/>
        <v>731.81</v>
      </c>
      <c r="AK47">
        <f t="shared" si="9"/>
        <v>1487.03</v>
      </c>
      <c r="AL47">
        <f t="shared" si="0"/>
        <v>9951.0600000000013</v>
      </c>
      <c r="AM47">
        <f t="shared" si="11"/>
        <v>0</v>
      </c>
      <c r="AN47">
        <f t="shared" si="3"/>
        <v>0.25679442508710798</v>
      </c>
      <c r="AO47">
        <f t="shared" si="4"/>
        <v>0.20790378006872851</v>
      </c>
      <c r="AP47">
        <f t="shared" si="5"/>
        <v>1.5447171511810694E-2</v>
      </c>
      <c r="AQ47">
        <f t="shared" si="6"/>
        <v>1.4867056568535901E-2</v>
      </c>
      <c r="AS47">
        <f t="shared" si="10"/>
        <v>0.10425020048115477</v>
      </c>
    </row>
    <row r="48" spans="1:45" x14ac:dyDescent="0.25">
      <c r="A48" s="52" t="s">
        <v>54</v>
      </c>
      <c r="B48" s="52">
        <v>3</v>
      </c>
      <c r="C48" s="52" t="s">
        <v>176</v>
      </c>
      <c r="D48" s="52" t="s">
        <v>105</v>
      </c>
      <c r="E48" s="52">
        <v>19.7</v>
      </c>
      <c r="F48" s="52">
        <v>1</v>
      </c>
      <c r="G48">
        <v>0.432</v>
      </c>
      <c r="H48">
        <v>27.882000000000001</v>
      </c>
      <c r="I48">
        <v>0.38300000000000001</v>
      </c>
      <c r="J48">
        <v>25.463000000000001</v>
      </c>
      <c r="K48">
        <v>0.84</v>
      </c>
      <c r="L48">
        <v>0.84</v>
      </c>
      <c r="M48" s="52">
        <v>8</v>
      </c>
      <c r="O48">
        <v>1.59</v>
      </c>
      <c r="P48" s="52"/>
      <c r="S48" s="52"/>
      <c r="T48" s="52"/>
      <c r="V48" s="52"/>
      <c r="W48">
        <v>4.01</v>
      </c>
      <c r="AH48">
        <f t="shared" si="2"/>
        <v>15.28</v>
      </c>
      <c r="AL48">
        <f t="shared" si="0"/>
        <v>15.28</v>
      </c>
      <c r="AM48">
        <f t="shared" si="11"/>
        <v>0</v>
      </c>
      <c r="AN48">
        <f t="shared" si="3"/>
        <v>0.51428571428571435</v>
      </c>
      <c r="AO48">
        <f t="shared" si="4"/>
        <v>0.455952380952381</v>
      </c>
      <c r="AP48">
        <f t="shared" si="5"/>
        <v>1.5493867010974821E-2</v>
      </c>
      <c r="AQ48">
        <f t="shared" si="6"/>
        <v>1.504143266700703E-2</v>
      </c>
    </row>
    <row r="49" spans="1:45" x14ac:dyDescent="0.25">
      <c r="A49" s="52" t="s">
        <v>54</v>
      </c>
      <c r="B49" s="52">
        <v>3</v>
      </c>
      <c r="C49" s="52" t="s">
        <v>176</v>
      </c>
      <c r="D49" s="52" t="s">
        <v>37</v>
      </c>
      <c r="E49" s="52">
        <v>179.2</v>
      </c>
      <c r="F49" s="52">
        <v>13</v>
      </c>
      <c r="G49">
        <v>0.63400000000000001</v>
      </c>
      <c r="H49">
        <v>46.264000000000003</v>
      </c>
      <c r="I49">
        <v>0.46800000000000003</v>
      </c>
      <c r="J49">
        <v>38.732999999999997</v>
      </c>
      <c r="K49">
        <v>3.76</v>
      </c>
      <c r="L49">
        <v>2.12</v>
      </c>
      <c r="M49" s="52"/>
      <c r="O49">
        <v>30.51</v>
      </c>
      <c r="P49" s="52">
        <v>5.0999999999999996</v>
      </c>
      <c r="Q49">
        <v>49.49</v>
      </c>
      <c r="R49">
        <v>1008.25</v>
      </c>
      <c r="S49" s="52"/>
      <c r="T49" s="52">
        <v>24.1</v>
      </c>
      <c r="U49">
        <v>1572.43</v>
      </c>
      <c r="V49" s="52"/>
      <c r="W49">
        <v>14913.55</v>
      </c>
      <c r="AH49">
        <f t="shared" si="2"/>
        <v>14949.94</v>
      </c>
      <c r="AI49">
        <f t="shared" si="7"/>
        <v>2630.17</v>
      </c>
      <c r="AJ49">
        <f t="shared" si="8"/>
        <v>1057.74</v>
      </c>
      <c r="AK49">
        <f t="shared" si="9"/>
        <v>1572.43</v>
      </c>
      <c r="AL49">
        <f t="shared" si="0"/>
        <v>17580.11</v>
      </c>
      <c r="AM49">
        <f t="shared" si="11"/>
        <v>0</v>
      </c>
      <c r="AN49">
        <f t="shared" si="3"/>
        <v>0.16861702127659575</v>
      </c>
      <c r="AO49">
        <f t="shared" si="4"/>
        <v>0.22075471698113208</v>
      </c>
      <c r="AP49">
        <f t="shared" si="5"/>
        <v>1.3703959882413972E-2</v>
      </c>
      <c r="AQ49">
        <f t="shared" si="6"/>
        <v>1.2082720161102936E-2</v>
      </c>
      <c r="AS49">
        <f t="shared" si="10"/>
        <v>0.10305112143867447</v>
      </c>
    </row>
    <row r="50" spans="1:45" x14ac:dyDescent="0.25">
      <c r="A50" s="52" t="s">
        <v>54</v>
      </c>
      <c r="B50" s="52">
        <v>3</v>
      </c>
      <c r="C50" s="52" t="s">
        <v>176</v>
      </c>
      <c r="D50" s="52" t="s">
        <v>28</v>
      </c>
      <c r="E50" s="52">
        <v>128.4</v>
      </c>
      <c r="F50" s="52">
        <v>7</v>
      </c>
      <c r="G50">
        <v>10.605</v>
      </c>
      <c r="H50">
        <v>14.141999999999999</v>
      </c>
      <c r="I50">
        <v>11.420999999999999</v>
      </c>
      <c r="J50">
        <v>15.295</v>
      </c>
      <c r="K50">
        <v>14.56</v>
      </c>
      <c r="L50">
        <v>14.98</v>
      </c>
      <c r="M50" s="52">
        <v>84.8</v>
      </c>
      <c r="O50">
        <v>32.57</v>
      </c>
      <c r="P50" s="52">
        <v>5.4</v>
      </c>
      <c r="Q50">
        <v>42.71</v>
      </c>
      <c r="R50">
        <v>639.91</v>
      </c>
      <c r="S50" s="52">
        <v>34.700000000000003</v>
      </c>
      <c r="T50" s="52">
        <v>6.3</v>
      </c>
      <c r="V50" s="52">
        <v>40.6</v>
      </c>
      <c r="W50">
        <v>2412.85</v>
      </c>
      <c r="AH50">
        <f t="shared" si="2"/>
        <v>2559.7600000000002</v>
      </c>
      <c r="AI50">
        <f t="shared" si="7"/>
        <v>757.92000000000007</v>
      </c>
      <c r="AJ50">
        <f t="shared" si="8"/>
        <v>717.32</v>
      </c>
      <c r="AK50">
        <f t="shared" si="9"/>
        <v>40.6</v>
      </c>
      <c r="AL50">
        <f t="shared" si="0"/>
        <v>3317.6800000000003</v>
      </c>
      <c r="AM50">
        <f t="shared" si="11"/>
        <v>0</v>
      </c>
      <c r="AN50">
        <f t="shared" si="3"/>
        <v>0.72836538461538458</v>
      </c>
      <c r="AO50">
        <f t="shared" si="4"/>
        <v>0.76241655540720954</v>
      </c>
      <c r="AP50">
        <f t="shared" si="5"/>
        <v>0.74989393296563434</v>
      </c>
      <c r="AQ50">
        <f t="shared" si="6"/>
        <v>0.74671461261850269</v>
      </c>
      <c r="AS50">
        <f t="shared" si="10"/>
        <v>0.12643409037696091</v>
      </c>
    </row>
    <row r="51" spans="1:45" x14ac:dyDescent="0.25">
      <c r="A51" s="52" t="s">
        <v>55</v>
      </c>
      <c r="B51" s="52">
        <v>3</v>
      </c>
      <c r="C51" s="52" t="s">
        <v>176</v>
      </c>
      <c r="D51" s="52" t="s">
        <v>37</v>
      </c>
      <c r="E51" s="52">
        <v>159.4</v>
      </c>
      <c r="F51" s="52">
        <v>16</v>
      </c>
      <c r="G51">
        <v>0.48</v>
      </c>
      <c r="H51">
        <v>31.855</v>
      </c>
      <c r="I51">
        <v>0.76200000000000001</v>
      </c>
      <c r="J51">
        <v>41.954999999999998</v>
      </c>
      <c r="K51">
        <v>2.2200000000000002</v>
      </c>
      <c r="L51">
        <v>3.08</v>
      </c>
      <c r="M51" s="52"/>
      <c r="O51">
        <v>62.08</v>
      </c>
      <c r="P51" s="52">
        <v>6.1</v>
      </c>
      <c r="Q51">
        <v>93.91</v>
      </c>
      <c r="R51">
        <v>1309.8499999999999</v>
      </c>
      <c r="S51" s="52"/>
      <c r="T51" s="52">
        <v>32</v>
      </c>
      <c r="U51">
        <v>3092.65</v>
      </c>
      <c r="V51" s="52"/>
      <c r="W51">
        <v>31783.46</v>
      </c>
      <c r="AB51">
        <v>25.76</v>
      </c>
      <c r="AH51">
        <f t="shared" si="2"/>
        <v>31850.840000000004</v>
      </c>
      <c r="AI51">
        <f t="shared" si="7"/>
        <v>4496.41</v>
      </c>
      <c r="AJ51">
        <f t="shared" si="8"/>
        <v>1403.76</v>
      </c>
      <c r="AK51">
        <f t="shared" si="9"/>
        <v>3092.65</v>
      </c>
      <c r="AL51">
        <f t="shared" si="0"/>
        <v>36347.25</v>
      </c>
      <c r="AM51">
        <f t="shared" si="11"/>
        <v>25.76</v>
      </c>
      <c r="AN51">
        <f t="shared" si="3"/>
        <v>0.2162162162162162</v>
      </c>
      <c r="AO51">
        <f t="shared" si="4"/>
        <v>0.2474025974025974</v>
      </c>
      <c r="AP51">
        <f t="shared" si="5"/>
        <v>1.5068278135300581E-2</v>
      </c>
      <c r="AQ51">
        <f t="shared" si="6"/>
        <v>1.8162316767965678E-2</v>
      </c>
      <c r="AS51">
        <f t="shared" si="10"/>
        <v>6.4955808753061436E-2</v>
      </c>
    </row>
    <row r="52" spans="1:45" x14ac:dyDescent="0.25">
      <c r="A52" s="52" t="s">
        <v>62</v>
      </c>
      <c r="B52" s="52">
        <v>4</v>
      </c>
      <c r="C52" s="52" t="s">
        <v>176</v>
      </c>
      <c r="D52" s="52" t="s">
        <v>105</v>
      </c>
      <c r="E52" s="52">
        <v>4.3</v>
      </c>
      <c r="F52" s="52">
        <v>1</v>
      </c>
      <c r="G52">
        <v>0.307</v>
      </c>
      <c r="H52">
        <v>20.981999999999999</v>
      </c>
      <c r="I52">
        <v>0.32100000000000001</v>
      </c>
      <c r="J52">
        <v>22.266999999999999</v>
      </c>
      <c r="K52">
        <v>0.82</v>
      </c>
      <c r="L52">
        <v>0.96</v>
      </c>
      <c r="M52" s="52">
        <v>3.9</v>
      </c>
      <c r="O52">
        <v>2.06</v>
      </c>
      <c r="P52" s="52"/>
      <c r="S52" s="52"/>
      <c r="T52" s="52"/>
      <c r="V52" s="52"/>
      <c r="W52">
        <v>28.78</v>
      </c>
      <c r="AH52">
        <f t="shared" si="2"/>
        <v>36.520000000000003</v>
      </c>
      <c r="AL52">
        <f t="shared" si="0"/>
        <v>36.520000000000003</v>
      </c>
      <c r="AM52">
        <f t="shared" si="11"/>
        <v>0</v>
      </c>
      <c r="AN52">
        <f t="shared" si="3"/>
        <v>0.37439024390243902</v>
      </c>
      <c r="AO52">
        <f t="shared" si="4"/>
        <v>0.33437500000000003</v>
      </c>
      <c r="AP52">
        <f t="shared" si="5"/>
        <v>1.4631588981031361E-2</v>
      </c>
      <c r="AQ52">
        <f t="shared" si="6"/>
        <v>1.4415951857008129E-2</v>
      </c>
    </row>
    <row r="53" spans="1:45" x14ac:dyDescent="0.25">
      <c r="A53" s="52" t="s">
        <v>62</v>
      </c>
      <c r="B53" s="52">
        <v>4</v>
      </c>
      <c r="C53" s="52" t="s">
        <v>176</v>
      </c>
      <c r="D53" s="52" t="s">
        <v>28</v>
      </c>
      <c r="E53" s="52">
        <v>29.2</v>
      </c>
      <c r="F53" s="52">
        <v>2</v>
      </c>
      <c r="G53">
        <v>5.5060000000000002</v>
      </c>
      <c r="H53">
        <v>10.638999999999999</v>
      </c>
      <c r="I53">
        <v>5.1479999999999997</v>
      </c>
      <c r="J53">
        <v>11.557</v>
      </c>
      <c r="K53">
        <v>11.72</v>
      </c>
      <c r="L53">
        <v>9.99</v>
      </c>
      <c r="M53" s="52">
        <v>55.4</v>
      </c>
      <c r="O53">
        <v>38.14</v>
      </c>
      <c r="P53" s="52">
        <v>9.1999999999999993</v>
      </c>
      <c r="Q53">
        <v>41.98</v>
      </c>
      <c r="R53">
        <v>164.97</v>
      </c>
      <c r="S53" s="52">
        <v>76.099999999999994</v>
      </c>
      <c r="T53" s="52">
        <v>17.5</v>
      </c>
      <c r="V53" s="52">
        <v>118</v>
      </c>
      <c r="W53">
        <v>529.05999999999995</v>
      </c>
      <c r="AH53">
        <f t="shared" si="2"/>
        <v>644.30999999999995</v>
      </c>
      <c r="AI53">
        <f t="shared" si="7"/>
        <v>401.05</v>
      </c>
      <c r="AJ53">
        <f t="shared" si="8"/>
        <v>283.05</v>
      </c>
      <c r="AK53">
        <f t="shared" si="9"/>
        <v>118</v>
      </c>
      <c r="AL53">
        <f t="shared" si="0"/>
        <v>1045.3599999999999</v>
      </c>
      <c r="AM53">
        <f t="shared" si="11"/>
        <v>0</v>
      </c>
      <c r="AN53">
        <f t="shared" si="3"/>
        <v>0.46979522184300343</v>
      </c>
      <c r="AO53">
        <f t="shared" si="4"/>
        <v>0.51531531531531527</v>
      </c>
      <c r="AP53">
        <f t="shared" si="5"/>
        <v>0.51752984303036009</v>
      </c>
      <c r="AQ53">
        <f t="shared" si="6"/>
        <v>0.44544431946006746</v>
      </c>
      <c r="AS53">
        <f t="shared" si="10"/>
        <v>0.2191519771319676</v>
      </c>
    </row>
    <row r="54" spans="1:45" x14ac:dyDescent="0.25">
      <c r="A54" s="52" t="s">
        <v>63</v>
      </c>
      <c r="B54" s="52">
        <v>4</v>
      </c>
      <c r="C54" s="52" t="s">
        <v>176</v>
      </c>
      <c r="D54" s="52" t="s">
        <v>105</v>
      </c>
      <c r="E54" s="52">
        <v>11.3</v>
      </c>
      <c r="F54" s="52">
        <v>3</v>
      </c>
      <c r="G54">
        <v>0.40100000000000002</v>
      </c>
      <c r="H54">
        <v>21.786000000000001</v>
      </c>
      <c r="I54">
        <v>0.41499999999999998</v>
      </c>
      <c r="J54">
        <v>25.712</v>
      </c>
      <c r="K54">
        <v>1.1200000000000001</v>
      </c>
      <c r="L54">
        <v>1.08</v>
      </c>
      <c r="M54" s="52">
        <v>32.9</v>
      </c>
      <c r="O54">
        <v>1.84</v>
      </c>
      <c r="S54" s="52"/>
      <c r="V54" s="52"/>
      <c r="W54">
        <v>271.82</v>
      </c>
      <c r="AH54">
        <f t="shared" si="2"/>
        <v>308.75999999999993</v>
      </c>
      <c r="AL54">
        <f t="shared" si="0"/>
        <v>308.75999999999993</v>
      </c>
      <c r="AM54">
        <f t="shared" si="11"/>
        <v>0</v>
      </c>
      <c r="AN54">
        <f t="shared" si="3"/>
        <v>0.35803571428571429</v>
      </c>
      <c r="AO54">
        <f t="shared" si="4"/>
        <v>0.38425925925925919</v>
      </c>
      <c r="AP54">
        <f t="shared" si="5"/>
        <v>1.8406315982741211E-2</v>
      </c>
      <c r="AQ54">
        <f t="shared" si="6"/>
        <v>1.6140323584318605E-2</v>
      </c>
    </row>
    <row r="55" spans="1:45" x14ac:dyDescent="0.25">
      <c r="A55" s="52" t="s">
        <v>64</v>
      </c>
      <c r="B55" s="52">
        <v>4</v>
      </c>
      <c r="C55" s="52" t="s">
        <v>176</v>
      </c>
      <c r="D55" s="52" t="s">
        <v>105</v>
      </c>
      <c r="E55" s="52">
        <v>8.8000000000000007</v>
      </c>
      <c r="F55" s="52">
        <v>2</v>
      </c>
      <c r="G55">
        <v>0.433</v>
      </c>
      <c r="H55">
        <v>27.053000000000001</v>
      </c>
      <c r="I55">
        <v>0.51700000000000002</v>
      </c>
      <c r="J55">
        <v>29.190999999999999</v>
      </c>
      <c r="K55">
        <v>1.23</v>
      </c>
      <c r="L55">
        <v>1.29</v>
      </c>
      <c r="M55" s="52">
        <v>22.7</v>
      </c>
      <c r="O55">
        <v>1.03</v>
      </c>
      <c r="P55" s="52"/>
      <c r="S55" s="52"/>
      <c r="T55" s="52"/>
      <c r="V55" s="52"/>
      <c r="W55">
        <v>32.270000000000003</v>
      </c>
      <c r="AH55">
        <f t="shared" si="2"/>
        <v>58.519999999999996</v>
      </c>
      <c r="AL55">
        <f t="shared" si="0"/>
        <v>58.519999999999996</v>
      </c>
      <c r="AM55">
        <f t="shared" si="11"/>
        <v>0</v>
      </c>
      <c r="AN55">
        <f t="shared" si="3"/>
        <v>0.35203252032520327</v>
      </c>
      <c r="AO55">
        <f t="shared" si="4"/>
        <v>0.40077519379844961</v>
      </c>
      <c r="AP55">
        <f t="shared" si="5"/>
        <v>1.6005618600524896E-2</v>
      </c>
      <c r="AQ55">
        <f t="shared" si="6"/>
        <v>1.7710938302901581E-2</v>
      </c>
    </row>
    <row r="56" spans="1:45" x14ac:dyDescent="0.25">
      <c r="A56" s="52" t="s">
        <v>65</v>
      </c>
      <c r="B56" s="52">
        <v>4</v>
      </c>
      <c r="C56" s="52" t="s">
        <v>176</v>
      </c>
      <c r="D56" s="52" t="s">
        <v>28</v>
      </c>
      <c r="E56" s="52">
        <v>7.9</v>
      </c>
      <c r="F56" s="52">
        <v>6</v>
      </c>
      <c r="G56">
        <v>1.0589999999999999</v>
      </c>
      <c r="H56">
        <v>4.0940000000000003</v>
      </c>
      <c r="I56">
        <v>1.155</v>
      </c>
      <c r="J56">
        <v>4.9720000000000004</v>
      </c>
      <c r="K56">
        <v>1.4</v>
      </c>
      <c r="L56">
        <v>1.48</v>
      </c>
      <c r="M56" s="52">
        <v>33.799999999999997</v>
      </c>
      <c r="O56">
        <v>4.21</v>
      </c>
      <c r="P56" s="52">
        <v>3.7</v>
      </c>
      <c r="Q56">
        <v>4.9800000000000004</v>
      </c>
      <c r="S56" s="52">
        <v>50.9</v>
      </c>
      <c r="T56" s="52">
        <v>7.8</v>
      </c>
      <c r="V56" s="52">
        <v>42.4</v>
      </c>
      <c r="W56">
        <v>141.02000000000001</v>
      </c>
      <c r="AH56">
        <f t="shared" si="2"/>
        <v>181.91000000000003</v>
      </c>
      <c r="AI56">
        <f t="shared" si="7"/>
        <v>98.28</v>
      </c>
      <c r="AJ56">
        <f t="shared" si="8"/>
        <v>55.879999999999995</v>
      </c>
      <c r="AK56">
        <f t="shared" si="9"/>
        <v>42.4</v>
      </c>
      <c r="AL56">
        <f t="shared" si="0"/>
        <v>280.19000000000005</v>
      </c>
      <c r="AM56">
        <f t="shared" si="11"/>
        <v>0</v>
      </c>
      <c r="AN56">
        <f t="shared" si="3"/>
        <v>0.75642857142857145</v>
      </c>
      <c r="AO56">
        <f t="shared" si="4"/>
        <v>0.78040540540540548</v>
      </c>
      <c r="AP56">
        <f t="shared" si="5"/>
        <v>0.25867122618466043</v>
      </c>
      <c r="AQ56">
        <f t="shared" si="6"/>
        <v>0.23230088495575218</v>
      </c>
      <c r="AS56">
        <f t="shared" si="10"/>
        <v>0.74297188755020083</v>
      </c>
    </row>
    <row r="57" spans="1:45" x14ac:dyDescent="0.25">
      <c r="A57" s="52" t="s">
        <v>66</v>
      </c>
      <c r="B57" s="52">
        <v>4</v>
      </c>
      <c r="C57" s="52" t="s">
        <v>176</v>
      </c>
      <c r="D57" s="52" t="s">
        <v>28</v>
      </c>
      <c r="E57" s="52">
        <v>127.5</v>
      </c>
      <c r="F57" s="52">
        <v>9</v>
      </c>
      <c r="G57">
        <v>6.9909999999999997</v>
      </c>
      <c r="H57">
        <v>13.132</v>
      </c>
      <c r="I57">
        <v>7.0140000000000002</v>
      </c>
      <c r="J57">
        <v>11.704000000000001</v>
      </c>
      <c r="K57">
        <v>16.350000000000001</v>
      </c>
      <c r="L57">
        <v>14.97</v>
      </c>
      <c r="M57" s="52">
        <v>71.099999999999994</v>
      </c>
      <c r="O57">
        <v>36.69</v>
      </c>
      <c r="P57" s="52">
        <v>11.2</v>
      </c>
      <c r="Q57">
        <v>46.13</v>
      </c>
      <c r="R57">
        <v>399.35</v>
      </c>
      <c r="S57" s="52">
        <v>59.4</v>
      </c>
      <c r="T57" s="52">
        <v>14.6</v>
      </c>
      <c r="U57">
        <v>202.26</v>
      </c>
      <c r="V57" s="52">
        <v>156.5</v>
      </c>
      <c r="W57">
        <v>3409.68</v>
      </c>
      <c r="AF57" s="52" t="s">
        <v>130</v>
      </c>
      <c r="AH57">
        <f t="shared" si="2"/>
        <v>3548.7899999999995</v>
      </c>
      <c r="AI57">
        <f t="shared" si="7"/>
        <v>863.64</v>
      </c>
      <c r="AJ57">
        <f t="shared" si="8"/>
        <v>504.88</v>
      </c>
      <c r="AK57">
        <f t="shared" si="9"/>
        <v>358.76</v>
      </c>
      <c r="AL57">
        <f t="shared" si="0"/>
        <v>4412.4299999999994</v>
      </c>
      <c r="AM57">
        <f t="shared" si="11"/>
        <v>0</v>
      </c>
      <c r="AN57">
        <f t="shared" si="3"/>
        <v>0.42758409785932716</v>
      </c>
      <c r="AO57">
        <f t="shared" si="4"/>
        <v>0.4685370741482966</v>
      </c>
      <c r="AP57">
        <f t="shared" si="5"/>
        <v>0.53236369174535481</v>
      </c>
      <c r="AQ57">
        <f t="shared" si="6"/>
        <v>0.59928229665071764</v>
      </c>
      <c r="AS57">
        <f t="shared" si="10"/>
        <v>0.24279210925644915</v>
      </c>
    </row>
    <row r="58" spans="1:45" x14ac:dyDescent="0.25">
      <c r="A58" s="52" t="s">
        <v>66</v>
      </c>
      <c r="B58" s="52">
        <v>4</v>
      </c>
      <c r="C58" s="52" t="s">
        <v>176</v>
      </c>
      <c r="D58" s="52" t="s">
        <v>30</v>
      </c>
      <c r="E58" s="52">
        <v>40.700000000000003</v>
      </c>
      <c r="F58" s="52">
        <v>1</v>
      </c>
      <c r="G58">
        <v>0.19900000000000001</v>
      </c>
      <c r="H58">
        <v>10.587999999999999</v>
      </c>
      <c r="I58">
        <v>0.17599999999999999</v>
      </c>
      <c r="J58">
        <v>9.4049999999999994</v>
      </c>
      <c r="K58">
        <v>0.84</v>
      </c>
      <c r="L58">
        <v>0.87</v>
      </c>
      <c r="M58" s="52">
        <v>20.399999999999999</v>
      </c>
      <c r="O58">
        <v>8.77</v>
      </c>
      <c r="P58" s="52"/>
      <c r="S58" s="52"/>
      <c r="T58" s="52">
        <v>6.2</v>
      </c>
      <c r="V58" s="52">
        <v>2.5</v>
      </c>
      <c r="W58">
        <v>795.02</v>
      </c>
      <c r="AF58" s="52" t="s">
        <v>129</v>
      </c>
      <c r="AH58">
        <f t="shared" si="2"/>
        <v>825.9</v>
      </c>
      <c r="AI58">
        <f t="shared" si="7"/>
        <v>2.5</v>
      </c>
      <c r="AK58">
        <f t="shared" si="9"/>
        <v>2.5</v>
      </c>
      <c r="AL58">
        <f t="shared" si="0"/>
        <v>828.4</v>
      </c>
      <c r="AM58">
        <f t="shared" si="11"/>
        <v>0</v>
      </c>
      <c r="AN58">
        <f t="shared" si="3"/>
        <v>0.23690476190476192</v>
      </c>
      <c r="AO58">
        <f t="shared" si="4"/>
        <v>0.20229885057471264</v>
      </c>
      <c r="AP58">
        <f t="shared" si="5"/>
        <v>1.8794862108046848E-2</v>
      </c>
      <c r="AQ58">
        <f t="shared" si="6"/>
        <v>1.8713450292397661E-2</v>
      </c>
    </row>
    <row r="59" spans="1:45" x14ac:dyDescent="0.25">
      <c r="A59" s="52" t="s">
        <v>67</v>
      </c>
      <c r="B59" s="52">
        <v>4</v>
      </c>
      <c r="C59" s="52" t="s">
        <v>176</v>
      </c>
      <c r="D59" s="52" t="s">
        <v>105</v>
      </c>
      <c r="E59" s="52">
        <v>25.7</v>
      </c>
      <c r="F59" s="52">
        <v>2</v>
      </c>
      <c r="G59">
        <v>0.39300000000000002</v>
      </c>
      <c r="H59">
        <v>21.776</v>
      </c>
      <c r="I59">
        <v>0.64500000000000002</v>
      </c>
      <c r="J59">
        <v>32.497999999999998</v>
      </c>
      <c r="K59">
        <v>1.1100000000000001</v>
      </c>
      <c r="L59">
        <v>1.91</v>
      </c>
      <c r="M59" s="52">
        <v>55.8</v>
      </c>
      <c r="O59">
        <v>5.95</v>
      </c>
      <c r="P59" s="52"/>
      <c r="S59" s="52"/>
      <c r="V59" s="52"/>
      <c r="W59">
        <v>562.78</v>
      </c>
      <c r="AH59">
        <f t="shared" si="2"/>
        <v>627.54999999999995</v>
      </c>
      <c r="AL59">
        <f t="shared" si="0"/>
        <v>627.54999999999995</v>
      </c>
      <c r="AM59">
        <f t="shared" si="11"/>
        <v>0</v>
      </c>
      <c r="AN59">
        <f t="shared" si="3"/>
        <v>0.35405405405405405</v>
      </c>
      <c r="AO59">
        <f t="shared" si="4"/>
        <v>0.33769633507853408</v>
      </c>
      <c r="AP59">
        <f t="shared" si="5"/>
        <v>1.8047391623806027E-2</v>
      </c>
      <c r="AQ59">
        <f t="shared" si="6"/>
        <v>1.9847375223090654E-2</v>
      </c>
    </row>
    <row r="60" spans="1:45" x14ac:dyDescent="0.25">
      <c r="A60" s="52" t="s">
        <v>68</v>
      </c>
      <c r="B60" s="52">
        <v>5</v>
      </c>
      <c r="C60" s="52" t="s">
        <v>176</v>
      </c>
      <c r="D60" s="52" t="s">
        <v>105</v>
      </c>
      <c r="E60" s="52">
        <v>18.399999999999999</v>
      </c>
      <c r="F60" s="52">
        <v>3</v>
      </c>
      <c r="G60">
        <v>0.47799999999999998</v>
      </c>
      <c r="H60">
        <v>26.061</v>
      </c>
      <c r="I60">
        <v>0.56999999999999995</v>
      </c>
      <c r="J60">
        <v>27.558</v>
      </c>
      <c r="K60">
        <v>2.2200000000000002</v>
      </c>
      <c r="L60">
        <v>3.24</v>
      </c>
      <c r="M60" s="52">
        <v>54.5</v>
      </c>
      <c r="O60">
        <v>2.4900000000000002</v>
      </c>
      <c r="P60" s="52"/>
      <c r="S60" s="52"/>
      <c r="T60" s="52"/>
      <c r="V60" s="52"/>
      <c r="W60">
        <v>882.57</v>
      </c>
      <c r="AH60">
        <f t="shared" si="2"/>
        <v>945.0200000000001</v>
      </c>
      <c r="AL60">
        <f t="shared" si="0"/>
        <v>945.0200000000001</v>
      </c>
      <c r="AM60">
        <f t="shared" si="11"/>
        <v>0</v>
      </c>
      <c r="AN60">
        <f t="shared" si="3"/>
        <v>0.21531531531531528</v>
      </c>
      <c r="AO60">
        <f t="shared" si="4"/>
        <v>0.1759259259259259</v>
      </c>
      <c r="AP60">
        <f t="shared" si="5"/>
        <v>1.8341583208625917E-2</v>
      </c>
      <c r="AQ60">
        <f t="shared" si="6"/>
        <v>2.0683649031134333E-2</v>
      </c>
    </row>
    <row r="61" spans="1:45" x14ac:dyDescent="0.25">
      <c r="A61" s="52" t="s">
        <v>68</v>
      </c>
      <c r="B61" s="52">
        <v>5</v>
      </c>
      <c r="C61" s="52" t="s">
        <v>176</v>
      </c>
      <c r="D61" s="52" t="s">
        <v>37</v>
      </c>
      <c r="E61" s="52">
        <v>76.7</v>
      </c>
      <c r="F61" s="52">
        <v>2</v>
      </c>
      <c r="G61">
        <v>0.19800000000000001</v>
      </c>
      <c r="H61">
        <v>12.935</v>
      </c>
      <c r="I61">
        <v>0.80400000000000005</v>
      </c>
      <c r="J61">
        <v>49.662999999999997</v>
      </c>
      <c r="K61">
        <v>0.76</v>
      </c>
      <c r="L61" s="59">
        <v>5.32</v>
      </c>
      <c r="M61" s="52">
        <v>56.8</v>
      </c>
      <c r="O61">
        <v>50.15</v>
      </c>
      <c r="P61" s="52">
        <v>8.4</v>
      </c>
      <c r="S61" s="52">
        <v>95.2</v>
      </c>
      <c r="T61" s="52">
        <v>15.4</v>
      </c>
      <c r="V61" s="52">
        <v>92.6</v>
      </c>
      <c r="W61">
        <v>1980.91</v>
      </c>
      <c r="AF61" s="52" t="s">
        <v>80</v>
      </c>
      <c r="AH61">
        <f t="shared" si="2"/>
        <v>2093.9400000000005</v>
      </c>
      <c r="AI61">
        <f t="shared" si="7"/>
        <v>187.8</v>
      </c>
      <c r="AJ61">
        <f t="shared" si="8"/>
        <v>95.2</v>
      </c>
      <c r="AK61">
        <f t="shared" si="9"/>
        <v>92.6</v>
      </c>
      <c r="AL61">
        <f t="shared" si="0"/>
        <v>2281.7400000000007</v>
      </c>
      <c r="AM61">
        <f t="shared" si="11"/>
        <v>0</v>
      </c>
      <c r="AN61">
        <f t="shared" si="3"/>
        <v>0.26052631578947372</v>
      </c>
      <c r="AO61">
        <f t="shared" si="4"/>
        <v>0.15112781954887219</v>
      </c>
      <c r="AP61">
        <f t="shared" si="5"/>
        <v>1.5307305759567066E-2</v>
      </c>
      <c r="AQ61">
        <f t="shared" si="6"/>
        <v>1.6189114632623888E-2</v>
      </c>
      <c r="AS61">
        <f t="shared" si="10"/>
        <v>8.8235294117647065E-2</v>
      </c>
    </row>
    <row r="62" spans="1:45" x14ac:dyDescent="0.25">
      <c r="A62" s="52" t="s">
        <v>69</v>
      </c>
      <c r="B62" s="52">
        <v>5</v>
      </c>
      <c r="C62" s="52" t="s">
        <v>176</v>
      </c>
      <c r="D62" s="52" t="s">
        <v>105</v>
      </c>
      <c r="E62" s="52">
        <v>20.7</v>
      </c>
      <c r="F62" s="52">
        <v>6</v>
      </c>
      <c r="G62">
        <v>0.41</v>
      </c>
      <c r="H62">
        <v>28.302</v>
      </c>
      <c r="I62">
        <v>0.874</v>
      </c>
      <c r="J62">
        <v>33.277999999999999</v>
      </c>
      <c r="K62" s="59">
        <v>1.6</v>
      </c>
      <c r="L62">
        <v>4.42</v>
      </c>
      <c r="M62" s="52">
        <v>52.1</v>
      </c>
      <c r="O62">
        <v>6.35</v>
      </c>
      <c r="P62" s="52"/>
      <c r="S62" s="52"/>
      <c r="T62" s="52"/>
      <c r="V62" s="52"/>
      <c r="W62">
        <v>2279.29</v>
      </c>
      <c r="AH62">
        <f t="shared" si="2"/>
        <v>2343.7599999999998</v>
      </c>
      <c r="AL62">
        <f t="shared" si="0"/>
        <v>2343.7599999999998</v>
      </c>
      <c r="AM62">
        <f t="shared" si="11"/>
        <v>0</v>
      </c>
      <c r="AN62">
        <f t="shared" si="3"/>
        <v>0.25624999999999998</v>
      </c>
      <c r="AO62">
        <f t="shared" si="4"/>
        <v>0.19773755656108596</v>
      </c>
      <c r="AP62">
        <f t="shared" si="5"/>
        <v>1.4486608720231785E-2</v>
      </c>
      <c r="AQ62">
        <f t="shared" si="6"/>
        <v>2.6263597571969471E-2</v>
      </c>
    </row>
    <row r="63" spans="1:45" x14ac:dyDescent="0.25">
      <c r="A63" s="52" t="s">
        <v>69</v>
      </c>
      <c r="B63" s="52">
        <v>5</v>
      </c>
      <c r="C63" s="52" t="s">
        <v>176</v>
      </c>
      <c r="D63" s="52" t="s">
        <v>30</v>
      </c>
      <c r="E63" s="52">
        <v>37</v>
      </c>
      <c r="F63" s="52">
        <v>1</v>
      </c>
      <c r="G63">
        <v>0.52500000000000002</v>
      </c>
      <c r="H63">
        <v>16.779</v>
      </c>
      <c r="I63">
        <v>0.61399999999999999</v>
      </c>
      <c r="J63">
        <v>19.55</v>
      </c>
      <c r="K63" s="59">
        <v>3.1</v>
      </c>
      <c r="L63">
        <v>3.44</v>
      </c>
      <c r="M63" s="52">
        <v>42.9</v>
      </c>
      <c r="O63">
        <v>13.23</v>
      </c>
      <c r="P63" s="52">
        <v>2.2999999999999998</v>
      </c>
      <c r="S63" s="52">
        <v>9.6999999999999993</v>
      </c>
      <c r="T63" s="52"/>
      <c r="V63" s="52"/>
      <c r="W63">
        <v>100.78</v>
      </c>
      <c r="AF63" s="52" t="s">
        <v>80</v>
      </c>
      <c r="AH63">
        <f t="shared" si="2"/>
        <v>163.44999999999999</v>
      </c>
      <c r="AI63">
        <f t="shared" si="7"/>
        <v>9.6999999999999993</v>
      </c>
      <c r="AJ63">
        <f t="shared" si="8"/>
        <v>9.6999999999999993</v>
      </c>
      <c r="AL63">
        <f t="shared" si="0"/>
        <v>173.14999999999998</v>
      </c>
      <c r="AM63">
        <f t="shared" si="11"/>
        <v>0</v>
      </c>
      <c r="AN63">
        <f t="shared" si="3"/>
        <v>0.16935483870967744</v>
      </c>
      <c r="AO63">
        <f t="shared" si="4"/>
        <v>0.17848837209302326</v>
      </c>
      <c r="AP63">
        <f t="shared" si="5"/>
        <v>3.1289111389236547E-2</v>
      </c>
      <c r="AQ63">
        <f t="shared" si="6"/>
        <v>3.1406649616368285E-2</v>
      </c>
      <c r="AS63">
        <f t="shared" si="10"/>
        <v>0.23711340206185566</v>
      </c>
    </row>
    <row r="64" spans="1:45" x14ac:dyDescent="0.25">
      <c r="A64" s="52" t="s">
        <v>70</v>
      </c>
      <c r="B64" s="52">
        <v>5</v>
      </c>
      <c r="C64" s="52" t="s">
        <v>176</v>
      </c>
      <c r="D64" s="52" t="s">
        <v>105</v>
      </c>
      <c r="E64" s="52">
        <v>14.2</v>
      </c>
      <c r="F64" s="52">
        <v>1</v>
      </c>
      <c r="G64">
        <v>0.63600000000000001</v>
      </c>
      <c r="H64">
        <v>35.42</v>
      </c>
      <c r="I64">
        <v>0.46500000000000002</v>
      </c>
      <c r="J64">
        <v>26.082000000000001</v>
      </c>
      <c r="K64">
        <v>3.29</v>
      </c>
      <c r="L64">
        <v>2.59</v>
      </c>
      <c r="M64" s="52">
        <v>22.3</v>
      </c>
      <c r="O64">
        <v>6.83</v>
      </c>
      <c r="P64" s="52"/>
      <c r="S64" s="52"/>
      <c r="T64" s="52"/>
      <c r="V64" s="52"/>
      <c r="W64">
        <v>54.94</v>
      </c>
      <c r="AE64">
        <v>10.43</v>
      </c>
      <c r="AH64">
        <f t="shared" si="2"/>
        <v>89.95</v>
      </c>
      <c r="AL64">
        <f t="shared" si="0"/>
        <v>89.95</v>
      </c>
      <c r="AM64">
        <f t="shared" si="11"/>
        <v>10.43</v>
      </c>
      <c r="AN64">
        <f t="shared" si="3"/>
        <v>0.19331306990881458</v>
      </c>
      <c r="AO64">
        <f t="shared" si="4"/>
        <v>0.17953667953667957</v>
      </c>
      <c r="AP64">
        <f t="shared" si="5"/>
        <v>1.7955957086391867E-2</v>
      </c>
      <c r="AQ64">
        <f t="shared" si="6"/>
        <v>1.7828387393604785E-2</v>
      </c>
    </row>
    <row r="65" spans="1:45" x14ac:dyDescent="0.25">
      <c r="A65" s="52" t="s">
        <v>70</v>
      </c>
      <c r="B65" s="52">
        <v>5</v>
      </c>
      <c r="C65" s="52" t="s">
        <v>176</v>
      </c>
      <c r="D65" s="52" t="s">
        <v>30</v>
      </c>
      <c r="E65" s="52">
        <v>60.1</v>
      </c>
      <c r="F65" s="52">
        <v>3</v>
      </c>
      <c r="G65">
        <v>0.19900000000000001</v>
      </c>
      <c r="H65">
        <v>10.170999999999999</v>
      </c>
      <c r="I65">
        <v>0.221</v>
      </c>
      <c r="J65">
        <v>11.375999999999999</v>
      </c>
      <c r="K65" s="59">
        <v>1.17</v>
      </c>
      <c r="L65" s="59">
        <v>1</v>
      </c>
      <c r="M65" s="52">
        <v>48.9</v>
      </c>
      <c r="O65">
        <v>12.53</v>
      </c>
      <c r="P65" s="52">
        <v>8.1999999999999993</v>
      </c>
      <c r="Q65">
        <v>57.32</v>
      </c>
      <c r="R65">
        <v>75.06</v>
      </c>
      <c r="S65" s="52">
        <v>83.5</v>
      </c>
      <c r="T65" s="52">
        <v>2.5</v>
      </c>
      <c r="V65" s="52">
        <v>1.4</v>
      </c>
      <c r="W65">
        <v>2346.9699999999998</v>
      </c>
      <c r="AF65" s="52" t="s">
        <v>131</v>
      </c>
      <c r="AH65">
        <f t="shared" si="2"/>
        <v>2410.5700000000002</v>
      </c>
      <c r="AI65">
        <f t="shared" si="7"/>
        <v>217.28</v>
      </c>
      <c r="AJ65">
        <f t="shared" si="8"/>
        <v>215.88</v>
      </c>
      <c r="AK65">
        <f t="shared" si="9"/>
        <v>1.4</v>
      </c>
      <c r="AL65">
        <f t="shared" si="0"/>
        <v>2627.8500000000004</v>
      </c>
      <c r="AM65">
        <f t="shared" si="11"/>
        <v>0</v>
      </c>
      <c r="AN65">
        <f t="shared" si="3"/>
        <v>0.17008547008547009</v>
      </c>
      <c r="AO65">
        <f t="shared" si="4"/>
        <v>0.221</v>
      </c>
      <c r="AP65">
        <f t="shared" si="5"/>
        <v>1.9565431127716058E-2</v>
      </c>
      <c r="AQ65">
        <f t="shared" si="6"/>
        <v>1.9426863572433194E-2</v>
      </c>
      <c r="AS65">
        <f t="shared" si="10"/>
        <v>0.14305652477320305</v>
      </c>
    </row>
    <row r="66" spans="1:45" x14ac:dyDescent="0.25">
      <c r="A66" s="52" t="s">
        <v>71</v>
      </c>
      <c r="B66" s="52">
        <v>5</v>
      </c>
      <c r="C66" s="52" t="s">
        <v>176</v>
      </c>
      <c r="D66" s="52" t="s">
        <v>105</v>
      </c>
      <c r="E66" s="52">
        <v>11.4</v>
      </c>
      <c r="F66" s="52">
        <v>11</v>
      </c>
      <c r="G66">
        <v>0.64900000000000002</v>
      </c>
      <c r="H66">
        <v>30.355</v>
      </c>
      <c r="I66">
        <v>0.70599999999999996</v>
      </c>
      <c r="J66">
        <v>31.510999999999999</v>
      </c>
      <c r="K66">
        <v>4.13</v>
      </c>
      <c r="L66" s="59">
        <v>4.33</v>
      </c>
      <c r="M66" s="52">
        <v>38.4</v>
      </c>
      <c r="O66">
        <v>4.3899999999999997</v>
      </c>
      <c r="P66" s="52"/>
      <c r="S66" s="52"/>
      <c r="T66" s="52"/>
      <c r="V66" s="52"/>
      <c r="W66">
        <v>2543.48</v>
      </c>
      <c r="AH66">
        <f t="shared" si="2"/>
        <v>2594.73</v>
      </c>
      <c r="AL66">
        <f t="shared" si="0"/>
        <v>2594.73</v>
      </c>
      <c r="AM66">
        <f t="shared" si="11"/>
        <v>0</v>
      </c>
      <c r="AN66">
        <f t="shared" si="3"/>
        <v>0.15714285714285714</v>
      </c>
      <c r="AO66">
        <f t="shared" si="4"/>
        <v>0.16304849884526557</v>
      </c>
      <c r="AP66">
        <f t="shared" si="5"/>
        <v>2.1380332729369133E-2</v>
      </c>
      <c r="AQ66">
        <f t="shared" si="6"/>
        <v>2.2404874488273937E-2</v>
      </c>
    </row>
    <row r="67" spans="1:45" x14ac:dyDescent="0.25">
      <c r="A67" s="52" t="s">
        <v>71</v>
      </c>
      <c r="B67" s="52">
        <v>5</v>
      </c>
      <c r="C67" s="52" t="s">
        <v>176</v>
      </c>
      <c r="D67" s="52" t="s">
        <v>30</v>
      </c>
      <c r="E67" s="52">
        <v>51.1</v>
      </c>
      <c r="F67" s="52">
        <v>6</v>
      </c>
      <c r="G67">
        <v>0.23</v>
      </c>
      <c r="H67">
        <v>9.5920000000000005</v>
      </c>
      <c r="I67">
        <v>0.24</v>
      </c>
      <c r="J67">
        <v>9.2159999999999993</v>
      </c>
      <c r="K67">
        <v>1.88</v>
      </c>
      <c r="L67">
        <v>1.85</v>
      </c>
      <c r="M67" s="52">
        <v>73</v>
      </c>
      <c r="O67">
        <v>46.13</v>
      </c>
      <c r="P67" s="52">
        <v>6.4</v>
      </c>
      <c r="Q67">
        <v>33.49</v>
      </c>
      <c r="R67">
        <v>440.65</v>
      </c>
      <c r="S67" s="52">
        <v>97.5</v>
      </c>
      <c r="T67" s="52">
        <v>6.6</v>
      </c>
      <c r="V67" s="52">
        <v>41.7</v>
      </c>
      <c r="W67">
        <v>2429.7600000000002</v>
      </c>
      <c r="AH67">
        <f t="shared" ref="AH67:AH71" si="12">W67+O67+M67+L67+K67</f>
        <v>2552.6200000000003</v>
      </c>
      <c r="AI67">
        <f t="shared" ref="AI67:AI70" si="13">AJ67+AK67</f>
        <v>613.34</v>
      </c>
      <c r="AJ67">
        <f t="shared" ref="AJ67:AJ70" si="14">S67+R67+Q67</f>
        <v>571.64</v>
      </c>
      <c r="AK67">
        <f t="shared" ref="AK67:AK70" si="15">V67+U67</f>
        <v>41.7</v>
      </c>
      <c r="AL67">
        <f t="shared" ref="AL67:AL70" si="16">AH67+AI67</f>
        <v>3165.9600000000005</v>
      </c>
      <c r="AM67">
        <f t="shared" si="11"/>
        <v>0</v>
      </c>
      <c r="AN67">
        <f t="shared" ref="AN67:AN71" si="17">G67/K67</f>
        <v>0.1223404255319149</v>
      </c>
      <c r="AO67">
        <f t="shared" ref="AO67:AO71" si="18">I67/L67</f>
        <v>0.12972972972972971</v>
      </c>
      <c r="AP67">
        <f t="shared" ref="AP67:AP71" si="19">G67/H67</f>
        <v>2.3978315262718933E-2</v>
      </c>
      <c r="AQ67">
        <f t="shared" ref="AQ67:AQ71" si="20">I67/J67</f>
        <v>2.6041666666666668E-2</v>
      </c>
      <c r="AS67">
        <f t="shared" ref="AS67:AS70" si="21">P67/IF(Q67=0,S67,Q67)</f>
        <v>0.1911018214392356</v>
      </c>
    </row>
    <row r="68" spans="1:45" x14ac:dyDescent="0.25">
      <c r="A68" s="52" t="s">
        <v>72</v>
      </c>
      <c r="B68" s="52">
        <v>5</v>
      </c>
      <c r="C68" s="52" t="s">
        <v>176</v>
      </c>
      <c r="D68" s="52" t="s">
        <v>105</v>
      </c>
      <c r="E68" s="52">
        <v>26.4</v>
      </c>
      <c r="F68" s="52">
        <v>6</v>
      </c>
      <c r="G68">
        <v>0.72099999999999997</v>
      </c>
      <c r="H68">
        <v>28.515000000000001</v>
      </c>
      <c r="I68">
        <v>0.57799999999999996</v>
      </c>
      <c r="J68">
        <v>28.318000000000001</v>
      </c>
      <c r="K68">
        <v>3.73</v>
      </c>
      <c r="L68">
        <v>3.01</v>
      </c>
      <c r="M68" s="52">
        <v>51.6</v>
      </c>
      <c r="O68">
        <v>3.02</v>
      </c>
      <c r="P68" s="52"/>
      <c r="S68" s="52"/>
      <c r="T68" s="52"/>
      <c r="V68" s="52"/>
      <c r="W68">
        <v>1739.62</v>
      </c>
      <c r="AH68">
        <f t="shared" si="12"/>
        <v>1800.9799999999998</v>
      </c>
      <c r="AL68">
        <f t="shared" si="16"/>
        <v>1800.9799999999998</v>
      </c>
      <c r="AM68">
        <f t="shared" si="11"/>
        <v>0</v>
      </c>
      <c r="AN68">
        <f t="shared" si="17"/>
        <v>0.1932975871313673</v>
      </c>
      <c r="AO68">
        <f t="shared" si="18"/>
        <v>0.1920265780730897</v>
      </c>
      <c r="AP68">
        <f t="shared" si="19"/>
        <v>2.5284937752060317E-2</v>
      </c>
      <c r="AQ68">
        <f t="shared" si="20"/>
        <v>2.041104597782329E-2</v>
      </c>
    </row>
    <row r="69" spans="1:45" x14ac:dyDescent="0.25">
      <c r="A69" s="52" t="s">
        <v>72</v>
      </c>
      <c r="B69" s="52">
        <v>5</v>
      </c>
      <c r="C69" s="52" t="s">
        <v>176</v>
      </c>
      <c r="D69" s="52" t="s">
        <v>30</v>
      </c>
      <c r="E69" s="52">
        <v>24.2</v>
      </c>
      <c r="F69" s="52">
        <v>5</v>
      </c>
      <c r="G69">
        <v>0.24199999999999999</v>
      </c>
      <c r="H69">
        <v>10.339</v>
      </c>
      <c r="I69">
        <v>0.19600000000000001</v>
      </c>
      <c r="J69">
        <v>8.3369999999999997</v>
      </c>
      <c r="K69">
        <v>0.76</v>
      </c>
      <c r="L69">
        <v>1.02</v>
      </c>
      <c r="M69" s="52">
        <v>24.4</v>
      </c>
      <c r="O69">
        <v>1.71</v>
      </c>
      <c r="P69" s="52">
        <v>8.3000000000000007</v>
      </c>
      <c r="S69" s="52">
        <v>9</v>
      </c>
      <c r="T69" s="52">
        <v>3.6</v>
      </c>
      <c r="V69" s="52">
        <v>2</v>
      </c>
      <c r="W69">
        <v>68.27</v>
      </c>
      <c r="AH69">
        <f t="shared" si="12"/>
        <v>96.16</v>
      </c>
      <c r="AI69">
        <f t="shared" si="13"/>
        <v>11</v>
      </c>
      <c r="AJ69">
        <f t="shared" si="14"/>
        <v>9</v>
      </c>
      <c r="AK69">
        <f t="shared" si="15"/>
        <v>2</v>
      </c>
      <c r="AL69">
        <f t="shared" si="16"/>
        <v>107.16</v>
      </c>
      <c r="AM69">
        <f t="shared" si="11"/>
        <v>0</v>
      </c>
      <c r="AN69">
        <f t="shared" si="17"/>
        <v>0.31842105263157894</v>
      </c>
      <c r="AO69">
        <f t="shared" si="18"/>
        <v>0.19215686274509805</v>
      </c>
      <c r="AP69">
        <f t="shared" si="19"/>
        <v>2.3406519005706547E-2</v>
      </c>
      <c r="AQ69">
        <f t="shared" si="20"/>
        <v>2.3509655751469356E-2</v>
      </c>
      <c r="AS69">
        <f t="shared" si="21"/>
        <v>0.92222222222222228</v>
      </c>
    </row>
    <row r="70" spans="1:45" x14ac:dyDescent="0.25">
      <c r="A70" s="52" t="s">
        <v>73</v>
      </c>
      <c r="B70" s="52">
        <v>5</v>
      </c>
      <c r="C70" s="52" t="s">
        <v>176</v>
      </c>
      <c r="D70" s="52" t="s">
        <v>122</v>
      </c>
      <c r="E70" s="52">
        <v>6.7</v>
      </c>
      <c r="F70" s="52">
        <v>7</v>
      </c>
      <c r="G70">
        <v>0.111</v>
      </c>
      <c r="H70">
        <v>3.0089999999999999</v>
      </c>
      <c r="I70">
        <v>0.17699999999999999</v>
      </c>
      <c r="J70">
        <v>3.7629999999999999</v>
      </c>
      <c r="K70">
        <v>0.18</v>
      </c>
      <c r="L70">
        <v>0.21</v>
      </c>
      <c r="M70" s="52">
        <v>6.2</v>
      </c>
      <c r="O70">
        <v>0.56000000000000005</v>
      </c>
      <c r="P70" s="52">
        <v>3.5</v>
      </c>
      <c r="Q70">
        <v>1.1200000000000001</v>
      </c>
      <c r="S70" s="52">
        <v>6.1</v>
      </c>
      <c r="T70" s="52">
        <v>4.5</v>
      </c>
      <c r="V70" s="52">
        <v>1.6</v>
      </c>
      <c r="W70">
        <v>19.350000000000001</v>
      </c>
      <c r="AH70">
        <f t="shared" si="12"/>
        <v>26.5</v>
      </c>
      <c r="AI70">
        <f t="shared" si="13"/>
        <v>8.82</v>
      </c>
      <c r="AJ70">
        <f t="shared" si="14"/>
        <v>7.22</v>
      </c>
      <c r="AK70">
        <f t="shared" si="15"/>
        <v>1.6</v>
      </c>
      <c r="AL70">
        <f t="shared" si="16"/>
        <v>35.32</v>
      </c>
      <c r="AM70">
        <f t="shared" si="11"/>
        <v>0</v>
      </c>
      <c r="AN70">
        <f t="shared" si="17"/>
        <v>0.6166666666666667</v>
      </c>
      <c r="AO70">
        <f t="shared" si="18"/>
        <v>0.84285714285714286</v>
      </c>
      <c r="AP70">
        <f t="shared" si="19"/>
        <v>3.6889332003988036E-2</v>
      </c>
      <c r="AQ70">
        <f t="shared" si="20"/>
        <v>4.7036938612808929E-2</v>
      </c>
      <c r="AS70">
        <f t="shared" si="21"/>
        <v>3.1249999999999996</v>
      </c>
    </row>
    <row r="71" spans="1:45" x14ac:dyDescent="0.25">
      <c r="A71" s="52" t="s">
        <v>73</v>
      </c>
      <c r="B71" s="52">
        <v>5</v>
      </c>
      <c r="C71" s="52" t="s">
        <v>176</v>
      </c>
      <c r="D71" s="52" t="s">
        <v>105</v>
      </c>
      <c r="E71" s="52">
        <v>17.600000000000001</v>
      </c>
      <c r="F71" s="52">
        <v>3</v>
      </c>
      <c r="G71">
        <v>0.72399999999999998</v>
      </c>
      <c r="H71">
        <v>33.698</v>
      </c>
      <c r="I71">
        <v>0.74</v>
      </c>
      <c r="J71">
        <v>32.317999999999998</v>
      </c>
      <c r="K71">
        <v>4.1399999999999997</v>
      </c>
      <c r="L71">
        <v>3.39</v>
      </c>
      <c r="M71" s="52"/>
      <c r="O71">
        <v>1.41</v>
      </c>
      <c r="P71" s="52"/>
      <c r="S71" s="52"/>
      <c r="T71" s="52"/>
      <c r="V71" s="52"/>
      <c r="W71">
        <v>399.47</v>
      </c>
      <c r="AH71">
        <f t="shared" si="12"/>
        <v>408.41</v>
      </c>
      <c r="AL71">
        <f>AH71+AI71</f>
        <v>408.41</v>
      </c>
      <c r="AM71">
        <f t="shared" si="11"/>
        <v>0</v>
      </c>
      <c r="AN71">
        <f t="shared" si="17"/>
        <v>0.1748792270531401</v>
      </c>
      <c r="AO71">
        <f t="shared" si="18"/>
        <v>0.21828908554572271</v>
      </c>
      <c r="AP71">
        <f t="shared" si="19"/>
        <v>2.1484954596711969E-2</v>
      </c>
      <c r="AQ71">
        <f t="shared" si="20"/>
        <v>2.2897456525775111E-2</v>
      </c>
    </row>
  </sheetData>
  <sortState xmlns:xlrd2="http://schemas.microsoft.com/office/spreadsheetml/2017/richdata2" ref="A2:AS71">
    <sortCondition ref="A2:A71"/>
    <sortCondition ref="D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FFD-61A4-453C-9144-D00AACAF79A4}">
  <dimension ref="A1:AQ132"/>
  <sheetViews>
    <sheetView tabSelected="1" topLeftCell="F1" zoomScale="75" zoomScaleNormal="75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1" max="13" width="11" bestFit="1" customWidth="1"/>
    <col min="15" max="15" width="11" bestFit="1" customWidth="1"/>
    <col min="23" max="23" width="11" bestFit="1" customWidth="1"/>
    <col min="32" max="32" width="11.5703125" customWidth="1"/>
  </cols>
  <sheetData>
    <row r="1" spans="1:43" ht="64.5" thickBot="1" x14ac:dyDescent="0.3">
      <c r="A1" s="39" t="s">
        <v>1</v>
      </c>
      <c r="B1" s="72" t="s">
        <v>173</v>
      </c>
      <c r="C1" s="72" t="s">
        <v>174</v>
      </c>
      <c r="D1" s="40" t="s">
        <v>2</v>
      </c>
      <c r="E1" s="41" t="s">
        <v>3</v>
      </c>
      <c r="F1" s="42" t="s">
        <v>4</v>
      </c>
      <c r="G1" s="43" t="s">
        <v>185</v>
      </c>
      <c r="H1" s="43" t="s">
        <v>178</v>
      </c>
      <c r="I1" s="44" t="s">
        <v>182</v>
      </c>
      <c r="J1" s="44" t="s">
        <v>5</v>
      </c>
      <c r="K1" s="43" t="s">
        <v>186</v>
      </c>
      <c r="L1" s="44" t="s">
        <v>187</v>
      </c>
      <c r="M1" s="45" t="s">
        <v>6</v>
      </c>
      <c r="N1" s="43" t="s">
        <v>7</v>
      </c>
      <c r="O1" s="43" t="s">
        <v>8</v>
      </c>
      <c r="P1" s="46" t="s">
        <v>9</v>
      </c>
      <c r="Q1" s="46" t="s">
        <v>102</v>
      </c>
      <c r="R1" s="44" t="s">
        <v>10</v>
      </c>
      <c r="S1" s="46" t="s">
        <v>11</v>
      </c>
      <c r="T1" s="47" t="s">
        <v>12</v>
      </c>
      <c r="U1" s="48" t="s">
        <v>13</v>
      </c>
      <c r="V1" s="47" t="s">
        <v>14</v>
      </c>
      <c r="W1" s="49" t="s">
        <v>15</v>
      </c>
      <c r="X1" s="48" t="s">
        <v>16</v>
      </c>
      <c r="Y1" s="63" t="s">
        <v>167</v>
      </c>
      <c r="Z1" s="63" t="s">
        <v>123</v>
      </c>
      <c r="AA1" s="63" t="s">
        <v>147</v>
      </c>
      <c r="AB1" s="63" t="s">
        <v>148</v>
      </c>
      <c r="AC1" s="63" t="s">
        <v>156</v>
      </c>
      <c r="AD1" t="s">
        <v>0</v>
      </c>
      <c r="AF1" s="48" t="s">
        <v>17</v>
      </c>
      <c r="AG1" s="48" t="s">
        <v>18</v>
      </c>
      <c r="AH1" s="48" t="s">
        <v>19</v>
      </c>
      <c r="AI1" s="48" t="s">
        <v>20</v>
      </c>
      <c r="AJ1" s="48" t="s">
        <v>21</v>
      </c>
      <c r="AK1" s="48" t="s">
        <v>191</v>
      </c>
      <c r="AL1" s="50" t="s">
        <v>22</v>
      </c>
      <c r="AM1" s="51" t="s">
        <v>23</v>
      </c>
      <c r="AN1" s="50" t="s">
        <v>24</v>
      </c>
      <c r="AO1" s="51" t="s">
        <v>25</v>
      </c>
      <c r="AP1" s="51" t="s">
        <v>26</v>
      </c>
      <c r="AQ1" s="51" t="s">
        <v>27</v>
      </c>
    </row>
    <row r="2" spans="1:43" x14ac:dyDescent="0.25">
      <c r="A2" s="62" t="s">
        <v>92</v>
      </c>
      <c r="B2" s="62">
        <v>2</v>
      </c>
      <c r="C2" s="62" t="s">
        <v>175</v>
      </c>
      <c r="D2" s="62"/>
      <c r="E2" s="52"/>
      <c r="F2" s="52"/>
      <c r="M2" s="62"/>
      <c r="P2" s="52"/>
      <c r="S2" s="62"/>
      <c r="T2" s="52"/>
      <c r="V2" s="62"/>
      <c r="AB2">
        <v>13017.6</v>
      </c>
      <c r="AD2" s="52" t="s">
        <v>149</v>
      </c>
      <c r="AK2">
        <f>Z2+AA2+AB2+AC2</f>
        <v>13017.6</v>
      </c>
    </row>
    <row r="3" spans="1:43" x14ac:dyDescent="0.25">
      <c r="A3" s="52" t="s">
        <v>91</v>
      </c>
      <c r="B3" s="62">
        <v>2</v>
      </c>
      <c r="C3" s="62" t="s">
        <v>175</v>
      </c>
      <c r="D3" s="52" t="s">
        <v>105</v>
      </c>
      <c r="E3" s="52">
        <v>11.6</v>
      </c>
      <c r="F3" s="52">
        <v>1</v>
      </c>
      <c r="G3">
        <v>0.27800000000000002</v>
      </c>
      <c r="H3">
        <v>25.344999999999999</v>
      </c>
      <c r="I3">
        <v>0.35399999999999998</v>
      </c>
      <c r="J3">
        <v>26.462</v>
      </c>
      <c r="K3">
        <v>0.75</v>
      </c>
      <c r="L3">
        <v>0.69</v>
      </c>
      <c r="M3" s="52">
        <v>15.3</v>
      </c>
      <c r="O3">
        <v>1.06</v>
      </c>
      <c r="P3" s="52"/>
      <c r="S3" s="52"/>
      <c r="T3" s="52"/>
      <c r="V3" s="52"/>
      <c r="W3">
        <v>46.41</v>
      </c>
      <c r="AB3">
        <v>24030.400000000001</v>
      </c>
      <c r="AF3">
        <f t="shared" ref="AF3:AF66" si="0">W3+O3+M3+L3+K3</f>
        <v>64.209999999999994</v>
      </c>
      <c r="AJ3">
        <f>AG3+AF3</f>
        <v>64.209999999999994</v>
      </c>
      <c r="AK3">
        <f t="shared" ref="AK3:AK66" si="1">Z3+AA3+AB3+AC3</f>
        <v>24030.400000000001</v>
      </c>
      <c r="AL3">
        <f>G3/K3</f>
        <v>0.3706666666666667</v>
      </c>
      <c r="AM3">
        <f>I3/L3</f>
        <v>0.5130434782608696</v>
      </c>
      <c r="AN3">
        <f>G3/H3</f>
        <v>1.0968632866443086E-2</v>
      </c>
      <c r="AO3">
        <f>I3/J3</f>
        <v>1.3377673645227118E-2</v>
      </c>
    </row>
    <row r="4" spans="1:43" x14ac:dyDescent="0.25">
      <c r="A4" s="52" t="s">
        <v>91</v>
      </c>
      <c r="B4" s="62">
        <v>2</v>
      </c>
      <c r="C4" s="62" t="s">
        <v>175</v>
      </c>
      <c r="D4" s="52" t="s">
        <v>139</v>
      </c>
      <c r="E4" s="52">
        <v>8.8000000000000007</v>
      </c>
      <c r="F4" s="52">
        <v>4</v>
      </c>
      <c r="G4">
        <v>2.2949999999999999</v>
      </c>
      <c r="H4">
        <v>7.6829999999999998</v>
      </c>
      <c r="I4">
        <v>2.286</v>
      </c>
      <c r="J4">
        <v>7.6429999999999998</v>
      </c>
      <c r="K4">
        <v>1.99</v>
      </c>
      <c r="L4">
        <v>1.91</v>
      </c>
      <c r="M4" s="52">
        <v>18.2</v>
      </c>
      <c r="O4">
        <v>2.63</v>
      </c>
      <c r="P4" s="52">
        <v>40.6</v>
      </c>
      <c r="S4" s="52">
        <v>24.5</v>
      </c>
      <c r="T4" s="52"/>
      <c r="V4" s="52"/>
      <c r="W4">
        <v>39.57</v>
      </c>
      <c r="AD4" s="52" t="s">
        <v>171</v>
      </c>
      <c r="AF4">
        <f t="shared" si="0"/>
        <v>64.3</v>
      </c>
      <c r="AG4">
        <f t="shared" ref="AG4:AG64" si="2">AH4+AI4</f>
        <v>24.5</v>
      </c>
      <c r="AH4">
        <f t="shared" ref="AH4:AH64" si="3">Q4+R4+S4</f>
        <v>24.5</v>
      </c>
      <c r="AJ4">
        <f t="shared" ref="AJ4:AJ67" si="4">AG4+AF4</f>
        <v>88.8</v>
      </c>
      <c r="AK4">
        <f t="shared" si="1"/>
        <v>0</v>
      </c>
      <c r="AL4">
        <f t="shared" ref="AL4:AL67" si="5">G4/K4</f>
        <v>1.1532663316582914</v>
      </c>
      <c r="AM4">
        <f t="shared" ref="AM4:AM67" si="6">I4/L4</f>
        <v>1.1968586387434557</v>
      </c>
      <c r="AN4">
        <f t="shared" ref="AN4:AN67" si="7">G4/H4</f>
        <v>0.29871144084342055</v>
      </c>
      <c r="AO4">
        <f t="shared" ref="AO4:AO67" si="8">I4/J4</f>
        <v>0.29909721313620308</v>
      </c>
      <c r="AQ4">
        <f>P4/IF(Q4=0,S4,Q4)</f>
        <v>1.6571428571428573</v>
      </c>
    </row>
    <row r="5" spans="1:43" x14ac:dyDescent="0.25">
      <c r="A5" s="52" t="s">
        <v>90</v>
      </c>
      <c r="B5" s="62">
        <v>2</v>
      </c>
      <c r="C5" s="62" t="s">
        <v>175</v>
      </c>
      <c r="D5" s="52"/>
      <c r="E5" s="52"/>
      <c r="F5" s="52"/>
      <c r="M5" s="52"/>
      <c r="S5" s="52"/>
      <c r="V5" s="52"/>
      <c r="AB5">
        <v>14123.8</v>
      </c>
      <c r="AD5" s="52" t="s">
        <v>149</v>
      </c>
      <c r="AK5">
        <f t="shared" si="1"/>
        <v>14123.8</v>
      </c>
    </row>
    <row r="6" spans="1:43" x14ac:dyDescent="0.25">
      <c r="A6" s="52" t="s">
        <v>89</v>
      </c>
      <c r="B6" s="62">
        <v>2</v>
      </c>
      <c r="C6" s="62" t="s">
        <v>175</v>
      </c>
      <c r="D6" s="52" t="s">
        <v>139</v>
      </c>
      <c r="E6" s="52">
        <v>1.8</v>
      </c>
      <c r="F6" s="52">
        <v>4</v>
      </c>
      <c r="G6">
        <v>0.36199999999999999</v>
      </c>
      <c r="H6">
        <v>2.8559999999999999</v>
      </c>
      <c r="I6">
        <v>0.49099999999999999</v>
      </c>
      <c r="J6">
        <v>3.1880000000000002</v>
      </c>
      <c r="K6">
        <v>0.41</v>
      </c>
      <c r="L6">
        <v>0.38</v>
      </c>
      <c r="M6" s="52">
        <v>3.1</v>
      </c>
      <c r="O6">
        <v>0.43</v>
      </c>
      <c r="P6" s="52">
        <v>18.8</v>
      </c>
      <c r="S6" s="52">
        <v>23.1</v>
      </c>
      <c r="T6" s="52">
        <v>13</v>
      </c>
      <c r="V6" s="52">
        <v>8</v>
      </c>
      <c r="W6">
        <v>56.3</v>
      </c>
      <c r="AB6">
        <v>20007.8</v>
      </c>
      <c r="AD6" s="52" t="s">
        <v>150</v>
      </c>
      <c r="AF6">
        <f t="shared" si="0"/>
        <v>60.62</v>
      </c>
      <c r="AG6">
        <f t="shared" si="2"/>
        <v>31.1</v>
      </c>
      <c r="AH6">
        <f t="shared" si="3"/>
        <v>23.1</v>
      </c>
      <c r="AI6">
        <f>V6+U6</f>
        <v>8</v>
      </c>
      <c r="AJ6">
        <f t="shared" si="4"/>
        <v>91.72</v>
      </c>
      <c r="AK6">
        <f t="shared" si="1"/>
        <v>20007.8</v>
      </c>
      <c r="AL6">
        <f t="shared" si="5"/>
        <v>0.88292682926829269</v>
      </c>
      <c r="AM6">
        <f t="shared" si="6"/>
        <v>1.2921052631578946</v>
      </c>
      <c r="AN6">
        <f t="shared" si="7"/>
        <v>0.12675070028011204</v>
      </c>
      <c r="AO6">
        <f t="shared" si="8"/>
        <v>0.15401505646173147</v>
      </c>
      <c r="AQ6">
        <f t="shared" ref="AQ6:AQ64" si="9">P6/IF(Q6=0,S6,Q6)</f>
        <v>0.81385281385281383</v>
      </c>
    </row>
    <row r="7" spans="1:43" x14ac:dyDescent="0.25">
      <c r="A7" s="52" t="s">
        <v>88</v>
      </c>
      <c r="B7" s="62">
        <v>2</v>
      </c>
      <c r="C7" s="62" t="s">
        <v>175</v>
      </c>
      <c r="D7" s="52"/>
      <c r="E7" s="52"/>
      <c r="F7" s="52"/>
      <c r="M7" s="52"/>
      <c r="P7" s="52"/>
      <c r="S7" s="52"/>
      <c r="T7" s="52"/>
      <c r="V7" s="52"/>
      <c r="AB7">
        <v>16201.6</v>
      </c>
      <c r="AD7" s="52" t="s">
        <v>149</v>
      </c>
      <c r="AK7">
        <f t="shared" si="1"/>
        <v>16201.6</v>
      </c>
    </row>
    <row r="8" spans="1:43" x14ac:dyDescent="0.25">
      <c r="A8" s="52" t="s">
        <v>87</v>
      </c>
      <c r="B8" s="62">
        <v>2</v>
      </c>
      <c r="C8" s="62" t="s">
        <v>175</v>
      </c>
      <c r="D8" s="52"/>
      <c r="E8" s="52"/>
      <c r="F8" s="52"/>
      <c r="M8" s="52"/>
      <c r="P8" s="52"/>
      <c r="S8" s="52"/>
      <c r="T8" s="52"/>
      <c r="V8" s="52"/>
      <c r="AB8">
        <v>10674.5</v>
      </c>
      <c r="AD8" s="52" t="s">
        <v>149</v>
      </c>
      <c r="AK8">
        <f t="shared" si="1"/>
        <v>10674.5</v>
      </c>
    </row>
    <row r="9" spans="1:43" x14ac:dyDescent="0.25">
      <c r="A9" s="52" t="s">
        <v>86</v>
      </c>
      <c r="B9" s="52">
        <v>3</v>
      </c>
      <c r="C9" s="62" t="s">
        <v>175</v>
      </c>
      <c r="D9" s="52" t="s">
        <v>122</v>
      </c>
      <c r="E9" s="52">
        <v>8.5</v>
      </c>
      <c r="F9" s="52"/>
      <c r="G9">
        <v>0.313</v>
      </c>
      <c r="H9">
        <v>6.3719999999999999</v>
      </c>
      <c r="I9">
        <v>0.23100000000000001</v>
      </c>
      <c r="J9" s="73">
        <v>5.3490000000000002</v>
      </c>
      <c r="K9">
        <v>0.18</v>
      </c>
      <c r="L9">
        <v>0.09</v>
      </c>
      <c r="M9" s="52">
        <v>3.7</v>
      </c>
      <c r="O9">
        <v>0.4</v>
      </c>
      <c r="P9" s="52">
        <v>2.2999999999999998</v>
      </c>
      <c r="S9" s="52">
        <v>0.6</v>
      </c>
      <c r="T9" s="52">
        <v>6.7</v>
      </c>
      <c r="V9" s="52">
        <v>0.8</v>
      </c>
      <c r="W9">
        <v>7.78</v>
      </c>
      <c r="AA9">
        <v>262.8</v>
      </c>
      <c r="AD9" s="52" t="s">
        <v>80</v>
      </c>
      <c r="AF9">
        <f t="shared" si="0"/>
        <v>12.149999999999999</v>
      </c>
      <c r="AG9">
        <f t="shared" si="2"/>
        <v>1.4</v>
      </c>
      <c r="AH9">
        <f t="shared" si="3"/>
        <v>0.6</v>
      </c>
      <c r="AI9">
        <f t="shared" ref="AI9:AI64" si="10">V9+U9</f>
        <v>0.8</v>
      </c>
      <c r="AJ9">
        <f t="shared" si="4"/>
        <v>13.549999999999999</v>
      </c>
      <c r="AK9">
        <f t="shared" si="1"/>
        <v>262.8</v>
      </c>
      <c r="AL9">
        <f t="shared" si="5"/>
        <v>1.7388888888888889</v>
      </c>
      <c r="AM9">
        <f t="shared" si="6"/>
        <v>2.5666666666666669</v>
      </c>
      <c r="AN9">
        <f t="shared" si="7"/>
        <v>4.9121155053358442E-2</v>
      </c>
      <c r="AO9">
        <f t="shared" si="8"/>
        <v>4.3185642176107687E-2</v>
      </c>
      <c r="AQ9">
        <f t="shared" si="9"/>
        <v>3.833333333333333</v>
      </c>
    </row>
    <row r="10" spans="1:43" x14ac:dyDescent="0.25">
      <c r="A10" s="52" t="s">
        <v>86</v>
      </c>
      <c r="B10" s="52">
        <v>3</v>
      </c>
      <c r="C10" s="62" t="s">
        <v>175</v>
      </c>
      <c r="D10" s="52" t="s">
        <v>120</v>
      </c>
      <c r="E10" s="52">
        <v>1.7</v>
      </c>
      <c r="F10" s="52"/>
      <c r="G10">
        <v>0.40300000000000002</v>
      </c>
      <c r="H10">
        <v>5.8330000000000002</v>
      </c>
      <c r="I10">
        <v>0.73199999999999998</v>
      </c>
      <c r="J10">
        <v>8.2739999999999991</v>
      </c>
      <c r="K10">
        <v>0.51</v>
      </c>
      <c r="L10">
        <v>0.68</v>
      </c>
      <c r="M10" s="52"/>
      <c r="O10">
        <v>0.08</v>
      </c>
      <c r="P10" s="52"/>
      <c r="S10" s="52"/>
      <c r="T10" s="52"/>
      <c r="V10" s="52"/>
      <c r="W10">
        <v>3.22</v>
      </c>
      <c r="AF10">
        <f>W10+O10+L10+K10</f>
        <v>4.49</v>
      </c>
      <c r="AJ10">
        <f t="shared" si="4"/>
        <v>4.49</v>
      </c>
      <c r="AK10">
        <f t="shared" si="1"/>
        <v>0</v>
      </c>
      <c r="AL10">
        <f t="shared" si="5"/>
        <v>0.79019607843137263</v>
      </c>
      <c r="AM10">
        <f t="shared" si="6"/>
        <v>1.0764705882352941</v>
      </c>
      <c r="AN10">
        <f t="shared" si="7"/>
        <v>6.9089662266415219E-2</v>
      </c>
      <c r="AO10">
        <f t="shared" si="8"/>
        <v>8.8469905728788989E-2</v>
      </c>
    </row>
    <row r="11" spans="1:43" x14ac:dyDescent="0.25">
      <c r="A11" s="52" t="s">
        <v>86</v>
      </c>
      <c r="B11" s="52">
        <v>3</v>
      </c>
      <c r="C11" s="62" t="s">
        <v>175</v>
      </c>
      <c r="D11" s="52" t="s">
        <v>139</v>
      </c>
      <c r="E11" s="52">
        <v>28.3</v>
      </c>
      <c r="F11" s="52">
        <v>4</v>
      </c>
      <c r="G11">
        <v>5.01</v>
      </c>
      <c r="H11">
        <v>9.6129999999999995</v>
      </c>
      <c r="I11">
        <v>6.8959999999999999</v>
      </c>
      <c r="J11">
        <v>12.813000000000001</v>
      </c>
      <c r="K11" s="59">
        <v>6.74</v>
      </c>
      <c r="L11" s="59">
        <v>10.14</v>
      </c>
      <c r="M11" s="52">
        <v>50.1</v>
      </c>
      <c r="O11" s="59">
        <v>2.57</v>
      </c>
      <c r="P11" s="52">
        <v>22.8</v>
      </c>
      <c r="S11" s="52">
        <v>20.2</v>
      </c>
      <c r="T11" s="52">
        <v>5.0999999999999996</v>
      </c>
      <c r="V11" s="52">
        <v>2.9</v>
      </c>
      <c r="W11">
        <v>442.16</v>
      </c>
      <c r="AD11" s="52" t="s">
        <v>80</v>
      </c>
      <c r="AF11">
        <f t="shared" si="0"/>
        <v>511.71000000000004</v>
      </c>
      <c r="AG11">
        <f t="shared" si="2"/>
        <v>23.099999999999998</v>
      </c>
      <c r="AH11">
        <f t="shared" si="3"/>
        <v>20.2</v>
      </c>
      <c r="AI11">
        <f t="shared" si="10"/>
        <v>2.9</v>
      </c>
      <c r="AJ11">
        <f t="shared" si="4"/>
        <v>534.81000000000006</v>
      </c>
      <c r="AK11">
        <f t="shared" si="1"/>
        <v>0</v>
      </c>
      <c r="AL11">
        <f t="shared" si="5"/>
        <v>0.74332344213649848</v>
      </c>
      <c r="AM11">
        <f t="shared" si="6"/>
        <v>0.68007889546351075</v>
      </c>
      <c r="AN11">
        <f t="shared" si="7"/>
        <v>0.5211692499739935</v>
      </c>
      <c r="AO11">
        <f t="shared" si="8"/>
        <v>0.53820338718489036</v>
      </c>
      <c r="AQ11">
        <f t="shared" si="9"/>
        <v>1.1287128712871288</v>
      </c>
    </row>
    <row r="12" spans="1:43" x14ac:dyDescent="0.25">
      <c r="A12" s="52" t="s">
        <v>85</v>
      </c>
      <c r="B12" s="52">
        <v>3</v>
      </c>
      <c r="C12" s="62" t="s">
        <v>175</v>
      </c>
      <c r="D12" s="52" t="s">
        <v>122</v>
      </c>
      <c r="E12" s="52">
        <v>9.1999999999999993</v>
      </c>
      <c r="F12" s="52"/>
      <c r="G12">
        <v>0.318</v>
      </c>
      <c r="H12">
        <v>6.0609999999999999</v>
      </c>
      <c r="I12">
        <v>0.28499999999999998</v>
      </c>
      <c r="J12">
        <v>5.7140000000000004</v>
      </c>
      <c r="K12">
        <v>0.13</v>
      </c>
      <c r="L12">
        <v>0.15</v>
      </c>
      <c r="M12" s="52">
        <v>9.9</v>
      </c>
      <c r="O12">
        <v>0.09</v>
      </c>
      <c r="P12" s="52">
        <v>11.4</v>
      </c>
      <c r="S12" s="52">
        <v>1.8</v>
      </c>
      <c r="T12" s="52">
        <v>3.8</v>
      </c>
      <c r="V12" s="52">
        <v>1.7</v>
      </c>
      <c r="W12" s="64">
        <v>9.02</v>
      </c>
      <c r="Z12">
        <v>352.31</v>
      </c>
      <c r="AD12" s="52" t="s">
        <v>152</v>
      </c>
      <c r="AF12">
        <f t="shared" si="0"/>
        <v>19.289999999999996</v>
      </c>
      <c r="AG12">
        <f t="shared" si="2"/>
        <v>3.5</v>
      </c>
      <c r="AH12">
        <f t="shared" si="3"/>
        <v>1.8</v>
      </c>
      <c r="AI12">
        <f t="shared" si="10"/>
        <v>1.7</v>
      </c>
      <c r="AJ12">
        <f t="shared" si="4"/>
        <v>22.789999999999996</v>
      </c>
      <c r="AK12">
        <f t="shared" si="1"/>
        <v>352.31</v>
      </c>
      <c r="AL12">
        <f t="shared" si="5"/>
        <v>2.4461538461538459</v>
      </c>
      <c r="AM12">
        <f t="shared" si="6"/>
        <v>1.9</v>
      </c>
      <c r="AN12">
        <f t="shared" si="7"/>
        <v>5.2466589671671345E-2</v>
      </c>
      <c r="AO12">
        <f t="shared" si="8"/>
        <v>4.9877493874693729E-2</v>
      </c>
      <c r="AQ12">
        <f t="shared" si="9"/>
        <v>6.333333333333333</v>
      </c>
    </row>
    <row r="13" spans="1:43" x14ac:dyDescent="0.25">
      <c r="A13" s="52" t="s">
        <v>85</v>
      </c>
      <c r="B13" s="52">
        <v>3</v>
      </c>
      <c r="C13" s="62" t="s">
        <v>175</v>
      </c>
      <c r="D13" s="52" t="s">
        <v>120</v>
      </c>
      <c r="E13" s="52">
        <v>2.7</v>
      </c>
      <c r="F13" s="52"/>
      <c r="G13">
        <v>0.626</v>
      </c>
      <c r="H13">
        <v>6.4219999999999997</v>
      </c>
      <c r="I13">
        <v>0.51900000000000002</v>
      </c>
      <c r="J13">
        <v>5.7489999999999997</v>
      </c>
      <c r="K13">
        <v>0.61</v>
      </c>
      <c r="L13">
        <v>0.48</v>
      </c>
      <c r="M13" s="52">
        <v>1.2</v>
      </c>
      <c r="O13">
        <v>0.09</v>
      </c>
      <c r="P13" s="52"/>
      <c r="S13" s="52"/>
      <c r="T13" s="52"/>
      <c r="V13" s="52"/>
      <c r="W13" s="64">
        <v>3.64</v>
      </c>
      <c r="AF13">
        <f t="shared" si="0"/>
        <v>6.0200000000000005</v>
      </c>
      <c r="AJ13">
        <f t="shared" si="4"/>
        <v>6.0200000000000005</v>
      </c>
      <c r="AK13">
        <f t="shared" si="1"/>
        <v>0</v>
      </c>
      <c r="AL13">
        <f t="shared" si="5"/>
        <v>1.0262295081967214</v>
      </c>
      <c r="AM13">
        <f t="shared" si="6"/>
        <v>1.08125</v>
      </c>
      <c r="AN13">
        <f t="shared" si="7"/>
        <v>9.747742136406104E-2</v>
      </c>
      <c r="AO13">
        <f t="shared" si="8"/>
        <v>9.0276569838232748E-2</v>
      </c>
    </row>
    <row r="14" spans="1:43" x14ac:dyDescent="0.25">
      <c r="A14" s="52" t="s">
        <v>84</v>
      </c>
      <c r="B14" s="52">
        <v>3</v>
      </c>
      <c r="C14" s="62" t="s">
        <v>175</v>
      </c>
      <c r="D14" s="52" t="s">
        <v>122</v>
      </c>
      <c r="E14" s="52">
        <v>11.4</v>
      </c>
      <c r="F14" s="52">
        <v>1</v>
      </c>
      <c r="G14">
        <v>0.32</v>
      </c>
      <c r="H14">
        <v>6.1580000000000004</v>
      </c>
      <c r="I14">
        <v>0.32200000000000001</v>
      </c>
      <c r="J14">
        <v>6.2069999999999999</v>
      </c>
      <c r="K14">
        <v>0.19</v>
      </c>
      <c r="L14">
        <v>0.18</v>
      </c>
      <c r="M14" s="52">
        <v>2.6</v>
      </c>
      <c r="O14">
        <v>0.33</v>
      </c>
      <c r="P14" s="52"/>
      <c r="S14" s="52"/>
      <c r="T14" s="52">
        <v>5.0999999999999996</v>
      </c>
      <c r="V14" s="52">
        <v>0.2</v>
      </c>
      <c r="W14" s="64">
        <v>7.12</v>
      </c>
      <c r="Z14" s="64">
        <v>276.86</v>
      </c>
      <c r="AF14">
        <f t="shared" si="0"/>
        <v>10.42</v>
      </c>
      <c r="AG14">
        <f t="shared" si="2"/>
        <v>0.2</v>
      </c>
      <c r="AI14">
        <f t="shared" si="10"/>
        <v>0.2</v>
      </c>
      <c r="AJ14">
        <f t="shared" si="4"/>
        <v>10.62</v>
      </c>
      <c r="AK14">
        <f t="shared" si="1"/>
        <v>276.86</v>
      </c>
      <c r="AL14">
        <f t="shared" si="5"/>
        <v>1.6842105263157894</v>
      </c>
      <c r="AM14">
        <f t="shared" si="6"/>
        <v>1.788888888888889</v>
      </c>
      <c r="AN14">
        <f t="shared" si="7"/>
        <v>5.1964923676518351E-2</v>
      </c>
      <c r="AO14">
        <f t="shared" si="8"/>
        <v>5.1876913162558401E-2</v>
      </c>
    </row>
    <row r="15" spans="1:43" x14ac:dyDescent="0.25">
      <c r="A15" s="52" t="s">
        <v>84</v>
      </c>
      <c r="B15" s="52">
        <v>3</v>
      </c>
      <c r="C15" s="62" t="s">
        <v>175</v>
      </c>
      <c r="D15" s="52" t="s">
        <v>105</v>
      </c>
      <c r="E15" s="52">
        <v>2.2999999999999998</v>
      </c>
      <c r="F15" s="52"/>
      <c r="G15">
        <v>0.32600000000000001</v>
      </c>
      <c r="H15">
        <v>30.268000000000001</v>
      </c>
      <c r="I15">
        <v>0.156</v>
      </c>
      <c r="J15">
        <v>14.68</v>
      </c>
      <c r="K15">
        <v>0.82</v>
      </c>
      <c r="L15">
        <v>0.37</v>
      </c>
      <c r="M15" s="52"/>
      <c r="O15">
        <v>1.83</v>
      </c>
      <c r="P15" s="52"/>
      <c r="S15" s="52"/>
      <c r="T15" s="52"/>
      <c r="V15" s="52"/>
      <c r="W15" s="64">
        <v>7.89</v>
      </c>
      <c r="AF15" s="59">
        <f>W15+O15+L15+K15</f>
        <v>10.909999999999998</v>
      </c>
      <c r="AJ15">
        <f t="shared" si="4"/>
        <v>10.909999999999998</v>
      </c>
      <c r="AK15">
        <f t="shared" si="1"/>
        <v>0</v>
      </c>
      <c r="AL15">
        <f t="shared" si="5"/>
        <v>0.39756097560975612</v>
      </c>
      <c r="AM15">
        <f t="shared" si="6"/>
        <v>0.42162162162162165</v>
      </c>
      <c r="AN15">
        <f t="shared" si="7"/>
        <v>1.0770450640940928E-2</v>
      </c>
      <c r="AO15">
        <f t="shared" si="8"/>
        <v>1.0626702997275205E-2</v>
      </c>
    </row>
    <row r="16" spans="1:43" x14ac:dyDescent="0.25">
      <c r="A16" s="52" t="s">
        <v>84</v>
      </c>
      <c r="B16" s="52">
        <v>3</v>
      </c>
      <c r="C16" s="62" t="s">
        <v>175</v>
      </c>
      <c r="D16" s="52" t="s">
        <v>106</v>
      </c>
      <c r="E16" s="52">
        <v>2.9</v>
      </c>
      <c r="F16" s="52"/>
      <c r="G16">
        <v>0.54300000000000004</v>
      </c>
      <c r="H16">
        <v>26.568999999999999</v>
      </c>
      <c r="I16">
        <v>0.55700000000000005</v>
      </c>
      <c r="J16">
        <v>31.716000000000001</v>
      </c>
      <c r="K16">
        <v>1.45</v>
      </c>
      <c r="L16">
        <v>1.1100000000000001</v>
      </c>
      <c r="M16" s="52">
        <v>4.3</v>
      </c>
      <c r="O16">
        <v>0.9</v>
      </c>
      <c r="P16" s="52">
        <v>3.4</v>
      </c>
      <c r="S16" s="52">
        <v>2.9</v>
      </c>
      <c r="T16" s="52"/>
      <c r="V16" s="52"/>
      <c r="W16" s="64">
        <v>16.45</v>
      </c>
      <c r="AD16" s="52" t="s">
        <v>80</v>
      </c>
      <c r="AF16">
        <f t="shared" si="0"/>
        <v>24.209999999999997</v>
      </c>
      <c r="AG16">
        <f t="shared" si="2"/>
        <v>2.9</v>
      </c>
      <c r="AH16">
        <f t="shared" si="3"/>
        <v>2.9</v>
      </c>
      <c r="AI16">
        <f t="shared" si="10"/>
        <v>0</v>
      </c>
      <c r="AJ16">
        <f t="shared" si="4"/>
        <v>27.109999999999996</v>
      </c>
      <c r="AK16">
        <f t="shared" si="1"/>
        <v>0</v>
      </c>
      <c r="AL16">
        <f t="shared" si="5"/>
        <v>0.37448275862068969</v>
      </c>
      <c r="AM16">
        <f t="shared" si="6"/>
        <v>0.50180180180180178</v>
      </c>
      <c r="AN16">
        <f t="shared" si="7"/>
        <v>2.043735180097106E-2</v>
      </c>
      <c r="AO16">
        <f t="shared" si="8"/>
        <v>1.75621137596166E-2</v>
      </c>
      <c r="AQ16">
        <f t="shared" si="9"/>
        <v>1.1724137931034482</v>
      </c>
    </row>
    <row r="17" spans="1:43" x14ac:dyDescent="0.25">
      <c r="A17" s="52" t="s">
        <v>83</v>
      </c>
      <c r="B17" s="52">
        <v>3</v>
      </c>
      <c r="C17" s="62" t="s">
        <v>175</v>
      </c>
      <c r="D17" s="52" t="s">
        <v>122</v>
      </c>
      <c r="E17" s="52">
        <v>8.1999999999999993</v>
      </c>
      <c r="F17" s="52"/>
      <c r="G17">
        <v>0.307</v>
      </c>
      <c r="H17">
        <v>6.4649999999999999</v>
      </c>
      <c r="I17">
        <v>0.27900000000000003</v>
      </c>
      <c r="J17">
        <v>5.7370000000000001</v>
      </c>
      <c r="K17">
        <v>0.14000000000000001</v>
      </c>
      <c r="L17">
        <v>0.08</v>
      </c>
      <c r="M17" s="52">
        <v>3.7</v>
      </c>
      <c r="O17">
        <v>0.21</v>
      </c>
      <c r="P17" s="52">
        <v>11.8</v>
      </c>
      <c r="S17" s="52">
        <v>3.2</v>
      </c>
      <c r="T17" s="52">
        <v>4.5999999999999996</v>
      </c>
      <c r="V17" s="52">
        <v>6.8</v>
      </c>
      <c r="W17">
        <v>12.4</v>
      </c>
      <c r="Z17" s="64">
        <v>139.37</v>
      </c>
      <c r="AD17" s="52" t="s">
        <v>152</v>
      </c>
      <c r="AF17">
        <f t="shared" si="0"/>
        <v>16.53</v>
      </c>
      <c r="AG17">
        <f t="shared" si="2"/>
        <v>10</v>
      </c>
      <c r="AH17">
        <f t="shared" si="3"/>
        <v>3.2</v>
      </c>
      <c r="AI17">
        <f t="shared" si="10"/>
        <v>6.8</v>
      </c>
      <c r="AJ17">
        <f t="shared" si="4"/>
        <v>26.53</v>
      </c>
      <c r="AK17">
        <f t="shared" si="1"/>
        <v>139.37</v>
      </c>
      <c r="AL17">
        <f t="shared" si="5"/>
        <v>2.1928571428571426</v>
      </c>
      <c r="AM17">
        <f>I17/L17</f>
        <v>3.4875000000000003</v>
      </c>
      <c r="AN17">
        <f t="shared" si="7"/>
        <v>4.7486465583913381E-2</v>
      </c>
      <c r="AO17">
        <f t="shared" si="8"/>
        <v>4.8631689036081581E-2</v>
      </c>
      <c r="AQ17">
        <f t="shared" si="9"/>
        <v>3.6875</v>
      </c>
    </row>
    <row r="18" spans="1:43" x14ac:dyDescent="0.25">
      <c r="A18" s="52" t="s">
        <v>83</v>
      </c>
      <c r="B18" s="52">
        <v>3</v>
      </c>
      <c r="C18" s="62" t="s">
        <v>175</v>
      </c>
      <c r="D18" s="52" t="s">
        <v>105</v>
      </c>
      <c r="E18" s="52">
        <v>6.4</v>
      </c>
      <c r="F18" s="52"/>
      <c r="G18">
        <v>0.54500000000000004</v>
      </c>
      <c r="H18">
        <v>26.968</v>
      </c>
      <c r="I18">
        <v>0.65100000000000002</v>
      </c>
      <c r="J18">
        <v>34.46</v>
      </c>
      <c r="K18" s="59">
        <v>1.68</v>
      </c>
      <c r="L18" s="59">
        <v>2.31</v>
      </c>
      <c r="M18" s="52"/>
      <c r="O18">
        <v>2.5499999999999998</v>
      </c>
      <c r="P18" s="52"/>
      <c r="S18" s="52"/>
      <c r="T18" s="52"/>
      <c r="V18" s="52"/>
      <c r="W18">
        <v>165.23</v>
      </c>
      <c r="AF18" s="59">
        <f>W18+O18+L18+K18</f>
        <v>171.77</v>
      </c>
      <c r="AJ18">
        <f t="shared" si="4"/>
        <v>171.77</v>
      </c>
      <c r="AK18">
        <f t="shared" si="1"/>
        <v>0</v>
      </c>
      <c r="AL18">
        <f t="shared" si="5"/>
        <v>0.32440476190476192</v>
      </c>
      <c r="AM18">
        <f t="shared" si="6"/>
        <v>0.2818181818181818</v>
      </c>
      <c r="AN18">
        <f t="shared" si="7"/>
        <v>2.0209136754672206E-2</v>
      </c>
      <c r="AO18">
        <f t="shared" si="8"/>
        <v>1.8891468369123622E-2</v>
      </c>
    </row>
    <row r="19" spans="1:43" x14ac:dyDescent="0.25">
      <c r="A19" s="52" t="s">
        <v>82</v>
      </c>
      <c r="B19" s="52">
        <v>3</v>
      </c>
      <c r="C19" s="62" t="s">
        <v>175</v>
      </c>
      <c r="D19" s="52" t="s">
        <v>105</v>
      </c>
      <c r="E19" s="52">
        <v>7.1</v>
      </c>
      <c r="F19" s="52"/>
      <c r="G19">
        <v>0.48599999999999999</v>
      </c>
      <c r="H19">
        <v>28.802</v>
      </c>
      <c r="I19">
        <v>0.496</v>
      </c>
      <c r="J19">
        <v>25.988</v>
      </c>
      <c r="K19" s="59">
        <v>1.99</v>
      </c>
      <c r="L19">
        <v>1.96</v>
      </c>
      <c r="M19" s="52"/>
      <c r="O19">
        <v>2.69</v>
      </c>
      <c r="P19" s="52"/>
      <c r="S19" s="52"/>
      <c r="T19" s="52"/>
      <c r="V19" s="52"/>
      <c r="W19">
        <v>111.29</v>
      </c>
      <c r="AF19" s="59">
        <f>W19+O19+L19+K19</f>
        <v>117.92999999999999</v>
      </c>
      <c r="AJ19">
        <f t="shared" si="4"/>
        <v>117.92999999999999</v>
      </c>
      <c r="AK19">
        <f t="shared" si="1"/>
        <v>0</v>
      </c>
      <c r="AL19">
        <f t="shared" si="5"/>
        <v>0.24422110552763818</v>
      </c>
      <c r="AM19">
        <f t="shared" si="6"/>
        <v>0.2530612244897959</v>
      </c>
      <c r="AN19">
        <f t="shared" si="7"/>
        <v>1.6873828206374557E-2</v>
      </c>
      <c r="AO19">
        <f t="shared" si="8"/>
        <v>1.9085731876250577E-2</v>
      </c>
    </row>
    <row r="20" spans="1:43" x14ac:dyDescent="0.25">
      <c r="A20" s="52" t="s">
        <v>82</v>
      </c>
      <c r="B20" s="52">
        <v>3</v>
      </c>
      <c r="C20" s="62" t="s">
        <v>175</v>
      </c>
      <c r="D20" s="52" t="s">
        <v>139</v>
      </c>
      <c r="E20" s="52">
        <v>18.399999999999999</v>
      </c>
      <c r="F20" s="52">
        <v>3</v>
      </c>
      <c r="G20">
        <v>8.9009999999999998</v>
      </c>
      <c r="H20">
        <v>15.250999999999999</v>
      </c>
      <c r="I20">
        <v>9.27</v>
      </c>
      <c r="J20">
        <v>16.558</v>
      </c>
      <c r="K20" s="59">
        <v>10.41</v>
      </c>
      <c r="L20">
        <v>10.09</v>
      </c>
      <c r="M20" s="52">
        <v>53.3</v>
      </c>
      <c r="O20">
        <v>9.1300000000000008</v>
      </c>
      <c r="P20" s="52">
        <v>16.399999999999999</v>
      </c>
      <c r="S20" s="52">
        <v>13</v>
      </c>
      <c r="T20" s="52">
        <v>4.5999999999999996</v>
      </c>
      <c r="V20" s="52">
        <v>2.1</v>
      </c>
      <c r="W20">
        <v>182.76</v>
      </c>
      <c r="AD20" s="52" t="s">
        <v>152</v>
      </c>
      <c r="AF20">
        <f t="shared" si="0"/>
        <v>265.69</v>
      </c>
      <c r="AG20">
        <f t="shared" si="2"/>
        <v>15.1</v>
      </c>
      <c r="AH20">
        <f t="shared" si="3"/>
        <v>13</v>
      </c>
      <c r="AI20">
        <f t="shared" si="10"/>
        <v>2.1</v>
      </c>
      <c r="AJ20">
        <f t="shared" si="4"/>
        <v>280.79000000000002</v>
      </c>
      <c r="AK20">
        <f t="shared" si="1"/>
        <v>0</v>
      </c>
      <c r="AL20">
        <f t="shared" si="5"/>
        <v>0.85504322766570606</v>
      </c>
      <c r="AM20">
        <f t="shared" si="6"/>
        <v>0.91873141724479679</v>
      </c>
      <c r="AN20">
        <f t="shared" si="7"/>
        <v>0.58363386007474916</v>
      </c>
      <c r="AO20">
        <f t="shared" si="8"/>
        <v>0.55985022345693924</v>
      </c>
      <c r="AQ20">
        <f t="shared" si="9"/>
        <v>1.2615384615384615</v>
      </c>
    </row>
    <row r="21" spans="1:43" x14ac:dyDescent="0.25">
      <c r="A21" s="52" t="s">
        <v>81</v>
      </c>
      <c r="B21" s="52">
        <v>3</v>
      </c>
      <c r="C21" s="62" t="s">
        <v>175</v>
      </c>
      <c r="D21" s="52" t="s">
        <v>122</v>
      </c>
      <c r="E21" s="52">
        <v>5.2</v>
      </c>
      <c r="F21" s="52">
        <v>2</v>
      </c>
      <c r="G21">
        <v>0.18099999999999999</v>
      </c>
      <c r="H21">
        <v>3.9590000000000001</v>
      </c>
      <c r="I21">
        <v>0.247</v>
      </c>
      <c r="J21">
        <v>4.7519999999999998</v>
      </c>
      <c r="K21">
        <v>0.16</v>
      </c>
      <c r="L21">
        <v>0.21</v>
      </c>
      <c r="M21" s="52">
        <v>1.2</v>
      </c>
      <c r="O21">
        <v>0.56000000000000005</v>
      </c>
      <c r="P21" s="52"/>
      <c r="S21" s="52"/>
      <c r="T21" s="52"/>
      <c r="V21" s="52"/>
      <c r="W21" s="64">
        <v>2.3199999999999998</v>
      </c>
      <c r="AF21">
        <f t="shared" si="0"/>
        <v>4.45</v>
      </c>
      <c r="AJ21">
        <f t="shared" si="4"/>
        <v>4.45</v>
      </c>
      <c r="AK21">
        <f t="shared" si="1"/>
        <v>0</v>
      </c>
      <c r="AL21">
        <f t="shared" si="5"/>
        <v>1.1312499999999999</v>
      </c>
      <c r="AM21">
        <f t="shared" si="6"/>
        <v>1.1761904761904762</v>
      </c>
      <c r="AN21">
        <f t="shared" si="7"/>
        <v>4.5718615812073753E-2</v>
      </c>
      <c r="AO21">
        <f t="shared" si="8"/>
        <v>5.1978114478114477E-2</v>
      </c>
    </row>
    <row r="22" spans="1:43" x14ac:dyDescent="0.25">
      <c r="A22" s="52" t="s">
        <v>81</v>
      </c>
      <c r="B22" s="52">
        <v>3</v>
      </c>
      <c r="C22" s="62" t="s">
        <v>175</v>
      </c>
      <c r="D22" s="52" t="s">
        <v>119</v>
      </c>
      <c r="E22" s="52">
        <v>9.1999999999999993</v>
      </c>
      <c r="F22" s="52"/>
      <c r="G22">
        <v>0.11899999999999999</v>
      </c>
      <c r="H22">
        <v>2.8639999999999999</v>
      </c>
      <c r="I22">
        <v>0.14099999999999999</v>
      </c>
      <c r="J22">
        <v>3.891</v>
      </c>
      <c r="K22">
        <v>0.19</v>
      </c>
      <c r="L22">
        <v>0.18</v>
      </c>
      <c r="M22" s="52">
        <v>11.7</v>
      </c>
      <c r="O22">
        <v>2.15</v>
      </c>
      <c r="P22" s="52"/>
      <c r="S22" s="52"/>
      <c r="T22" s="52"/>
      <c r="V22" s="52"/>
      <c r="W22">
        <v>53.63</v>
      </c>
      <c r="AF22">
        <f t="shared" si="0"/>
        <v>67.850000000000009</v>
      </c>
      <c r="AJ22">
        <f t="shared" si="4"/>
        <v>67.850000000000009</v>
      </c>
      <c r="AK22">
        <f t="shared" si="1"/>
        <v>0</v>
      </c>
      <c r="AL22">
        <f t="shared" si="5"/>
        <v>0.62631578947368416</v>
      </c>
      <c r="AM22">
        <f t="shared" si="6"/>
        <v>0.78333333333333333</v>
      </c>
      <c r="AN22">
        <f t="shared" si="7"/>
        <v>4.155027932960894E-2</v>
      </c>
      <c r="AO22">
        <f t="shared" si="8"/>
        <v>3.6237471087124128E-2</v>
      </c>
    </row>
    <row r="23" spans="1:43" x14ac:dyDescent="0.25">
      <c r="A23" s="62" t="s">
        <v>35</v>
      </c>
      <c r="B23" s="62">
        <v>1</v>
      </c>
      <c r="C23" s="62" t="s">
        <v>176</v>
      </c>
      <c r="D23" s="62" t="s">
        <v>105</v>
      </c>
      <c r="E23" s="52">
        <v>66.5</v>
      </c>
      <c r="F23" s="52">
        <v>3</v>
      </c>
      <c r="G23">
        <v>1.0409999999999999</v>
      </c>
      <c r="H23">
        <v>38.576999999999998</v>
      </c>
      <c r="I23">
        <v>0.91700000000000004</v>
      </c>
      <c r="J23">
        <v>33.828000000000003</v>
      </c>
      <c r="K23">
        <v>4.28</v>
      </c>
      <c r="L23">
        <v>3.06</v>
      </c>
      <c r="M23" s="62">
        <v>104.5</v>
      </c>
      <c r="O23">
        <v>3.14</v>
      </c>
      <c r="P23" s="52"/>
      <c r="S23" s="62"/>
      <c r="T23" s="52"/>
      <c r="V23" s="62"/>
      <c r="W23">
        <v>1648.42</v>
      </c>
      <c r="X23">
        <v>1195.45</v>
      </c>
      <c r="AF23">
        <f t="shared" si="0"/>
        <v>1763.4</v>
      </c>
      <c r="AJ23">
        <f t="shared" si="4"/>
        <v>1763.4</v>
      </c>
      <c r="AK23">
        <f t="shared" si="1"/>
        <v>0</v>
      </c>
      <c r="AL23">
        <f t="shared" si="5"/>
        <v>0.24322429906542054</v>
      </c>
      <c r="AM23">
        <f t="shared" si="6"/>
        <v>0.29967320261437908</v>
      </c>
      <c r="AN23">
        <f t="shared" si="7"/>
        <v>2.6984991056847343E-2</v>
      </c>
      <c r="AO23">
        <f t="shared" si="8"/>
        <v>2.7107721414213078E-2</v>
      </c>
    </row>
    <row r="24" spans="1:43" x14ac:dyDescent="0.25">
      <c r="A24" s="62" t="s">
        <v>35</v>
      </c>
      <c r="B24" s="62">
        <v>1</v>
      </c>
      <c r="C24" s="62" t="s">
        <v>176</v>
      </c>
      <c r="D24" s="62" t="s">
        <v>135</v>
      </c>
      <c r="E24" s="52">
        <v>28.9</v>
      </c>
      <c r="F24" s="52">
        <v>2</v>
      </c>
      <c r="G24">
        <v>123.56399999999999</v>
      </c>
      <c r="H24">
        <v>49.527000000000001</v>
      </c>
      <c r="I24">
        <v>221.852</v>
      </c>
      <c r="J24">
        <v>75.882000000000005</v>
      </c>
      <c r="K24">
        <v>86.03</v>
      </c>
      <c r="L24">
        <f>84.01+76.7</f>
        <v>160.71</v>
      </c>
      <c r="M24" s="62">
        <v>70.099999999999994</v>
      </c>
      <c r="O24">
        <v>11.35</v>
      </c>
      <c r="P24" s="52">
        <v>3.5</v>
      </c>
      <c r="Q24">
        <v>588.16999999999996</v>
      </c>
      <c r="R24">
        <v>1939.77</v>
      </c>
      <c r="S24" s="62">
        <v>103.5</v>
      </c>
      <c r="T24" s="52">
        <v>19.7</v>
      </c>
      <c r="U24">
        <v>141.78</v>
      </c>
      <c r="V24" s="62">
        <v>49.6</v>
      </c>
      <c r="W24">
        <v>1469.75</v>
      </c>
      <c r="AD24" t="s">
        <v>153</v>
      </c>
      <c r="AF24">
        <f t="shared" si="0"/>
        <v>1797.9399999999998</v>
      </c>
      <c r="AG24">
        <f t="shared" si="2"/>
        <v>2822.82</v>
      </c>
      <c r="AH24">
        <f>Q24+R24+S24</f>
        <v>2631.44</v>
      </c>
      <c r="AI24">
        <f t="shared" si="10"/>
        <v>191.38</v>
      </c>
      <c r="AJ24">
        <f t="shared" si="4"/>
        <v>4620.76</v>
      </c>
      <c r="AK24">
        <f t="shared" si="1"/>
        <v>0</v>
      </c>
      <c r="AL24">
        <f t="shared" si="5"/>
        <v>1.4362896663954434</v>
      </c>
      <c r="AM24">
        <f t="shared" si="6"/>
        <v>1.3804492564246158</v>
      </c>
      <c r="AN24">
        <f t="shared" si="7"/>
        <v>2.4948815797443817</v>
      </c>
      <c r="AO24">
        <f t="shared" si="8"/>
        <v>2.9236446060989429</v>
      </c>
      <c r="AQ24">
        <f t="shared" si="9"/>
        <v>5.9506605233180885E-3</v>
      </c>
    </row>
    <row r="25" spans="1:43" x14ac:dyDescent="0.25">
      <c r="A25" s="62" t="s">
        <v>36</v>
      </c>
      <c r="B25" s="62">
        <v>1</v>
      </c>
      <c r="C25" s="62" t="s">
        <v>176</v>
      </c>
      <c r="D25" s="62" t="s">
        <v>105</v>
      </c>
      <c r="E25" s="52">
        <v>21.1</v>
      </c>
      <c r="F25" s="52"/>
      <c r="G25">
        <v>1.0920000000000001</v>
      </c>
      <c r="H25">
        <v>46.725000000000001</v>
      </c>
      <c r="I25">
        <v>1.181</v>
      </c>
      <c r="J25">
        <v>49.704999999999998</v>
      </c>
      <c r="K25">
        <v>3.98</v>
      </c>
      <c r="L25">
        <v>4.6900000000000004</v>
      </c>
      <c r="M25" s="62">
        <v>121.5</v>
      </c>
      <c r="O25">
        <v>2.77</v>
      </c>
      <c r="P25" s="52"/>
      <c r="S25" s="62"/>
      <c r="T25" s="52"/>
      <c r="V25" s="62"/>
      <c r="W25">
        <v>2542.6</v>
      </c>
      <c r="AF25">
        <f t="shared" si="0"/>
        <v>2675.54</v>
      </c>
      <c r="AJ25">
        <f t="shared" si="4"/>
        <v>2675.54</v>
      </c>
      <c r="AK25">
        <f t="shared" si="1"/>
        <v>0</v>
      </c>
      <c r="AL25">
        <f t="shared" si="5"/>
        <v>0.27437185929648245</v>
      </c>
      <c r="AM25">
        <f t="shared" si="6"/>
        <v>0.25181236673773988</v>
      </c>
      <c r="AN25">
        <f t="shared" si="7"/>
        <v>2.3370786516853932E-2</v>
      </c>
      <c r="AO25">
        <f t="shared" si="8"/>
        <v>2.3760185092043057E-2</v>
      </c>
    </row>
    <row r="26" spans="1:43" x14ac:dyDescent="0.25">
      <c r="A26" s="62" t="s">
        <v>36</v>
      </c>
      <c r="B26" s="62">
        <v>1</v>
      </c>
      <c r="C26" s="62" t="s">
        <v>176</v>
      </c>
      <c r="D26" s="62" t="s">
        <v>138</v>
      </c>
      <c r="E26" s="52">
        <v>15.4</v>
      </c>
      <c r="F26" s="52"/>
      <c r="G26">
        <v>0.111</v>
      </c>
      <c r="H26">
        <v>3.3090000000000002</v>
      </c>
      <c r="I26">
        <v>9.7000000000000003E-2</v>
      </c>
      <c r="J26">
        <v>3.3929999999999998</v>
      </c>
      <c r="K26">
        <v>0.05</v>
      </c>
      <c r="L26">
        <v>0.01</v>
      </c>
      <c r="M26" s="62">
        <v>1.7</v>
      </c>
      <c r="O26">
        <v>0.79</v>
      </c>
      <c r="P26" s="52"/>
      <c r="S26" s="62"/>
      <c r="T26" s="52"/>
      <c r="V26" s="62"/>
      <c r="W26">
        <v>156.41999999999999</v>
      </c>
      <c r="AF26">
        <f t="shared" si="0"/>
        <v>158.96999999999997</v>
      </c>
      <c r="AJ26">
        <f t="shared" si="4"/>
        <v>158.96999999999997</v>
      </c>
      <c r="AK26">
        <f t="shared" si="1"/>
        <v>0</v>
      </c>
      <c r="AL26" s="75">
        <f t="shared" si="5"/>
        <v>2.2199999999999998</v>
      </c>
      <c r="AM26" s="75">
        <f t="shared" si="6"/>
        <v>9.6999999999999993</v>
      </c>
      <c r="AN26">
        <f t="shared" si="7"/>
        <v>3.3544877606527648E-2</v>
      </c>
      <c r="AO26">
        <f t="shared" si="8"/>
        <v>2.8588269967580314E-2</v>
      </c>
    </row>
    <row r="27" spans="1:43" x14ac:dyDescent="0.25">
      <c r="A27" s="62" t="s">
        <v>36</v>
      </c>
      <c r="B27" s="62">
        <v>1</v>
      </c>
      <c r="C27" s="62" t="s">
        <v>176</v>
      </c>
      <c r="D27" s="62" t="s">
        <v>135</v>
      </c>
      <c r="E27" s="52">
        <v>34.200000000000003</v>
      </c>
      <c r="F27" s="52">
        <v>1</v>
      </c>
      <c r="G27">
        <v>96.040999999999997</v>
      </c>
      <c r="H27">
        <v>41.88</v>
      </c>
      <c r="I27">
        <v>156.35599999999999</v>
      </c>
      <c r="J27">
        <v>57.226999999999997</v>
      </c>
      <c r="K27">
        <v>66.97</v>
      </c>
      <c r="L27">
        <v>102.32</v>
      </c>
      <c r="M27" s="62">
        <v>75</v>
      </c>
      <c r="O27">
        <v>10.52</v>
      </c>
      <c r="P27" s="52">
        <v>3.3</v>
      </c>
      <c r="Q27">
        <v>313.2</v>
      </c>
      <c r="R27">
        <v>499.47</v>
      </c>
      <c r="S27" s="62">
        <v>120.3</v>
      </c>
      <c r="T27" s="52">
        <v>20.399999999999999</v>
      </c>
      <c r="U27">
        <v>83.32</v>
      </c>
      <c r="V27" s="62">
        <v>70.8</v>
      </c>
      <c r="W27">
        <v>1311.42</v>
      </c>
      <c r="AF27">
        <f t="shared" si="0"/>
        <v>1566.23</v>
      </c>
      <c r="AG27">
        <f t="shared" si="2"/>
        <v>1087.0900000000001</v>
      </c>
      <c r="AH27">
        <f t="shared" si="3"/>
        <v>932.97</v>
      </c>
      <c r="AI27">
        <f t="shared" si="10"/>
        <v>154.12</v>
      </c>
      <c r="AJ27">
        <f t="shared" si="4"/>
        <v>2653.32</v>
      </c>
      <c r="AK27">
        <f t="shared" si="1"/>
        <v>0</v>
      </c>
      <c r="AL27">
        <f t="shared" si="5"/>
        <v>1.4340898909959683</v>
      </c>
      <c r="AM27">
        <f t="shared" si="6"/>
        <v>1.5281078967943706</v>
      </c>
      <c r="AN27">
        <f t="shared" si="7"/>
        <v>2.2932425978987583</v>
      </c>
      <c r="AO27">
        <f t="shared" si="8"/>
        <v>2.7322068254495258</v>
      </c>
      <c r="AQ27">
        <f t="shared" si="9"/>
        <v>1.0536398467432951E-2</v>
      </c>
    </row>
    <row r="28" spans="1:43" x14ac:dyDescent="0.25">
      <c r="A28" s="62" t="s">
        <v>36</v>
      </c>
      <c r="B28" s="62">
        <v>1</v>
      </c>
      <c r="C28" s="62" t="s">
        <v>176</v>
      </c>
      <c r="D28" s="62" t="s">
        <v>106</v>
      </c>
      <c r="E28" s="52">
        <v>13.4</v>
      </c>
      <c r="F28" s="52"/>
      <c r="G28">
        <v>0.45900000000000002</v>
      </c>
      <c r="H28">
        <v>25.114000000000001</v>
      </c>
      <c r="I28">
        <v>0.50800000000000001</v>
      </c>
      <c r="J28">
        <v>26.684000000000001</v>
      </c>
      <c r="K28">
        <v>1.27</v>
      </c>
      <c r="L28">
        <v>1.08</v>
      </c>
      <c r="M28" s="62">
        <v>71.900000000000006</v>
      </c>
      <c r="O28">
        <v>2.77</v>
      </c>
      <c r="P28" s="52">
        <v>8.5</v>
      </c>
      <c r="Q28">
        <v>3.38</v>
      </c>
      <c r="S28" s="62">
        <v>87</v>
      </c>
      <c r="T28" s="52">
        <v>20.7</v>
      </c>
      <c r="V28" s="62">
        <v>10.1</v>
      </c>
      <c r="W28">
        <v>963.04</v>
      </c>
      <c r="AF28">
        <f>W28+O28+M28+L29+K29</f>
        <v>1040.31</v>
      </c>
      <c r="AG28">
        <f t="shared" si="2"/>
        <v>100.47999999999999</v>
      </c>
      <c r="AH28">
        <f t="shared" si="3"/>
        <v>90.38</v>
      </c>
      <c r="AI28">
        <f t="shared" si="10"/>
        <v>10.1</v>
      </c>
      <c r="AJ28">
        <f t="shared" si="4"/>
        <v>1140.79</v>
      </c>
      <c r="AK28">
        <f t="shared" si="1"/>
        <v>0</v>
      </c>
      <c r="AL28">
        <f>G28/K28</f>
        <v>0.36141732283464567</v>
      </c>
      <c r="AM28">
        <f>I28/L28</f>
        <v>0.47037037037037033</v>
      </c>
      <c r="AN28">
        <f t="shared" si="7"/>
        <v>1.8276658437524886E-2</v>
      </c>
      <c r="AO28">
        <f t="shared" si="8"/>
        <v>1.9037625543396792E-2</v>
      </c>
      <c r="AQ28">
        <f t="shared" si="9"/>
        <v>2.5147928994082842</v>
      </c>
    </row>
    <row r="29" spans="1:43" x14ac:dyDescent="0.25">
      <c r="A29" s="62" t="s">
        <v>38</v>
      </c>
      <c r="B29" s="62">
        <v>1</v>
      </c>
      <c r="C29" s="62" t="s">
        <v>176</v>
      </c>
      <c r="D29" s="62" t="s">
        <v>105</v>
      </c>
      <c r="E29" s="52">
        <v>19.5</v>
      </c>
      <c r="F29" s="52"/>
      <c r="G29">
        <v>0.43099999999999999</v>
      </c>
      <c r="H29">
        <v>24.388000000000002</v>
      </c>
      <c r="I29">
        <v>0.39700000000000002</v>
      </c>
      <c r="J29">
        <v>21.859000000000002</v>
      </c>
      <c r="K29">
        <v>1.26</v>
      </c>
      <c r="L29">
        <v>1.34</v>
      </c>
      <c r="M29" s="62">
        <v>59.1</v>
      </c>
      <c r="O29">
        <v>0.96</v>
      </c>
      <c r="P29" s="52"/>
      <c r="S29" s="62"/>
      <c r="T29" s="52"/>
      <c r="V29" s="62"/>
      <c r="W29">
        <v>491.82</v>
      </c>
      <c r="AF29">
        <f>W29+O29+M29+L29+K29</f>
        <v>554.48</v>
      </c>
      <c r="AJ29">
        <f t="shared" si="4"/>
        <v>554.48</v>
      </c>
      <c r="AK29">
        <f t="shared" si="1"/>
        <v>0</v>
      </c>
      <c r="AL29" s="75">
        <f>G29/K29</f>
        <v>0.34206349206349207</v>
      </c>
      <c r="AM29" s="75">
        <f>I29/L29</f>
        <v>0.29626865671641789</v>
      </c>
      <c r="AN29">
        <f t="shared" si="7"/>
        <v>1.7672625881581104E-2</v>
      </c>
      <c r="AO29">
        <f t="shared" si="8"/>
        <v>1.8161855528615215E-2</v>
      </c>
    </row>
    <row r="30" spans="1:43" x14ac:dyDescent="0.25">
      <c r="A30" s="62" t="s">
        <v>38</v>
      </c>
      <c r="B30" s="62">
        <v>1</v>
      </c>
      <c r="C30" s="62" t="s">
        <v>176</v>
      </c>
      <c r="D30" s="62" t="s">
        <v>138</v>
      </c>
      <c r="E30" s="52">
        <v>4.0999999999999996</v>
      </c>
      <c r="F30" s="52">
        <v>1</v>
      </c>
      <c r="G30">
        <v>7.2999999999999995E-2</v>
      </c>
      <c r="H30">
        <v>2.5579999999999998</v>
      </c>
      <c r="I30">
        <v>0.10299999999999999</v>
      </c>
      <c r="J30">
        <v>3.0329999999999999</v>
      </c>
      <c r="K30">
        <v>0.01</v>
      </c>
      <c r="L30">
        <v>0.03</v>
      </c>
      <c r="M30" s="62">
        <v>0.7</v>
      </c>
      <c r="O30">
        <v>0.76</v>
      </c>
      <c r="P30" s="52"/>
      <c r="S30" s="62"/>
      <c r="T30" s="52"/>
      <c r="V30" s="62"/>
      <c r="W30">
        <v>10.9</v>
      </c>
      <c r="AF30">
        <f t="shared" si="0"/>
        <v>12.399999999999999</v>
      </c>
      <c r="AJ30">
        <f t="shared" si="4"/>
        <v>12.399999999999999</v>
      </c>
      <c r="AK30">
        <f t="shared" si="1"/>
        <v>0</v>
      </c>
      <c r="AL30" s="75">
        <f t="shared" si="5"/>
        <v>7.3</v>
      </c>
      <c r="AM30" s="75">
        <f>I30/L30</f>
        <v>3.4333333333333331</v>
      </c>
      <c r="AN30">
        <f t="shared" si="7"/>
        <v>2.8537920250195466E-2</v>
      </c>
      <c r="AO30">
        <f t="shared" si="8"/>
        <v>3.3959775799538412E-2</v>
      </c>
    </row>
    <row r="31" spans="1:43" x14ac:dyDescent="0.25">
      <c r="A31" s="62" t="s">
        <v>38</v>
      </c>
      <c r="B31" s="62">
        <v>1</v>
      </c>
      <c r="C31" s="62" t="s">
        <v>176</v>
      </c>
      <c r="D31" s="62" t="s">
        <v>120</v>
      </c>
      <c r="E31" s="52">
        <v>3.5</v>
      </c>
      <c r="F31" s="52">
        <v>1</v>
      </c>
      <c r="G31">
        <v>0.64600000000000002</v>
      </c>
      <c r="H31">
        <v>7.3239999999999998</v>
      </c>
      <c r="I31">
        <v>0.55600000000000005</v>
      </c>
      <c r="J31">
        <v>7.0179999999999998</v>
      </c>
      <c r="K31">
        <v>0.92</v>
      </c>
      <c r="L31">
        <v>0.39</v>
      </c>
      <c r="M31" s="62"/>
      <c r="O31">
        <v>0.19</v>
      </c>
      <c r="P31" s="52"/>
      <c r="S31" s="62"/>
      <c r="T31" s="52"/>
      <c r="V31" s="62"/>
      <c r="W31">
        <v>0.31</v>
      </c>
      <c r="AF31">
        <f>W31+O31+L31+K31</f>
        <v>1.81</v>
      </c>
      <c r="AJ31">
        <f t="shared" si="4"/>
        <v>1.81</v>
      </c>
      <c r="AK31">
        <f t="shared" si="1"/>
        <v>0</v>
      </c>
      <c r="AL31" s="75">
        <f t="shared" si="5"/>
        <v>0.7021739130434782</v>
      </c>
      <c r="AM31" s="75">
        <f t="shared" si="6"/>
        <v>1.4256410256410257</v>
      </c>
      <c r="AN31">
        <f t="shared" si="7"/>
        <v>8.8203167667941021E-2</v>
      </c>
      <c r="AO31">
        <f t="shared" si="8"/>
        <v>7.9224850384725001E-2</v>
      </c>
    </row>
    <row r="32" spans="1:43" x14ac:dyDescent="0.25">
      <c r="A32" s="62" t="s">
        <v>38</v>
      </c>
      <c r="B32" s="62">
        <v>1</v>
      </c>
      <c r="C32" s="62" t="s">
        <v>176</v>
      </c>
      <c r="D32" s="68" t="s">
        <v>136</v>
      </c>
      <c r="E32" s="52">
        <v>10.7</v>
      </c>
      <c r="F32" s="52">
        <v>7</v>
      </c>
      <c r="G32">
        <v>1.2490000000000001</v>
      </c>
      <c r="H32">
        <v>12.430999999999999</v>
      </c>
      <c r="I32">
        <v>1.849</v>
      </c>
      <c r="J32">
        <v>14.86</v>
      </c>
      <c r="K32">
        <v>1.62</v>
      </c>
      <c r="L32">
        <v>2.36</v>
      </c>
      <c r="M32" s="62">
        <v>39.6</v>
      </c>
      <c r="O32">
        <v>2.31</v>
      </c>
      <c r="P32" s="52">
        <v>11</v>
      </c>
      <c r="S32" s="62">
        <v>14.8</v>
      </c>
      <c r="T32" s="52">
        <v>14.7</v>
      </c>
      <c r="V32" s="62">
        <v>7</v>
      </c>
      <c r="W32">
        <v>248.48</v>
      </c>
      <c r="AD32" s="52" t="s">
        <v>172</v>
      </c>
      <c r="AF32">
        <f>W32+O32+M32+L33+K33</f>
        <v>291.84000000000003</v>
      </c>
      <c r="AG32">
        <f t="shared" si="2"/>
        <v>21.8</v>
      </c>
      <c r="AH32">
        <f t="shared" si="3"/>
        <v>14.8</v>
      </c>
      <c r="AI32">
        <f t="shared" si="10"/>
        <v>7</v>
      </c>
      <c r="AJ32">
        <f t="shared" si="4"/>
        <v>313.64000000000004</v>
      </c>
      <c r="AK32">
        <f t="shared" si="1"/>
        <v>0</v>
      </c>
      <c r="AL32" s="75">
        <f>G32/K32</f>
        <v>0.7709876543209877</v>
      </c>
      <c r="AM32" s="75">
        <f>I32/L32</f>
        <v>0.78347457627118644</v>
      </c>
      <c r="AN32">
        <f t="shared" si="7"/>
        <v>0.10047461990185827</v>
      </c>
      <c r="AO32">
        <f t="shared" si="8"/>
        <v>0.12442799461641993</v>
      </c>
      <c r="AQ32">
        <f t="shared" si="9"/>
        <v>0.7432432432432432</v>
      </c>
    </row>
    <row r="33" spans="1:43" x14ac:dyDescent="0.25">
      <c r="A33" s="62" t="s">
        <v>38</v>
      </c>
      <c r="B33" s="62">
        <v>1</v>
      </c>
      <c r="C33" s="62" t="s">
        <v>176</v>
      </c>
      <c r="D33" s="62" t="s">
        <v>106</v>
      </c>
      <c r="E33" s="52">
        <v>7.8</v>
      </c>
      <c r="F33" s="52"/>
      <c r="G33">
        <v>0.2</v>
      </c>
      <c r="H33">
        <v>13.416</v>
      </c>
      <c r="I33">
        <v>0.38800000000000001</v>
      </c>
      <c r="J33">
        <v>26.466999999999999</v>
      </c>
      <c r="K33">
        <v>0.54</v>
      </c>
      <c r="L33">
        <v>0.91</v>
      </c>
      <c r="M33" s="62">
        <v>12.6</v>
      </c>
      <c r="O33">
        <v>0.78</v>
      </c>
      <c r="P33" s="52"/>
      <c r="S33" s="62"/>
      <c r="T33" s="52"/>
      <c r="V33" s="62"/>
      <c r="W33">
        <v>18.86</v>
      </c>
      <c r="AF33">
        <f>W33+O33+M33+K33+L33</f>
        <v>33.69</v>
      </c>
      <c r="AJ33">
        <f t="shared" si="4"/>
        <v>33.69</v>
      </c>
      <c r="AK33">
        <f t="shared" si="1"/>
        <v>0</v>
      </c>
      <c r="AL33">
        <f>G33/K33</f>
        <v>0.37037037037037035</v>
      </c>
      <c r="AM33">
        <f>I33/L33</f>
        <v>0.42637362637362636</v>
      </c>
      <c r="AN33">
        <f t="shared" si="7"/>
        <v>1.4907573047107931E-2</v>
      </c>
      <c r="AO33">
        <f t="shared" si="8"/>
        <v>1.4659764990365361E-2</v>
      </c>
    </row>
    <row r="34" spans="1:43" x14ac:dyDescent="0.25">
      <c r="A34" s="62" t="s">
        <v>38</v>
      </c>
      <c r="B34" s="62">
        <v>1</v>
      </c>
      <c r="C34" s="62" t="s">
        <v>176</v>
      </c>
      <c r="D34" s="62" t="s">
        <v>137</v>
      </c>
      <c r="E34" s="52">
        <v>15.4</v>
      </c>
      <c r="F34" s="52">
        <v>1</v>
      </c>
      <c r="G34">
        <v>4.7229999999999999</v>
      </c>
      <c r="H34">
        <v>29.542999999999999</v>
      </c>
      <c r="I34">
        <v>3.4129999999999998</v>
      </c>
      <c r="J34">
        <v>25.757000000000001</v>
      </c>
      <c r="K34">
        <v>2.11</v>
      </c>
      <c r="L34">
        <v>1.6</v>
      </c>
      <c r="M34" s="62">
        <v>8.8000000000000007</v>
      </c>
      <c r="P34" s="52"/>
      <c r="S34" s="62"/>
      <c r="T34" s="52">
        <v>6</v>
      </c>
      <c r="V34" s="62">
        <v>8.1999999999999993</v>
      </c>
      <c r="W34">
        <v>5.09</v>
      </c>
      <c r="AD34" s="52" t="s">
        <v>140</v>
      </c>
      <c r="AF34">
        <f>W34+M34+L34+K34</f>
        <v>17.600000000000001</v>
      </c>
      <c r="AG34">
        <f t="shared" si="2"/>
        <v>8.1999999999999993</v>
      </c>
      <c r="AI34">
        <f t="shared" si="10"/>
        <v>8.1999999999999993</v>
      </c>
      <c r="AJ34">
        <f t="shared" si="4"/>
        <v>25.8</v>
      </c>
      <c r="AK34">
        <f t="shared" si="1"/>
        <v>0</v>
      </c>
      <c r="AL34">
        <f t="shared" si="5"/>
        <v>2.238388625592417</v>
      </c>
      <c r="AM34">
        <f t="shared" si="6"/>
        <v>2.1331249999999997</v>
      </c>
      <c r="AN34">
        <f t="shared" si="7"/>
        <v>0.15986866601225333</v>
      </c>
      <c r="AO34">
        <f t="shared" si="8"/>
        <v>0.1325076678184571</v>
      </c>
    </row>
    <row r="35" spans="1:43" x14ac:dyDescent="0.25">
      <c r="A35" s="62" t="s">
        <v>39</v>
      </c>
      <c r="B35" s="62">
        <v>1</v>
      </c>
      <c r="C35" s="62" t="s">
        <v>176</v>
      </c>
      <c r="D35" s="62" t="s">
        <v>105</v>
      </c>
      <c r="E35" s="52">
        <v>41.8</v>
      </c>
      <c r="F35" s="52">
        <v>4</v>
      </c>
      <c r="G35">
        <v>1.032</v>
      </c>
      <c r="H35">
        <v>37.732999999999997</v>
      </c>
      <c r="I35">
        <v>0.80700000000000005</v>
      </c>
      <c r="J35">
        <v>30.777999999999999</v>
      </c>
      <c r="K35">
        <v>4.33</v>
      </c>
      <c r="L35">
        <v>3.93</v>
      </c>
      <c r="M35" s="62">
        <v>48.9</v>
      </c>
      <c r="O35">
        <v>2.25</v>
      </c>
      <c r="P35" s="52"/>
      <c r="S35" s="62"/>
      <c r="T35" s="52"/>
      <c r="V35" s="62"/>
      <c r="W35">
        <v>1650.25</v>
      </c>
      <c r="AF35">
        <f>W35+O35+M35+L36+K35</f>
        <v>1705.78</v>
      </c>
      <c r="AJ35">
        <f t="shared" si="4"/>
        <v>1705.78</v>
      </c>
      <c r="AK35">
        <f t="shared" si="1"/>
        <v>0</v>
      </c>
      <c r="AL35">
        <f t="shared" si="5"/>
        <v>0.23833718244803695</v>
      </c>
      <c r="AM35">
        <f>I35/L35</f>
        <v>0.20534351145038168</v>
      </c>
      <c r="AN35">
        <f t="shared" si="7"/>
        <v>2.7350064929902211E-2</v>
      </c>
      <c r="AO35">
        <f t="shared" si="8"/>
        <v>2.6220027292221719E-2</v>
      </c>
    </row>
    <row r="36" spans="1:43" x14ac:dyDescent="0.25">
      <c r="A36" s="62" t="s">
        <v>39</v>
      </c>
      <c r="B36" s="62">
        <v>1</v>
      </c>
      <c r="C36" s="62" t="s">
        <v>176</v>
      </c>
      <c r="D36" s="62" t="s">
        <v>138</v>
      </c>
      <c r="E36" s="52">
        <v>11.6</v>
      </c>
      <c r="F36" s="52"/>
      <c r="G36">
        <v>0.12</v>
      </c>
      <c r="H36">
        <v>3.26</v>
      </c>
      <c r="I36">
        <v>0.104</v>
      </c>
      <c r="J36">
        <v>3.0329999999999999</v>
      </c>
      <c r="K36">
        <v>0.04</v>
      </c>
      <c r="L36">
        <v>0.05</v>
      </c>
      <c r="M36" s="62">
        <v>3.2</v>
      </c>
      <c r="O36">
        <v>0.96</v>
      </c>
      <c r="P36" s="52"/>
      <c r="S36" s="62"/>
      <c r="T36" s="52"/>
      <c r="V36" s="62"/>
      <c r="W36">
        <v>155.44</v>
      </c>
      <c r="AF36">
        <f>W36+O36+M36+K36+L36</f>
        <v>159.69</v>
      </c>
      <c r="AJ36">
        <f>AG36+AF36</f>
        <v>159.69</v>
      </c>
      <c r="AK36">
        <f t="shared" si="1"/>
        <v>0</v>
      </c>
      <c r="AL36">
        <f t="shared" si="5"/>
        <v>3</v>
      </c>
      <c r="AM36">
        <f>I36/L36</f>
        <v>2.0799999999999996</v>
      </c>
      <c r="AN36">
        <f t="shared" si="7"/>
        <v>3.6809815950920248E-2</v>
      </c>
      <c r="AO36">
        <f t="shared" si="8"/>
        <v>3.4289482360698981E-2</v>
      </c>
    </row>
    <row r="37" spans="1:43" x14ac:dyDescent="0.25">
      <c r="A37" s="62" t="s">
        <v>39</v>
      </c>
      <c r="B37" s="62">
        <v>1</v>
      </c>
      <c r="C37" s="62" t="s">
        <v>176</v>
      </c>
      <c r="D37" s="62" t="s">
        <v>119</v>
      </c>
      <c r="E37" s="52">
        <v>14.7</v>
      </c>
      <c r="F37" s="52"/>
      <c r="G37">
        <v>0.245</v>
      </c>
      <c r="H37">
        <v>4.851</v>
      </c>
      <c r="I37">
        <v>0.186</v>
      </c>
      <c r="J37">
        <v>3.6779999999999999</v>
      </c>
      <c r="K37">
        <v>0.4</v>
      </c>
      <c r="L37">
        <v>0.38</v>
      </c>
      <c r="M37" s="62">
        <v>17.5</v>
      </c>
      <c r="O37">
        <v>0.98</v>
      </c>
      <c r="P37" s="52"/>
      <c r="S37" s="62"/>
      <c r="T37" s="52"/>
      <c r="V37" s="62"/>
      <c r="W37">
        <v>143.07</v>
      </c>
      <c r="AD37" s="52" t="s">
        <v>141</v>
      </c>
      <c r="AF37">
        <f t="shared" si="0"/>
        <v>162.32999999999998</v>
      </c>
      <c r="AJ37">
        <f t="shared" si="4"/>
        <v>162.32999999999998</v>
      </c>
      <c r="AK37">
        <f t="shared" si="1"/>
        <v>0</v>
      </c>
      <c r="AL37">
        <f t="shared" si="5"/>
        <v>0.61249999999999993</v>
      </c>
      <c r="AM37">
        <f t="shared" si="6"/>
        <v>0.48947368421052628</v>
      </c>
      <c r="AN37">
        <f t="shared" si="7"/>
        <v>5.0505050505050504E-2</v>
      </c>
      <c r="AO37">
        <f t="shared" si="8"/>
        <v>5.0570962479608482E-2</v>
      </c>
    </row>
    <row r="38" spans="1:43" x14ac:dyDescent="0.25">
      <c r="A38" s="62" t="s">
        <v>39</v>
      </c>
      <c r="B38" s="62">
        <v>1</v>
      </c>
      <c r="C38" s="62" t="s">
        <v>176</v>
      </c>
      <c r="D38" s="68" t="s">
        <v>139</v>
      </c>
      <c r="E38" s="52">
        <v>31</v>
      </c>
      <c r="F38" s="52">
        <v>6</v>
      </c>
      <c r="G38">
        <v>3.8780000000000001</v>
      </c>
      <c r="H38">
        <v>10.432</v>
      </c>
      <c r="I38">
        <v>4.226</v>
      </c>
      <c r="J38">
        <v>10.803000000000001</v>
      </c>
      <c r="K38">
        <v>3.73</v>
      </c>
      <c r="L38">
        <v>4.2300000000000004</v>
      </c>
      <c r="M38" s="62">
        <v>141.19999999999999</v>
      </c>
      <c r="O38">
        <v>7.36</v>
      </c>
      <c r="P38" s="52">
        <v>9.8000000000000007</v>
      </c>
      <c r="Q38">
        <v>12.77</v>
      </c>
      <c r="S38" s="62">
        <v>48.9</v>
      </c>
      <c r="T38" s="52">
        <v>10.3</v>
      </c>
      <c r="V38" s="62">
        <v>13.7</v>
      </c>
      <c r="W38">
        <v>416.15</v>
      </c>
      <c r="AF38">
        <f t="shared" si="0"/>
        <v>572.67000000000007</v>
      </c>
      <c r="AG38">
        <f t="shared" si="2"/>
        <v>75.37</v>
      </c>
      <c r="AH38">
        <f t="shared" si="3"/>
        <v>61.67</v>
      </c>
      <c r="AI38">
        <f t="shared" si="10"/>
        <v>13.7</v>
      </c>
      <c r="AJ38">
        <f t="shared" si="4"/>
        <v>648.04000000000008</v>
      </c>
      <c r="AK38">
        <f t="shared" si="1"/>
        <v>0</v>
      </c>
      <c r="AL38">
        <f t="shared" si="5"/>
        <v>1.0396782841823056</v>
      </c>
      <c r="AM38">
        <f t="shared" si="6"/>
        <v>0.99905437352245852</v>
      </c>
      <c r="AN38">
        <f t="shared" si="7"/>
        <v>0.37174079754601225</v>
      </c>
      <c r="AO38">
        <f t="shared" si="8"/>
        <v>0.39118763306488935</v>
      </c>
      <c r="AQ38">
        <f t="shared" si="9"/>
        <v>0.7674236491777604</v>
      </c>
    </row>
    <row r="39" spans="1:43" x14ac:dyDescent="0.25">
      <c r="A39" s="62" t="s">
        <v>39</v>
      </c>
      <c r="B39" s="62">
        <v>1</v>
      </c>
      <c r="C39" s="62" t="s">
        <v>176</v>
      </c>
      <c r="D39" s="62" t="s">
        <v>106</v>
      </c>
      <c r="E39" s="52">
        <v>32.6</v>
      </c>
      <c r="F39" s="52">
        <v>11</v>
      </c>
      <c r="G39">
        <v>0.43</v>
      </c>
      <c r="H39">
        <v>23.396000000000001</v>
      </c>
      <c r="I39">
        <v>1.048</v>
      </c>
      <c r="J39">
        <v>52.61</v>
      </c>
      <c r="K39">
        <v>1.34</v>
      </c>
      <c r="L39">
        <v>4.6500000000000004</v>
      </c>
      <c r="M39" s="62">
        <v>59</v>
      </c>
      <c r="O39">
        <v>4.46</v>
      </c>
      <c r="P39" s="52">
        <v>10.1</v>
      </c>
      <c r="Q39">
        <v>10.78</v>
      </c>
      <c r="S39" s="62">
        <v>31.8</v>
      </c>
      <c r="T39" s="52">
        <v>31.5</v>
      </c>
      <c r="V39" s="62">
        <v>7.5</v>
      </c>
      <c r="W39">
        <v>377.8</v>
      </c>
      <c r="AF39">
        <f t="shared" si="0"/>
        <v>447.24999999999994</v>
      </c>
      <c r="AG39">
        <f t="shared" si="2"/>
        <v>50.08</v>
      </c>
      <c r="AH39">
        <f t="shared" si="3"/>
        <v>42.58</v>
      </c>
      <c r="AI39">
        <f t="shared" si="10"/>
        <v>7.5</v>
      </c>
      <c r="AJ39">
        <f t="shared" si="4"/>
        <v>497.32999999999993</v>
      </c>
      <c r="AK39">
        <f t="shared" si="1"/>
        <v>0</v>
      </c>
      <c r="AL39">
        <f t="shared" si="5"/>
        <v>0.32089552238805968</v>
      </c>
      <c r="AM39">
        <f t="shared" si="6"/>
        <v>0.2253763440860215</v>
      </c>
      <c r="AN39">
        <f t="shared" si="7"/>
        <v>1.8379210121388271E-2</v>
      </c>
      <c r="AO39">
        <f t="shared" si="8"/>
        <v>1.9920167268580119E-2</v>
      </c>
      <c r="AQ39">
        <f t="shared" si="9"/>
        <v>0.93692022263450836</v>
      </c>
    </row>
    <row r="40" spans="1:43" x14ac:dyDescent="0.25">
      <c r="A40" s="62" t="s">
        <v>39</v>
      </c>
      <c r="B40" s="62">
        <v>1</v>
      </c>
      <c r="C40" s="62" t="s">
        <v>176</v>
      </c>
      <c r="D40" s="62" t="s">
        <v>137</v>
      </c>
      <c r="E40" s="52">
        <v>50.1</v>
      </c>
      <c r="F40" s="52">
        <v>1</v>
      </c>
      <c r="G40">
        <v>2.1280000000000001</v>
      </c>
      <c r="H40">
        <v>18.425999999999998</v>
      </c>
      <c r="I40">
        <v>12.69</v>
      </c>
      <c r="J40">
        <v>68.147000000000006</v>
      </c>
      <c r="K40">
        <v>1.1000000000000001</v>
      </c>
      <c r="L40">
        <v>5.09</v>
      </c>
      <c r="M40" s="62">
        <v>34</v>
      </c>
      <c r="P40" s="52">
        <v>15.2</v>
      </c>
      <c r="S40" s="62">
        <v>17.8</v>
      </c>
      <c r="T40" s="52">
        <v>9.1</v>
      </c>
      <c r="V40" s="62">
        <v>23.5</v>
      </c>
      <c r="W40">
        <v>45.27</v>
      </c>
      <c r="AD40" t="s">
        <v>142</v>
      </c>
      <c r="AF40">
        <f>W40+M40+L40+K40</f>
        <v>85.460000000000008</v>
      </c>
      <c r="AG40">
        <f t="shared" si="2"/>
        <v>41.3</v>
      </c>
      <c r="AH40">
        <f t="shared" si="3"/>
        <v>17.8</v>
      </c>
      <c r="AI40">
        <f t="shared" si="10"/>
        <v>23.5</v>
      </c>
      <c r="AJ40">
        <f t="shared" si="4"/>
        <v>126.76</v>
      </c>
      <c r="AK40">
        <f t="shared" si="1"/>
        <v>0</v>
      </c>
      <c r="AL40">
        <f t="shared" si="5"/>
        <v>1.9345454545454546</v>
      </c>
      <c r="AM40">
        <f t="shared" si="6"/>
        <v>2.4931237721021611</v>
      </c>
      <c r="AN40">
        <f t="shared" si="7"/>
        <v>0.11548898295886249</v>
      </c>
      <c r="AO40">
        <f t="shared" si="8"/>
        <v>0.18621509384125493</v>
      </c>
      <c r="AQ40">
        <f t="shared" si="9"/>
        <v>0.8539325842696629</v>
      </c>
    </row>
    <row r="41" spans="1:43" x14ac:dyDescent="0.25">
      <c r="A41" s="62" t="s">
        <v>40</v>
      </c>
      <c r="B41" s="62">
        <v>1</v>
      </c>
      <c r="C41" s="62" t="s">
        <v>176</v>
      </c>
      <c r="D41" s="62" t="s">
        <v>105</v>
      </c>
      <c r="E41" s="52">
        <v>37.5</v>
      </c>
      <c r="F41" s="52">
        <v>11</v>
      </c>
      <c r="G41">
        <v>1.08</v>
      </c>
      <c r="H41">
        <v>35.468000000000004</v>
      </c>
      <c r="I41">
        <v>0.95099999999999996</v>
      </c>
      <c r="J41">
        <v>36.067999999999998</v>
      </c>
      <c r="K41">
        <v>4.46</v>
      </c>
      <c r="L41">
        <v>3.83</v>
      </c>
      <c r="M41" s="62"/>
      <c r="O41">
        <v>4.92</v>
      </c>
      <c r="P41" s="52"/>
      <c r="S41" s="62"/>
      <c r="T41" s="52"/>
      <c r="V41" s="62"/>
      <c r="W41">
        <v>2775.3</v>
      </c>
      <c r="AF41">
        <f t="shared" si="0"/>
        <v>2788.51</v>
      </c>
      <c r="AJ41">
        <f t="shared" si="4"/>
        <v>2788.51</v>
      </c>
      <c r="AK41">
        <f t="shared" si="1"/>
        <v>0</v>
      </c>
      <c r="AL41">
        <f t="shared" si="5"/>
        <v>0.24215246636771301</v>
      </c>
      <c r="AM41">
        <f t="shared" si="6"/>
        <v>0.24830287206266316</v>
      </c>
      <c r="AN41">
        <f t="shared" si="7"/>
        <v>3.0449983083342732E-2</v>
      </c>
      <c r="AO41">
        <f t="shared" si="8"/>
        <v>2.6366862592880114E-2</v>
      </c>
    </row>
    <row r="42" spans="1:43" x14ac:dyDescent="0.25">
      <c r="A42" s="62" t="s">
        <v>40</v>
      </c>
      <c r="B42" s="62">
        <v>1</v>
      </c>
      <c r="C42" s="62" t="s">
        <v>176</v>
      </c>
      <c r="D42" s="62" t="s">
        <v>120</v>
      </c>
      <c r="E42" s="52">
        <v>3.2</v>
      </c>
      <c r="F42" s="52"/>
      <c r="G42">
        <v>0.44</v>
      </c>
      <c r="H42">
        <v>5.1120000000000001</v>
      </c>
      <c r="I42">
        <v>0.48599999999999999</v>
      </c>
      <c r="J42">
        <v>6.383</v>
      </c>
      <c r="K42">
        <v>0.22</v>
      </c>
      <c r="L42">
        <v>0.51</v>
      </c>
      <c r="M42" s="62">
        <v>0.5</v>
      </c>
      <c r="O42">
        <v>0.15</v>
      </c>
      <c r="P42" s="52"/>
      <c r="S42" s="62"/>
      <c r="T42" s="52"/>
      <c r="V42" s="62"/>
      <c r="W42">
        <v>0.49</v>
      </c>
      <c r="AD42" t="s">
        <v>145</v>
      </c>
      <c r="AF42">
        <f t="shared" si="0"/>
        <v>1.87</v>
      </c>
      <c r="AJ42">
        <f t="shared" si="4"/>
        <v>1.87</v>
      </c>
      <c r="AK42">
        <f t="shared" si="1"/>
        <v>0</v>
      </c>
      <c r="AL42">
        <f t="shared" si="5"/>
        <v>2</v>
      </c>
      <c r="AM42">
        <f t="shared" si="6"/>
        <v>0.95294117647058818</v>
      </c>
      <c r="AN42">
        <f t="shared" si="7"/>
        <v>8.6071987480438178E-2</v>
      </c>
      <c r="AO42">
        <f t="shared" si="8"/>
        <v>7.6139746200846001E-2</v>
      </c>
    </row>
    <row r="43" spans="1:43" x14ac:dyDescent="0.25">
      <c r="A43" s="62" t="s">
        <v>40</v>
      </c>
      <c r="B43" s="62">
        <v>1</v>
      </c>
      <c r="C43" s="62" t="s">
        <v>176</v>
      </c>
      <c r="D43" s="62" t="s">
        <v>119</v>
      </c>
      <c r="E43" s="52">
        <v>10.1</v>
      </c>
      <c r="F43" s="52"/>
      <c r="G43">
        <v>5.3999999999999999E-2</v>
      </c>
      <c r="H43">
        <v>1.694</v>
      </c>
      <c r="I43">
        <v>6.2E-2</v>
      </c>
      <c r="J43">
        <v>1.8879999999999999</v>
      </c>
      <c r="K43">
        <v>0.12</v>
      </c>
      <c r="L43">
        <v>0.49</v>
      </c>
      <c r="M43" s="62"/>
      <c r="O43">
        <v>0.91</v>
      </c>
      <c r="P43" s="52"/>
      <c r="S43" s="62"/>
      <c r="T43" s="52"/>
      <c r="V43" s="62"/>
      <c r="W43">
        <v>14.37</v>
      </c>
      <c r="AD43" s="52" t="s">
        <v>144</v>
      </c>
      <c r="AF43">
        <f t="shared" si="0"/>
        <v>15.889999999999999</v>
      </c>
      <c r="AJ43">
        <f t="shared" si="4"/>
        <v>15.889999999999999</v>
      </c>
      <c r="AK43">
        <f t="shared" si="1"/>
        <v>0</v>
      </c>
      <c r="AL43">
        <f t="shared" si="5"/>
        <v>0.45</v>
      </c>
      <c r="AM43">
        <f t="shared" si="6"/>
        <v>0.12653061224489795</v>
      </c>
      <c r="AN43">
        <f t="shared" si="7"/>
        <v>3.1877213695395513E-2</v>
      </c>
      <c r="AO43">
        <f t="shared" si="8"/>
        <v>3.283898305084746E-2</v>
      </c>
    </row>
    <row r="44" spans="1:43" x14ac:dyDescent="0.25">
      <c r="A44" s="62" t="s">
        <v>40</v>
      </c>
      <c r="B44" s="62">
        <v>1</v>
      </c>
      <c r="C44" s="62" t="s">
        <v>176</v>
      </c>
      <c r="D44" s="62" t="s">
        <v>106</v>
      </c>
      <c r="E44" s="52">
        <v>9.4</v>
      </c>
      <c r="F44" s="52"/>
      <c r="G44">
        <v>0.65700000000000003</v>
      </c>
      <c r="H44">
        <v>36.271999999999998</v>
      </c>
      <c r="I44">
        <v>0.57599999999999996</v>
      </c>
      <c r="J44">
        <v>31.478000000000002</v>
      </c>
      <c r="K44">
        <v>1.83</v>
      </c>
      <c r="L44">
        <v>1.6</v>
      </c>
      <c r="M44" s="62">
        <v>31.1</v>
      </c>
      <c r="O44">
        <v>1.64</v>
      </c>
      <c r="P44" s="52"/>
      <c r="S44" s="62"/>
      <c r="T44" s="52">
        <v>5.9</v>
      </c>
      <c r="V44" s="62">
        <v>0.8</v>
      </c>
      <c r="W44">
        <v>57.63</v>
      </c>
      <c r="AD44" s="52" t="s">
        <v>143</v>
      </c>
      <c r="AF44">
        <f t="shared" si="0"/>
        <v>93.8</v>
      </c>
      <c r="AG44">
        <f t="shared" si="2"/>
        <v>0.8</v>
      </c>
      <c r="AI44">
        <f t="shared" si="10"/>
        <v>0.8</v>
      </c>
      <c r="AJ44">
        <f t="shared" si="4"/>
        <v>94.6</v>
      </c>
      <c r="AK44">
        <f t="shared" si="1"/>
        <v>0</v>
      </c>
      <c r="AL44">
        <f t="shared" si="5"/>
        <v>0.35901639344262293</v>
      </c>
      <c r="AM44">
        <f t="shared" si="6"/>
        <v>0.35999999999999993</v>
      </c>
      <c r="AN44">
        <f t="shared" si="7"/>
        <v>1.8113145125716809E-2</v>
      </c>
      <c r="AO44">
        <f t="shared" si="8"/>
        <v>1.8298494186415909E-2</v>
      </c>
    </row>
    <row r="45" spans="1:43" x14ac:dyDescent="0.25">
      <c r="A45" s="62" t="s">
        <v>41</v>
      </c>
      <c r="B45" s="62">
        <v>1</v>
      </c>
      <c r="C45" s="62" t="s">
        <v>176</v>
      </c>
      <c r="D45" s="62" t="s">
        <v>105</v>
      </c>
      <c r="E45" s="52">
        <v>15.5</v>
      </c>
      <c r="F45" s="52"/>
      <c r="G45">
        <v>0.58099999999999996</v>
      </c>
      <c r="H45">
        <v>25.893000000000001</v>
      </c>
      <c r="I45">
        <v>0.53600000000000003</v>
      </c>
      <c r="J45">
        <v>23.492000000000001</v>
      </c>
      <c r="K45">
        <v>1.58</v>
      </c>
      <c r="L45">
        <v>1.59</v>
      </c>
      <c r="M45" s="62"/>
      <c r="O45">
        <v>1.9</v>
      </c>
      <c r="P45" s="52"/>
      <c r="S45" s="62"/>
      <c r="T45" s="52"/>
      <c r="V45" s="62"/>
      <c r="W45">
        <v>1653.65</v>
      </c>
      <c r="Y45" s="57">
        <v>4328.2</v>
      </c>
      <c r="AA45">
        <v>56.28</v>
      </c>
      <c r="AD45" t="s">
        <v>168</v>
      </c>
      <c r="AF45">
        <f t="shared" si="0"/>
        <v>1658.72</v>
      </c>
      <c r="AJ45">
        <f t="shared" si="4"/>
        <v>1658.72</v>
      </c>
      <c r="AK45">
        <f t="shared" si="1"/>
        <v>56.28</v>
      </c>
      <c r="AL45">
        <f t="shared" si="5"/>
        <v>0.36772151898734173</v>
      </c>
      <c r="AM45">
        <f t="shared" si="6"/>
        <v>0.33710691823899369</v>
      </c>
      <c r="AN45">
        <f t="shared" si="7"/>
        <v>2.2438496891051634E-2</v>
      </c>
      <c r="AO45">
        <f t="shared" si="8"/>
        <v>2.2816277881832114E-2</v>
      </c>
    </row>
    <row r="46" spans="1:43" x14ac:dyDescent="0.25">
      <c r="A46" s="62" t="s">
        <v>41</v>
      </c>
      <c r="B46" s="62">
        <v>1</v>
      </c>
      <c r="C46" s="62" t="s">
        <v>176</v>
      </c>
      <c r="D46" s="62" t="s">
        <v>119</v>
      </c>
      <c r="E46" s="52">
        <v>29.6</v>
      </c>
      <c r="F46" s="52"/>
      <c r="G46">
        <v>0.11899999999999999</v>
      </c>
      <c r="H46">
        <v>2.6749999999999998</v>
      </c>
      <c r="I46">
        <v>0.10199999999999999</v>
      </c>
      <c r="J46">
        <v>2.9950000000000001</v>
      </c>
      <c r="K46">
        <v>0.2</v>
      </c>
      <c r="L46">
        <v>0.24</v>
      </c>
      <c r="M46" s="62">
        <v>29.1</v>
      </c>
      <c r="O46">
        <v>2.23</v>
      </c>
      <c r="P46" s="52">
        <v>5.9</v>
      </c>
      <c r="Q46">
        <v>3.44</v>
      </c>
      <c r="S46" s="62">
        <v>13.5</v>
      </c>
      <c r="T46" s="52">
        <v>10.8</v>
      </c>
      <c r="V46" s="62">
        <v>2.8</v>
      </c>
      <c r="W46">
        <v>1609.54</v>
      </c>
      <c r="AD46" t="s">
        <v>145</v>
      </c>
      <c r="AF46">
        <f t="shared" si="0"/>
        <v>1641.31</v>
      </c>
      <c r="AG46">
        <f t="shared" si="2"/>
        <v>19.740000000000002</v>
      </c>
      <c r="AH46">
        <f t="shared" si="3"/>
        <v>16.940000000000001</v>
      </c>
      <c r="AI46">
        <f t="shared" si="10"/>
        <v>2.8</v>
      </c>
      <c r="AJ46">
        <f t="shared" si="4"/>
        <v>1661.05</v>
      </c>
      <c r="AK46">
        <f t="shared" si="1"/>
        <v>0</v>
      </c>
      <c r="AL46">
        <f t="shared" si="5"/>
        <v>0.59499999999999997</v>
      </c>
      <c r="AM46">
        <f t="shared" si="6"/>
        <v>0.42499999999999999</v>
      </c>
      <c r="AN46">
        <f t="shared" si="7"/>
        <v>4.4485981308411214E-2</v>
      </c>
      <c r="AO46">
        <f t="shared" si="8"/>
        <v>3.4056761268781301E-2</v>
      </c>
      <c r="AQ46">
        <f t="shared" si="9"/>
        <v>1.7151162790697676</v>
      </c>
    </row>
    <row r="47" spans="1:43" x14ac:dyDescent="0.25">
      <c r="A47" s="62" t="s">
        <v>41</v>
      </c>
      <c r="B47" s="62">
        <v>1</v>
      </c>
      <c r="C47" s="62" t="s">
        <v>176</v>
      </c>
      <c r="D47" s="62" t="s">
        <v>106</v>
      </c>
      <c r="E47" s="52">
        <v>17.600000000000001</v>
      </c>
      <c r="F47" s="52">
        <v>20</v>
      </c>
      <c r="G47">
        <v>0.35199999999999998</v>
      </c>
      <c r="H47">
        <v>24.026</v>
      </c>
      <c r="I47">
        <v>0.48099999999999998</v>
      </c>
      <c r="J47">
        <v>28.001000000000001</v>
      </c>
      <c r="K47">
        <v>1.17</v>
      </c>
      <c r="L47">
        <v>1.59</v>
      </c>
      <c r="M47" s="62">
        <v>59.2</v>
      </c>
      <c r="O47">
        <v>5.66</v>
      </c>
      <c r="P47" s="52">
        <v>7.8</v>
      </c>
      <c r="Q47">
        <v>3.83</v>
      </c>
      <c r="S47" s="62">
        <v>3.2</v>
      </c>
      <c r="T47" s="52">
        <v>10.1</v>
      </c>
      <c r="V47" s="62">
        <v>4.7</v>
      </c>
      <c r="W47">
        <v>459.24</v>
      </c>
      <c r="AD47" s="52" t="s">
        <v>146</v>
      </c>
      <c r="AF47">
        <f t="shared" si="0"/>
        <v>526.86</v>
      </c>
      <c r="AG47">
        <f t="shared" si="2"/>
        <v>11.73</v>
      </c>
      <c r="AH47">
        <f t="shared" si="3"/>
        <v>7.03</v>
      </c>
      <c r="AI47">
        <f t="shared" si="10"/>
        <v>4.7</v>
      </c>
      <c r="AJ47">
        <f t="shared" si="4"/>
        <v>538.59</v>
      </c>
      <c r="AK47">
        <f t="shared" si="1"/>
        <v>0</v>
      </c>
      <c r="AL47">
        <f t="shared" si="5"/>
        <v>0.30085470085470084</v>
      </c>
      <c r="AM47">
        <f t="shared" si="6"/>
        <v>0.30251572327044024</v>
      </c>
      <c r="AN47">
        <f t="shared" si="7"/>
        <v>1.4650794972113542E-2</v>
      </c>
      <c r="AO47">
        <f t="shared" si="8"/>
        <v>1.7177957930073925E-2</v>
      </c>
      <c r="AQ47">
        <f t="shared" si="9"/>
        <v>2.0365535248041775</v>
      </c>
    </row>
    <row r="48" spans="1:43" x14ac:dyDescent="0.25">
      <c r="A48" s="52" t="s">
        <v>44</v>
      </c>
      <c r="B48" s="52">
        <v>2</v>
      </c>
      <c r="C48" s="62" t="s">
        <v>176</v>
      </c>
      <c r="D48" s="52" t="s">
        <v>138</v>
      </c>
      <c r="E48" s="52">
        <v>8.1</v>
      </c>
      <c r="F48" s="52"/>
      <c r="G48">
        <v>0.11899999999999999</v>
      </c>
      <c r="H48">
        <v>3.3929999999999998</v>
      </c>
      <c r="I48">
        <v>0.108</v>
      </c>
      <c r="J48">
        <v>3.2509999999999999</v>
      </c>
      <c r="K48">
        <v>0.1</v>
      </c>
      <c r="L48">
        <v>0.09</v>
      </c>
      <c r="M48" s="52">
        <v>4</v>
      </c>
      <c r="O48">
        <v>0.34</v>
      </c>
      <c r="P48" s="52"/>
      <c r="S48" s="52"/>
      <c r="T48" s="52"/>
      <c r="V48" s="52"/>
      <c r="W48">
        <v>75.459999999999994</v>
      </c>
      <c r="X48">
        <v>2690.2</v>
      </c>
      <c r="Z48">
        <v>1430.47</v>
      </c>
      <c r="AF48">
        <f t="shared" si="0"/>
        <v>79.989999999999995</v>
      </c>
      <c r="AJ48">
        <f t="shared" si="4"/>
        <v>79.989999999999995</v>
      </c>
      <c r="AK48">
        <f t="shared" si="1"/>
        <v>1430.47</v>
      </c>
      <c r="AL48">
        <f t="shared" si="5"/>
        <v>1.19</v>
      </c>
      <c r="AM48">
        <f t="shared" si="6"/>
        <v>1.2</v>
      </c>
      <c r="AN48">
        <f t="shared" si="7"/>
        <v>3.5072207486000588E-2</v>
      </c>
      <c r="AO48">
        <f t="shared" si="8"/>
        <v>3.3220547523838823E-2</v>
      </c>
    </row>
    <row r="49" spans="1:43" x14ac:dyDescent="0.25">
      <c r="A49" s="52" t="s">
        <v>44</v>
      </c>
      <c r="B49" s="52">
        <v>2</v>
      </c>
      <c r="C49" s="62" t="s">
        <v>176</v>
      </c>
      <c r="D49" s="52" t="s">
        <v>120</v>
      </c>
      <c r="E49" s="52">
        <v>8.5</v>
      </c>
      <c r="F49" s="52"/>
      <c r="G49">
        <v>0.48899999999999999</v>
      </c>
      <c r="H49">
        <v>6.0780000000000003</v>
      </c>
      <c r="I49">
        <v>0.55300000000000005</v>
      </c>
      <c r="J49">
        <v>6.9509999999999996</v>
      </c>
      <c r="K49">
        <v>0.39</v>
      </c>
      <c r="L49">
        <v>0.66</v>
      </c>
      <c r="M49" s="52">
        <v>23.4</v>
      </c>
      <c r="O49">
        <v>0.15</v>
      </c>
      <c r="P49" s="52"/>
      <c r="S49" s="52"/>
      <c r="T49" s="52"/>
      <c r="V49" s="52"/>
      <c r="W49">
        <v>535.4</v>
      </c>
      <c r="AF49">
        <f t="shared" si="0"/>
        <v>559.99999999999989</v>
      </c>
      <c r="AJ49">
        <f t="shared" si="4"/>
        <v>559.99999999999989</v>
      </c>
      <c r="AK49">
        <f t="shared" si="1"/>
        <v>0</v>
      </c>
      <c r="AL49">
        <f t="shared" si="5"/>
        <v>1.2538461538461538</v>
      </c>
      <c r="AM49">
        <f t="shared" si="6"/>
        <v>0.83787878787878789</v>
      </c>
      <c r="AN49">
        <f t="shared" si="7"/>
        <v>8.0454096742349449E-2</v>
      </c>
      <c r="AO49">
        <f t="shared" si="8"/>
        <v>7.9556898288016126E-2</v>
      </c>
    </row>
    <row r="50" spans="1:43" x14ac:dyDescent="0.25">
      <c r="A50" s="52" t="s">
        <v>44</v>
      </c>
      <c r="B50" s="52">
        <v>2</v>
      </c>
      <c r="C50" s="62" t="s">
        <v>176</v>
      </c>
      <c r="D50" s="52" t="s">
        <v>106</v>
      </c>
      <c r="E50" s="52">
        <v>14.2</v>
      </c>
      <c r="F50" s="52">
        <v>1</v>
      </c>
      <c r="G50">
        <v>0.85399999999999998</v>
      </c>
      <c r="H50">
        <v>47.145000000000003</v>
      </c>
      <c r="I50">
        <v>0.746</v>
      </c>
      <c r="J50">
        <v>38.331000000000003</v>
      </c>
      <c r="K50">
        <v>2.12</v>
      </c>
      <c r="L50">
        <v>2.27</v>
      </c>
      <c r="M50" s="52">
        <v>7.8</v>
      </c>
      <c r="O50">
        <v>3.33</v>
      </c>
      <c r="P50" s="52"/>
      <c r="S50" s="52"/>
      <c r="T50" s="52">
        <v>5.0999999999999996</v>
      </c>
      <c r="V50" s="52">
        <v>1.8</v>
      </c>
      <c r="W50">
        <v>11.75</v>
      </c>
      <c r="AF50">
        <f t="shared" si="0"/>
        <v>27.27</v>
      </c>
      <c r="AG50">
        <f t="shared" si="2"/>
        <v>1.8</v>
      </c>
      <c r="AI50">
        <f t="shared" si="10"/>
        <v>1.8</v>
      </c>
      <c r="AJ50">
        <f t="shared" si="4"/>
        <v>29.07</v>
      </c>
      <c r="AK50">
        <f t="shared" si="1"/>
        <v>0</v>
      </c>
      <c r="AL50">
        <f t="shared" si="5"/>
        <v>0.40283018867924525</v>
      </c>
      <c r="AM50">
        <f t="shared" si="6"/>
        <v>0.32863436123348017</v>
      </c>
      <c r="AN50">
        <f t="shared" si="7"/>
        <v>1.8114328136599848E-2</v>
      </c>
      <c r="AO50">
        <f t="shared" si="8"/>
        <v>1.9462054211995511E-2</v>
      </c>
    </row>
    <row r="51" spans="1:43" x14ac:dyDescent="0.25">
      <c r="A51" s="52" t="s">
        <v>45</v>
      </c>
      <c r="B51" s="52">
        <v>2</v>
      </c>
      <c r="C51" s="62" t="s">
        <v>176</v>
      </c>
      <c r="D51" s="52" t="s">
        <v>105</v>
      </c>
      <c r="E51" s="52">
        <v>11</v>
      </c>
      <c r="F51" s="52"/>
      <c r="G51">
        <v>0.86</v>
      </c>
      <c r="H51">
        <v>50.9</v>
      </c>
      <c r="I51">
        <v>0.97799999999999998</v>
      </c>
      <c r="J51">
        <v>41.067999999999998</v>
      </c>
      <c r="K51" s="59">
        <v>2.42</v>
      </c>
      <c r="L51">
        <v>7.18</v>
      </c>
      <c r="M51" s="52">
        <v>70</v>
      </c>
      <c r="O51">
        <v>3.48</v>
      </c>
      <c r="P51" s="52"/>
      <c r="S51" s="52"/>
      <c r="T51" s="52"/>
      <c r="V51" s="52"/>
      <c r="W51">
        <v>377.33</v>
      </c>
      <c r="Y51" s="57">
        <v>4651.76</v>
      </c>
      <c r="AD51" s="56"/>
      <c r="AF51">
        <f t="shared" si="0"/>
        <v>460.41</v>
      </c>
      <c r="AJ51">
        <f t="shared" si="4"/>
        <v>460.41</v>
      </c>
      <c r="AK51">
        <f t="shared" si="1"/>
        <v>0</v>
      </c>
      <c r="AL51">
        <f t="shared" si="5"/>
        <v>0.35537190082644626</v>
      </c>
      <c r="AM51">
        <f t="shared" si="6"/>
        <v>0.13621169916434542</v>
      </c>
      <c r="AN51">
        <f t="shared" si="7"/>
        <v>1.6895874263261296E-2</v>
      </c>
      <c r="AO51">
        <f t="shared" si="8"/>
        <v>2.3814161877861111E-2</v>
      </c>
    </row>
    <row r="52" spans="1:43" x14ac:dyDescent="0.25">
      <c r="A52" s="52" t="s">
        <v>45</v>
      </c>
      <c r="B52" s="52">
        <v>2</v>
      </c>
      <c r="C52" s="62" t="s">
        <v>176</v>
      </c>
      <c r="D52" s="52" t="s">
        <v>138</v>
      </c>
      <c r="E52" s="52">
        <v>6.2</v>
      </c>
      <c r="F52" s="52"/>
      <c r="G52">
        <v>7.3999999999999996E-2</v>
      </c>
      <c r="H52">
        <v>2.93</v>
      </c>
      <c r="I52">
        <v>0.1</v>
      </c>
      <c r="J52">
        <v>2.91</v>
      </c>
      <c r="K52">
        <v>0.01</v>
      </c>
      <c r="L52">
        <v>0.05</v>
      </c>
      <c r="M52" s="52">
        <v>10.6</v>
      </c>
      <c r="O52">
        <v>0.56000000000000005</v>
      </c>
      <c r="P52" s="52"/>
      <c r="S52" s="52"/>
      <c r="T52" s="52"/>
      <c r="V52" s="52"/>
      <c r="W52">
        <v>77.38</v>
      </c>
      <c r="AF52">
        <f t="shared" si="0"/>
        <v>88.6</v>
      </c>
      <c r="AJ52">
        <f t="shared" si="4"/>
        <v>88.6</v>
      </c>
      <c r="AK52">
        <f t="shared" si="1"/>
        <v>0</v>
      </c>
      <c r="AL52">
        <f t="shared" si="5"/>
        <v>7.3999999999999995</v>
      </c>
      <c r="AM52">
        <f t="shared" si="6"/>
        <v>2</v>
      </c>
      <c r="AN52">
        <f t="shared" si="7"/>
        <v>2.5255972696245733E-2</v>
      </c>
      <c r="AO52">
        <f t="shared" si="8"/>
        <v>3.4364261168384883E-2</v>
      </c>
    </row>
    <row r="53" spans="1:43" x14ac:dyDescent="0.25">
      <c r="A53" s="52" t="s">
        <v>45</v>
      </c>
      <c r="B53" s="52">
        <v>2</v>
      </c>
      <c r="C53" s="62" t="s">
        <v>176</v>
      </c>
      <c r="D53" s="52" t="s">
        <v>120</v>
      </c>
      <c r="E53" s="52">
        <v>6.2</v>
      </c>
      <c r="F53" s="52"/>
      <c r="G53">
        <v>0.46899999999999997</v>
      </c>
      <c r="H53">
        <v>5.7869999999999999</v>
      </c>
      <c r="I53">
        <v>0.58699999999999997</v>
      </c>
      <c r="J53">
        <v>7.6639999999999997</v>
      </c>
      <c r="K53">
        <v>0.18</v>
      </c>
      <c r="L53">
        <v>0.48</v>
      </c>
      <c r="M53" s="52">
        <v>30.3</v>
      </c>
      <c r="O53">
        <v>0.04</v>
      </c>
      <c r="P53" s="52"/>
      <c r="S53" s="52"/>
      <c r="T53" s="52"/>
      <c r="V53" s="52"/>
      <c r="W53">
        <v>810.72</v>
      </c>
      <c r="AF53">
        <f t="shared" si="0"/>
        <v>841.71999999999991</v>
      </c>
      <c r="AJ53">
        <f t="shared" si="4"/>
        <v>841.71999999999991</v>
      </c>
      <c r="AK53">
        <f t="shared" si="1"/>
        <v>0</v>
      </c>
      <c r="AL53">
        <f t="shared" si="5"/>
        <v>2.6055555555555556</v>
      </c>
      <c r="AM53">
        <f t="shared" si="6"/>
        <v>1.2229166666666667</v>
      </c>
      <c r="AN53">
        <f t="shared" si="7"/>
        <v>8.1043718679799551E-2</v>
      </c>
      <c r="AO53">
        <f t="shared" si="8"/>
        <v>7.6591858037578286E-2</v>
      </c>
    </row>
    <row r="54" spans="1:43" x14ac:dyDescent="0.25">
      <c r="A54" s="52" t="s">
        <v>45</v>
      </c>
      <c r="B54" s="52">
        <v>2</v>
      </c>
      <c r="C54" s="62" t="s">
        <v>176</v>
      </c>
      <c r="D54" s="52" t="s">
        <v>119</v>
      </c>
      <c r="E54" s="52">
        <v>10.9</v>
      </c>
      <c r="F54" s="52"/>
      <c r="G54">
        <v>0.20799999999999999</v>
      </c>
      <c r="H54">
        <v>3.7879999999999998</v>
      </c>
      <c r="I54">
        <v>0.128</v>
      </c>
      <c r="J54">
        <v>2.9369999999999998</v>
      </c>
      <c r="K54">
        <v>0.61</v>
      </c>
      <c r="L54">
        <v>0.4</v>
      </c>
      <c r="M54" s="52">
        <v>13.4</v>
      </c>
      <c r="O54" s="59">
        <v>2.7</v>
      </c>
      <c r="P54" s="52"/>
      <c r="S54" s="52"/>
      <c r="T54" s="52"/>
      <c r="V54" s="52"/>
      <c r="W54">
        <v>319.27999999999997</v>
      </c>
      <c r="AF54">
        <f t="shared" si="0"/>
        <v>336.38999999999993</v>
      </c>
      <c r="AJ54">
        <f t="shared" si="4"/>
        <v>336.38999999999993</v>
      </c>
      <c r="AK54">
        <f t="shared" si="1"/>
        <v>0</v>
      </c>
      <c r="AL54">
        <f t="shared" si="5"/>
        <v>0.34098360655737703</v>
      </c>
      <c r="AM54">
        <f t="shared" si="6"/>
        <v>0.32</v>
      </c>
      <c r="AN54">
        <f t="shared" si="7"/>
        <v>5.4910242872228086E-2</v>
      </c>
      <c r="AO54">
        <f t="shared" si="8"/>
        <v>4.3581886278515496E-2</v>
      </c>
    </row>
    <row r="55" spans="1:43" x14ac:dyDescent="0.25">
      <c r="A55" s="52" t="s">
        <v>45</v>
      </c>
      <c r="B55" s="52">
        <v>2</v>
      </c>
      <c r="C55" s="62" t="s">
        <v>176</v>
      </c>
      <c r="D55" s="52" t="s">
        <v>106</v>
      </c>
      <c r="E55" s="52">
        <v>9.1</v>
      </c>
      <c r="F55" s="52"/>
      <c r="G55">
        <v>0.76300000000000001</v>
      </c>
      <c r="H55">
        <v>39.17</v>
      </c>
      <c r="I55">
        <v>0.53700000000000003</v>
      </c>
      <c r="J55">
        <v>29.38</v>
      </c>
      <c r="K55" s="59">
        <v>2.5299999999999998</v>
      </c>
      <c r="L55" s="59">
        <v>1.26</v>
      </c>
      <c r="M55" s="52">
        <v>18.7</v>
      </c>
      <c r="O55" s="59">
        <v>3.66</v>
      </c>
      <c r="P55" s="52">
        <v>14.3</v>
      </c>
      <c r="Q55">
        <v>13.74</v>
      </c>
      <c r="S55" s="52">
        <v>42.1</v>
      </c>
      <c r="T55" s="52">
        <v>12.5</v>
      </c>
      <c r="V55" s="52">
        <v>31.4</v>
      </c>
      <c r="W55">
        <v>262.5</v>
      </c>
      <c r="AF55">
        <f t="shared" si="0"/>
        <v>288.64999999999998</v>
      </c>
      <c r="AG55">
        <f t="shared" si="2"/>
        <v>87.240000000000009</v>
      </c>
      <c r="AH55">
        <f t="shared" si="3"/>
        <v>55.84</v>
      </c>
      <c r="AI55">
        <f t="shared" si="10"/>
        <v>31.4</v>
      </c>
      <c r="AJ55">
        <f t="shared" si="4"/>
        <v>375.89</v>
      </c>
      <c r="AK55">
        <f t="shared" si="1"/>
        <v>0</v>
      </c>
      <c r="AL55">
        <f t="shared" si="5"/>
        <v>0.30158102766798423</v>
      </c>
      <c r="AM55">
        <f t="shared" si="6"/>
        <v>0.42619047619047623</v>
      </c>
      <c r="AN55">
        <f t="shared" si="7"/>
        <v>1.9479193260148072E-2</v>
      </c>
      <c r="AO55">
        <f t="shared" si="8"/>
        <v>1.8277739959155891E-2</v>
      </c>
      <c r="AQ55">
        <f t="shared" si="9"/>
        <v>1.0407569141193596</v>
      </c>
    </row>
    <row r="56" spans="1:43" x14ac:dyDescent="0.25">
      <c r="A56" s="52" t="s">
        <v>47</v>
      </c>
      <c r="B56" s="52">
        <v>2</v>
      </c>
      <c r="C56" s="62" t="s">
        <v>176</v>
      </c>
      <c r="D56" s="52" t="s">
        <v>105</v>
      </c>
      <c r="E56" s="52">
        <v>5.4</v>
      </c>
      <c r="F56" s="52"/>
      <c r="G56">
        <v>0.89600000000000002</v>
      </c>
      <c r="H56">
        <v>39.203000000000003</v>
      </c>
      <c r="I56">
        <v>1.075</v>
      </c>
      <c r="J56">
        <v>47.773000000000003</v>
      </c>
      <c r="K56">
        <v>5.14</v>
      </c>
      <c r="L56">
        <v>6.06</v>
      </c>
      <c r="M56" s="52">
        <v>86.2</v>
      </c>
      <c r="O56" s="59">
        <v>4.33</v>
      </c>
      <c r="P56" s="52"/>
      <c r="S56" s="52"/>
      <c r="T56" s="52"/>
      <c r="V56" s="52"/>
      <c r="W56">
        <v>161.25</v>
      </c>
      <c r="Y56" s="57">
        <v>1823.24</v>
      </c>
      <c r="AD56" s="56"/>
      <c r="AF56">
        <f t="shared" si="0"/>
        <v>262.98</v>
      </c>
      <c r="AJ56">
        <f t="shared" si="4"/>
        <v>262.98</v>
      </c>
      <c r="AK56">
        <f t="shared" si="1"/>
        <v>0</v>
      </c>
      <c r="AL56">
        <f t="shared" si="5"/>
        <v>0.17431906614785994</v>
      </c>
      <c r="AM56">
        <f t="shared" si="6"/>
        <v>0.1773927392739274</v>
      </c>
      <c r="AN56">
        <f t="shared" si="7"/>
        <v>2.2855393719868375E-2</v>
      </c>
      <c r="AO56">
        <f t="shared" si="8"/>
        <v>2.2502250225022499E-2</v>
      </c>
    </row>
    <row r="57" spans="1:43" x14ac:dyDescent="0.25">
      <c r="A57" s="52" t="s">
        <v>47</v>
      </c>
      <c r="B57" s="52">
        <v>2</v>
      </c>
      <c r="C57" s="62" t="s">
        <v>176</v>
      </c>
      <c r="D57" s="52" t="s">
        <v>138</v>
      </c>
      <c r="E57" s="52">
        <v>7.5</v>
      </c>
      <c r="F57" s="52"/>
      <c r="G57">
        <v>4.2000000000000003E-2</v>
      </c>
      <c r="H57">
        <v>2.2010000000000001</v>
      </c>
      <c r="I57">
        <v>3.7999999999999999E-2</v>
      </c>
      <c r="J57">
        <v>2.4239999999999999</v>
      </c>
      <c r="K57">
        <v>0.02</v>
      </c>
      <c r="L57">
        <v>0.01</v>
      </c>
      <c r="M57" s="52">
        <v>6.7</v>
      </c>
      <c r="O57">
        <v>0.22</v>
      </c>
      <c r="P57" s="52"/>
      <c r="S57" s="52"/>
      <c r="T57" s="52"/>
      <c r="V57" s="52"/>
      <c r="W57" s="59">
        <v>12.22</v>
      </c>
      <c r="AD57" t="s">
        <v>161</v>
      </c>
      <c r="AF57">
        <f t="shared" si="0"/>
        <v>19.170000000000002</v>
      </c>
      <c r="AJ57">
        <f t="shared" si="4"/>
        <v>19.170000000000002</v>
      </c>
      <c r="AK57">
        <f t="shared" si="1"/>
        <v>0</v>
      </c>
      <c r="AL57">
        <f t="shared" si="5"/>
        <v>2.1</v>
      </c>
      <c r="AM57">
        <f t="shared" si="6"/>
        <v>3.8</v>
      </c>
      <c r="AN57">
        <f t="shared" si="7"/>
        <v>1.9082235347569289E-2</v>
      </c>
      <c r="AO57">
        <f t="shared" si="8"/>
        <v>1.5676567656765675E-2</v>
      </c>
    </row>
    <row r="58" spans="1:43" x14ac:dyDescent="0.25">
      <c r="A58" s="52" t="s">
        <v>47</v>
      </c>
      <c r="B58" s="52">
        <v>2</v>
      </c>
      <c r="C58" s="62" t="s">
        <v>176</v>
      </c>
      <c r="D58" s="52" t="s">
        <v>120</v>
      </c>
      <c r="E58" s="52">
        <v>6.3</v>
      </c>
      <c r="F58" s="52"/>
      <c r="G58">
        <v>0.66500000000000004</v>
      </c>
      <c r="H58">
        <v>7.899</v>
      </c>
      <c r="I58">
        <v>0.70699999999999996</v>
      </c>
      <c r="J58">
        <v>8.4339999999999993</v>
      </c>
      <c r="K58">
        <v>0.63</v>
      </c>
      <c r="L58">
        <v>0.79</v>
      </c>
      <c r="M58" s="52">
        <v>33</v>
      </c>
      <c r="O58">
        <v>0.05</v>
      </c>
      <c r="P58" s="52"/>
      <c r="S58" s="52"/>
      <c r="T58" s="52"/>
      <c r="V58" s="52"/>
      <c r="W58">
        <v>356.05</v>
      </c>
      <c r="AF58">
        <f t="shared" si="0"/>
        <v>390.52000000000004</v>
      </c>
      <c r="AJ58">
        <f t="shared" si="4"/>
        <v>390.52000000000004</v>
      </c>
      <c r="AK58">
        <f t="shared" si="1"/>
        <v>0</v>
      </c>
      <c r="AL58">
        <f t="shared" si="5"/>
        <v>1.0555555555555556</v>
      </c>
      <c r="AM58">
        <f t="shared" si="6"/>
        <v>0.89493670886075938</v>
      </c>
      <c r="AN58">
        <f t="shared" si="7"/>
        <v>8.4187871882516779E-2</v>
      </c>
      <c r="AO58">
        <f t="shared" si="8"/>
        <v>8.3827365425658051E-2</v>
      </c>
    </row>
    <row r="59" spans="1:43" x14ac:dyDescent="0.25">
      <c r="A59" s="52" t="s">
        <v>48</v>
      </c>
      <c r="B59" s="52">
        <v>2</v>
      </c>
      <c r="C59" s="62" t="s">
        <v>176</v>
      </c>
      <c r="D59" s="52" t="s">
        <v>120</v>
      </c>
      <c r="E59" s="52">
        <v>4.7</v>
      </c>
      <c r="F59" s="52"/>
      <c r="G59">
        <v>0.61499999999999999</v>
      </c>
      <c r="H59">
        <v>7.524</v>
      </c>
      <c r="I59">
        <v>0.54400000000000004</v>
      </c>
      <c r="J59">
        <v>5.7590000000000003</v>
      </c>
      <c r="K59">
        <v>0.64</v>
      </c>
      <c r="L59">
        <v>0.5</v>
      </c>
      <c r="M59" s="52">
        <v>14.5</v>
      </c>
      <c r="O59">
        <v>0.11</v>
      </c>
      <c r="P59" s="52"/>
      <c r="S59" s="52"/>
      <c r="T59" s="52"/>
      <c r="V59" s="52"/>
      <c r="W59">
        <v>50.21</v>
      </c>
      <c r="X59">
        <v>1631.69</v>
      </c>
      <c r="Z59">
        <v>356</v>
      </c>
      <c r="AF59">
        <f t="shared" si="0"/>
        <v>65.959999999999994</v>
      </c>
      <c r="AJ59">
        <f t="shared" si="4"/>
        <v>65.959999999999994</v>
      </c>
      <c r="AK59">
        <f t="shared" si="1"/>
        <v>356</v>
      </c>
      <c r="AL59">
        <f t="shared" si="5"/>
        <v>0.9609375</v>
      </c>
      <c r="AM59">
        <f t="shared" si="6"/>
        <v>1.0880000000000001</v>
      </c>
      <c r="AN59">
        <f t="shared" si="7"/>
        <v>8.1738437001594888E-2</v>
      </c>
      <c r="AO59">
        <f t="shared" si="8"/>
        <v>9.4460843896509813E-2</v>
      </c>
    </row>
    <row r="60" spans="1:43" x14ac:dyDescent="0.25">
      <c r="A60" s="52" t="s">
        <v>48</v>
      </c>
      <c r="B60" s="52">
        <v>2</v>
      </c>
      <c r="C60" s="62" t="s">
        <v>176</v>
      </c>
      <c r="D60" s="52" t="s">
        <v>106</v>
      </c>
      <c r="E60" s="52">
        <v>3.1</v>
      </c>
      <c r="F60" s="52"/>
      <c r="G60">
        <v>0.44</v>
      </c>
      <c r="H60">
        <v>22.251000000000001</v>
      </c>
      <c r="I60">
        <v>0.71299999999999997</v>
      </c>
      <c r="J60">
        <v>34.819000000000003</v>
      </c>
      <c r="K60" s="59">
        <v>1.25</v>
      </c>
      <c r="L60" s="59">
        <v>1.81</v>
      </c>
      <c r="M60" s="52">
        <v>9.1999999999999993</v>
      </c>
      <c r="O60">
        <v>1.41</v>
      </c>
      <c r="P60" s="52">
        <v>11.7</v>
      </c>
      <c r="S60" s="52">
        <v>7</v>
      </c>
      <c r="T60" s="52">
        <v>11.5</v>
      </c>
      <c r="V60" s="52">
        <v>7.4</v>
      </c>
      <c r="W60">
        <v>5.36</v>
      </c>
      <c r="AF60">
        <f t="shared" si="0"/>
        <v>19.029999999999998</v>
      </c>
      <c r="AG60">
        <f t="shared" si="2"/>
        <v>14.4</v>
      </c>
      <c r="AH60">
        <f t="shared" si="3"/>
        <v>7</v>
      </c>
      <c r="AI60">
        <f t="shared" si="10"/>
        <v>7.4</v>
      </c>
      <c r="AJ60">
        <f t="shared" si="4"/>
        <v>33.43</v>
      </c>
      <c r="AK60">
        <f t="shared" si="1"/>
        <v>0</v>
      </c>
      <c r="AL60">
        <f t="shared" si="5"/>
        <v>0.35199999999999998</v>
      </c>
      <c r="AM60">
        <f t="shared" si="6"/>
        <v>0.39392265193370163</v>
      </c>
      <c r="AN60">
        <f t="shared" si="7"/>
        <v>1.9774392162150014E-2</v>
      </c>
      <c r="AO60">
        <f t="shared" si="8"/>
        <v>2.0477325598092993E-2</v>
      </c>
      <c r="AQ60">
        <f t="shared" si="9"/>
        <v>1.6714285714285713</v>
      </c>
    </row>
    <row r="61" spans="1:43" x14ac:dyDescent="0.25">
      <c r="A61" s="57" t="s">
        <v>49</v>
      </c>
      <c r="B61" s="52">
        <v>2</v>
      </c>
      <c r="C61" s="62" t="s">
        <v>176</v>
      </c>
      <c r="D61" s="57" t="s">
        <v>138</v>
      </c>
      <c r="E61" s="56"/>
      <c r="F61" s="52"/>
      <c r="G61">
        <v>3.6999999999999998E-2</v>
      </c>
      <c r="H61">
        <v>2.1739999999999999</v>
      </c>
      <c r="I61">
        <v>2.9000000000000001E-2</v>
      </c>
      <c r="J61">
        <v>1.9910000000000001</v>
      </c>
      <c r="K61">
        <v>0.01</v>
      </c>
      <c r="L61">
        <v>0.01</v>
      </c>
      <c r="M61" s="52"/>
      <c r="O61">
        <v>0.42</v>
      </c>
      <c r="P61" s="52"/>
      <c r="S61" s="52"/>
      <c r="T61" s="52"/>
      <c r="V61" s="52"/>
      <c r="W61">
        <v>78.81</v>
      </c>
      <c r="Y61" s="57">
        <v>1560.94</v>
      </c>
      <c r="AD61" t="s">
        <v>169</v>
      </c>
      <c r="AF61">
        <f>W61+O61+M61+L61+K61</f>
        <v>79.250000000000014</v>
      </c>
      <c r="AJ61">
        <f t="shared" si="4"/>
        <v>79.250000000000014</v>
      </c>
      <c r="AK61">
        <f t="shared" si="1"/>
        <v>0</v>
      </c>
      <c r="AL61">
        <f t="shared" si="5"/>
        <v>3.6999999999999997</v>
      </c>
      <c r="AM61">
        <f t="shared" si="6"/>
        <v>2.9</v>
      </c>
      <c r="AN61">
        <f t="shared" si="7"/>
        <v>1.7019319227230909E-2</v>
      </c>
      <c r="AO61">
        <f t="shared" si="8"/>
        <v>1.4565544952285283E-2</v>
      </c>
    </row>
    <row r="62" spans="1:43" x14ac:dyDescent="0.25">
      <c r="A62" s="52" t="s">
        <v>49</v>
      </c>
      <c r="B62" s="52">
        <v>2</v>
      </c>
      <c r="C62" s="62" t="s">
        <v>176</v>
      </c>
      <c r="D62" s="52" t="s">
        <v>120</v>
      </c>
      <c r="E62" s="52">
        <v>5.8</v>
      </c>
      <c r="F62" s="52"/>
      <c r="G62">
        <v>0.98499999999999999</v>
      </c>
      <c r="H62">
        <v>9.9039999999999999</v>
      </c>
      <c r="I62">
        <v>0.76900000000000002</v>
      </c>
      <c r="J62">
        <v>7.2290000000000001</v>
      </c>
      <c r="K62">
        <v>0.79</v>
      </c>
      <c r="L62">
        <v>0.47</v>
      </c>
      <c r="M62" s="52">
        <v>31</v>
      </c>
      <c r="O62">
        <v>0.08</v>
      </c>
      <c r="P62" s="52"/>
      <c r="S62" s="52"/>
      <c r="T62" s="52"/>
      <c r="V62" s="52"/>
      <c r="W62">
        <v>118.58</v>
      </c>
      <c r="AF62">
        <f t="shared" si="0"/>
        <v>150.91999999999999</v>
      </c>
      <c r="AJ62">
        <f t="shared" si="4"/>
        <v>150.91999999999999</v>
      </c>
      <c r="AK62">
        <f t="shared" si="1"/>
        <v>0</v>
      </c>
      <c r="AL62">
        <f t="shared" si="5"/>
        <v>1.2468354430379747</v>
      </c>
      <c r="AM62">
        <f t="shared" si="6"/>
        <v>1.6361702127659576</v>
      </c>
      <c r="AN62">
        <f t="shared" si="7"/>
        <v>9.9454765751211635E-2</v>
      </c>
      <c r="AO62">
        <f t="shared" si="8"/>
        <v>0.10637709226725689</v>
      </c>
    </row>
    <row r="63" spans="1:43" x14ac:dyDescent="0.25">
      <c r="A63" s="52" t="s">
        <v>49</v>
      </c>
      <c r="B63" s="52">
        <v>2</v>
      </c>
      <c r="C63" s="62" t="s">
        <v>176</v>
      </c>
      <c r="D63" s="52" t="s">
        <v>119</v>
      </c>
      <c r="E63" s="52">
        <v>19.8</v>
      </c>
      <c r="F63" s="52"/>
      <c r="G63">
        <v>0.1</v>
      </c>
      <c r="H63">
        <v>2.2160000000000002</v>
      </c>
      <c r="I63">
        <v>0.10199999999999999</v>
      </c>
      <c r="J63">
        <v>2.677</v>
      </c>
      <c r="K63">
        <v>0.13</v>
      </c>
      <c r="L63">
        <v>0.24</v>
      </c>
      <c r="M63" s="52">
        <v>28.4</v>
      </c>
      <c r="O63">
        <v>2.5299999999999998</v>
      </c>
      <c r="P63" s="52"/>
      <c r="S63" s="52"/>
      <c r="T63" s="52"/>
      <c r="V63" s="52"/>
      <c r="W63">
        <v>1306.95</v>
      </c>
      <c r="AF63">
        <f t="shared" si="0"/>
        <v>1338.2500000000002</v>
      </c>
      <c r="AJ63">
        <f t="shared" si="4"/>
        <v>1338.2500000000002</v>
      </c>
      <c r="AK63">
        <f t="shared" si="1"/>
        <v>0</v>
      </c>
      <c r="AL63">
        <f t="shared" si="5"/>
        <v>0.76923076923076927</v>
      </c>
      <c r="AM63">
        <f t="shared" si="6"/>
        <v>0.42499999999999999</v>
      </c>
      <c r="AN63">
        <f t="shared" si="7"/>
        <v>4.5126353790613714E-2</v>
      </c>
      <c r="AO63">
        <f t="shared" si="8"/>
        <v>3.8102353380649975E-2</v>
      </c>
    </row>
    <row r="64" spans="1:43" x14ac:dyDescent="0.25">
      <c r="A64" s="52" t="s">
        <v>49</v>
      </c>
      <c r="B64" s="52">
        <v>2</v>
      </c>
      <c r="C64" s="62" t="s">
        <v>176</v>
      </c>
      <c r="D64" s="52" t="s">
        <v>106</v>
      </c>
      <c r="E64" s="52">
        <v>6.5</v>
      </c>
      <c r="F64" s="52"/>
      <c r="G64">
        <v>0.497</v>
      </c>
      <c r="H64">
        <v>26.388000000000002</v>
      </c>
      <c r="I64">
        <v>0.67900000000000005</v>
      </c>
      <c r="J64">
        <v>32.435000000000002</v>
      </c>
      <c r="K64" s="59">
        <v>1.77</v>
      </c>
      <c r="L64">
        <v>2.56</v>
      </c>
      <c r="M64" s="52">
        <v>3.7</v>
      </c>
      <c r="O64" s="59">
        <v>1.03</v>
      </c>
      <c r="P64" s="52">
        <v>17.600000000000001</v>
      </c>
      <c r="S64" s="52">
        <v>10.7</v>
      </c>
      <c r="T64" s="52">
        <v>6.4</v>
      </c>
      <c r="V64" s="52">
        <v>3.4</v>
      </c>
      <c r="W64">
        <v>16.71</v>
      </c>
      <c r="AD64" s="52" t="s">
        <v>151</v>
      </c>
      <c r="AF64">
        <f t="shared" si="0"/>
        <v>25.77</v>
      </c>
      <c r="AG64">
        <f t="shared" si="2"/>
        <v>14.1</v>
      </c>
      <c r="AH64">
        <f t="shared" si="3"/>
        <v>10.7</v>
      </c>
      <c r="AI64">
        <f t="shared" si="10"/>
        <v>3.4</v>
      </c>
      <c r="AJ64">
        <f t="shared" si="4"/>
        <v>39.869999999999997</v>
      </c>
      <c r="AK64">
        <f t="shared" si="1"/>
        <v>0</v>
      </c>
      <c r="AL64">
        <f t="shared" si="5"/>
        <v>0.28079096045197738</v>
      </c>
      <c r="AM64">
        <f t="shared" si="6"/>
        <v>0.26523437500000002</v>
      </c>
      <c r="AN64">
        <f t="shared" si="7"/>
        <v>1.8834318629680158E-2</v>
      </c>
      <c r="AO64">
        <f t="shared" si="8"/>
        <v>2.0934176044396485E-2</v>
      </c>
      <c r="AQ64">
        <f t="shared" si="9"/>
        <v>1.6448598130841123</v>
      </c>
    </row>
    <row r="65" spans="1:43" x14ac:dyDescent="0.25">
      <c r="A65" s="52" t="s">
        <v>103</v>
      </c>
      <c r="B65" s="52">
        <v>2</v>
      </c>
      <c r="C65" s="62" t="s">
        <v>176</v>
      </c>
      <c r="D65" s="52" t="s">
        <v>138</v>
      </c>
      <c r="E65" s="52">
        <v>6.5</v>
      </c>
      <c r="F65" s="52"/>
      <c r="G65">
        <v>9.5000000000000001E-2</v>
      </c>
      <c r="H65">
        <v>2.6419999999999999</v>
      </c>
      <c r="I65">
        <v>0.105</v>
      </c>
      <c r="J65">
        <v>3.073</v>
      </c>
      <c r="K65">
        <v>0.04</v>
      </c>
      <c r="L65">
        <v>7.0000000000000007E-2</v>
      </c>
      <c r="M65" s="52">
        <v>8.6</v>
      </c>
      <c r="O65">
        <v>0.56999999999999995</v>
      </c>
      <c r="P65" s="52"/>
      <c r="S65" s="52"/>
      <c r="T65" s="52"/>
      <c r="V65" s="52"/>
      <c r="W65">
        <v>33.86</v>
      </c>
      <c r="Y65" s="57">
        <v>629.55999999999995</v>
      </c>
      <c r="AA65">
        <v>260.95</v>
      </c>
      <c r="AD65" s="56"/>
      <c r="AF65">
        <f t="shared" si="0"/>
        <v>43.14</v>
      </c>
      <c r="AJ65">
        <f t="shared" si="4"/>
        <v>43.14</v>
      </c>
      <c r="AK65">
        <f t="shared" si="1"/>
        <v>260.95</v>
      </c>
      <c r="AL65">
        <f t="shared" si="5"/>
        <v>2.375</v>
      </c>
      <c r="AM65">
        <f t="shared" si="6"/>
        <v>1.4999999999999998</v>
      </c>
      <c r="AN65">
        <f t="shared" si="7"/>
        <v>3.5957607872823621E-2</v>
      </c>
      <c r="AO65">
        <f t="shared" si="8"/>
        <v>3.4168564920273349E-2</v>
      </c>
    </row>
    <row r="66" spans="1:43" x14ac:dyDescent="0.25">
      <c r="A66" s="52" t="s">
        <v>103</v>
      </c>
      <c r="B66" s="52">
        <v>2</v>
      </c>
      <c r="C66" s="62" t="s">
        <v>176</v>
      </c>
      <c r="D66" s="52" t="s">
        <v>120</v>
      </c>
      <c r="E66" s="52">
        <v>7.6</v>
      </c>
      <c r="F66" s="52"/>
      <c r="G66">
        <v>0.66700000000000004</v>
      </c>
      <c r="H66">
        <v>6.8570000000000002</v>
      </c>
      <c r="I66">
        <v>0.64900000000000002</v>
      </c>
      <c r="J66">
        <v>6.5490000000000004</v>
      </c>
      <c r="K66">
        <v>0.59</v>
      </c>
      <c r="L66">
        <v>0.62</v>
      </c>
      <c r="M66" s="52">
        <v>28.6</v>
      </c>
      <c r="O66">
        <v>0.21</v>
      </c>
      <c r="P66" s="52"/>
      <c r="S66" s="52"/>
      <c r="T66" s="52"/>
      <c r="V66" s="52"/>
      <c r="W66">
        <v>68.900000000000006</v>
      </c>
      <c r="AF66">
        <f t="shared" si="0"/>
        <v>98.920000000000016</v>
      </c>
      <c r="AJ66">
        <f t="shared" si="4"/>
        <v>98.920000000000016</v>
      </c>
      <c r="AK66">
        <f t="shared" si="1"/>
        <v>0</v>
      </c>
      <c r="AL66">
        <f t="shared" si="5"/>
        <v>1.1305084745762712</v>
      </c>
      <c r="AM66">
        <f t="shared" si="6"/>
        <v>1.0467741935483872</v>
      </c>
      <c r="AN66">
        <f t="shared" si="7"/>
        <v>9.7272859851246909E-2</v>
      </c>
      <c r="AO66">
        <f t="shared" si="8"/>
        <v>9.90990990990991E-2</v>
      </c>
    </row>
    <row r="67" spans="1:43" x14ac:dyDescent="0.25">
      <c r="A67" s="52" t="s">
        <v>103</v>
      </c>
      <c r="B67" s="52">
        <v>2</v>
      </c>
      <c r="C67" s="62" t="s">
        <v>176</v>
      </c>
      <c r="D67" s="52" t="s">
        <v>119</v>
      </c>
      <c r="E67" s="52">
        <v>18.100000000000001</v>
      </c>
      <c r="F67" s="52"/>
      <c r="G67">
        <v>9.0999999999999998E-2</v>
      </c>
      <c r="H67">
        <v>2.883</v>
      </c>
      <c r="I67">
        <v>0.153</v>
      </c>
      <c r="J67">
        <v>3.7829999999999999</v>
      </c>
      <c r="K67">
        <v>0.21</v>
      </c>
      <c r="L67">
        <v>0.34</v>
      </c>
      <c r="M67" s="52">
        <v>25.4</v>
      </c>
      <c r="O67">
        <v>4.26</v>
      </c>
      <c r="P67" s="52"/>
      <c r="S67" s="52"/>
      <c r="T67" s="52"/>
      <c r="V67" s="52"/>
      <c r="W67">
        <v>1473.16</v>
      </c>
      <c r="AF67">
        <f t="shared" ref="AF67:AF130" si="11">W67+O67+M67+L67+K67</f>
        <v>1503.3700000000001</v>
      </c>
      <c r="AJ67">
        <f t="shared" si="4"/>
        <v>1503.3700000000001</v>
      </c>
      <c r="AK67">
        <f t="shared" ref="AK67:AK85" si="12">Z67+AA67+AB67+AC67</f>
        <v>0</v>
      </c>
      <c r="AL67">
        <f t="shared" si="5"/>
        <v>0.43333333333333335</v>
      </c>
      <c r="AM67">
        <f t="shared" si="6"/>
        <v>0.44999999999999996</v>
      </c>
      <c r="AN67">
        <f t="shared" si="7"/>
        <v>3.1564342698577871E-2</v>
      </c>
      <c r="AO67">
        <f t="shared" si="8"/>
        <v>4.0444091990483745E-2</v>
      </c>
    </row>
    <row r="68" spans="1:43" x14ac:dyDescent="0.25">
      <c r="A68" s="52" t="s">
        <v>50</v>
      </c>
      <c r="B68" s="52">
        <v>3</v>
      </c>
      <c r="C68" s="62" t="s">
        <v>176</v>
      </c>
      <c r="D68" s="52" t="s">
        <v>105</v>
      </c>
      <c r="E68" s="52">
        <v>12.6</v>
      </c>
      <c r="F68" s="52"/>
      <c r="G68">
        <v>0.55800000000000005</v>
      </c>
      <c r="H68">
        <v>26.728000000000002</v>
      </c>
      <c r="I68">
        <v>0.47099999999999997</v>
      </c>
      <c r="J68">
        <v>24.247</v>
      </c>
      <c r="K68">
        <v>1.58</v>
      </c>
      <c r="L68">
        <v>1.56</v>
      </c>
      <c r="M68" s="52">
        <v>99.2</v>
      </c>
      <c r="O68">
        <v>1.47</v>
      </c>
      <c r="P68" s="52"/>
      <c r="S68" s="52"/>
      <c r="T68" s="52"/>
      <c r="V68" s="52"/>
      <c r="W68">
        <v>1211.9000000000001</v>
      </c>
      <c r="AA68">
        <v>3841.24</v>
      </c>
      <c r="AF68">
        <f t="shared" si="11"/>
        <v>1315.71</v>
      </c>
      <c r="AJ68">
        <f t="shared" ref="AJ68:AJ131" si="13">AG68+AF68</f>
        <v>1315.71</v>
      </c>
      <c r="AK68">
        <f t="shared" si="12"/>
        <v>3841.24</v>
      </c>
      <c r="AL68">
        <f t="shared" ref="AL68:AL131" si="14">G68/K68</f>
        <v>0.35316455696202531</v>
      </c>
      <c r="AM68">
        <f t="shared" ref="AM68:AM131" si="15">I68/L68</f>
        <v>0.30192307692307691</v>
      </c>
      <c r="AN68">
        <f t="shared" ref="AN68:AN131" si="16">G68/H68</f>
        <v>2.0876982939239751E-2</v>
      </c>
      <c r="AO68">
        <f t="shared" ref="AO68:AO131" si="17">I68/J68</f>
        <v>1.9425083515486451E-2</v>
      </c>
    </row>
    <row r="69" spans="1:43" x14ac:dyDescent="0.25">
      <c r="A69" s="52" t="s">
        <v>50</v>
      </c>
      <c r="B69" s="52">
        <v>3</v>
      </c>
      <c r="C69" s="62" t="s">
        <v>176</v>
      </c>
      <c r="D69" s="52" t="s">
        <v>138</v>
      </c>
      <c r="E69" s="52">
        <v>9.6999999999999993</v>
      </c>
      <c r="F69" s="52"/>
      <c r="G69">
        <v>3.9E-2</v>
      </c>
      <c r="H69">
        <v>2.1120000000000001</v>
      </c>
      <c r="I69">
        <v>3.9E-2</v>
      </c>
      <c r="J69">
        <v>2.3570000000000002</v>
      </c>
      <c r="K69">
        <v>0.01</v>
      </c>
      <c r="L69">
        <v>0.01</v>
      </c>
      <c r="M69" s="52">
        <v>3.7</v>
      </c>
      <c r="O69">
        <v>0.18</v>
      </c>
      <c r="P69" s="52"/>
      <c r="S69" s="52"/>
      <c r="T69" s="52"/>
      <c r="V69" s="52"/>
      <c r="W69">
        <v>31.91</v>
      </c>
      <c r="AD69" t="s">
        <v>160</v>
      </c>
      <c r="AF69">
        <f t="shared" si="11"/>
        <v>35.81</v>
      </c>
      <c r="AJ69">
        <f t="shared" si="13"/>
        <v>35.81</v>
      </c>
      <c r="AK69">
        <f t="shared" si="12"/>
        <v>0</v>
      </c>
      <c r="AL69">
        <f t="shared" si="14"/>
        <v>3.9</v>
      </c>
      <c r="AM69">
        <f t="shared" si="15"/>
        <v>3.9</v>
      </c>
      <c r="AN69">
        <f t="shared" si="16"/>
        <v>1.8465909090909088E-2</v>
      </c>
      <c r="AO69">
        <f t="shared" si="17"/>
        <v>1.6546457361052185E-2</v>
      </c>
    </row>
    <row r="70" spans="1:43" x14ac:dyDescent="0.25">
      <c r="A70" s="52" t="s">
        <v>50</v>
      </c>
      <c r="B70" s="52">
        <v>3</v>
      </c>
      <c r="C70" s="62" t="s">
        <v>176</v>
      </c>
      <c r="D70" s="52" t="s">
        <v>120</v>
      </c>
      <c r="E70" s="52">
        <v>2.5</v>
      </c>
      <c r="F70" s="52"/>
      <c r="G70">
        <v>0.53200000000000003</v>
      </c>
      <c r="H70">
        <v>6.04</v>
      </c>
      <c r="I70">
        <v>0.56599999999999995</v>
      </c>
      <c r="J70">
        <v>6.68</v>
      </c>
      <c r="K70">
        <v>0.45</v>
      </c>
      <c r="L70">
        <v>0.46</v>
      </c>
      <c r="M70" s="52">
        <v>6.6</v>
      </c>
      <c r="O70" s="56"/>
      <c r="P70" s="52"/>
      <c r="S70" s="52"/>
      <c r="T70" s="52"/>
      <c r="V70" s="52"/>
      <c r="W70">
        <v>2.91</v>
      </c>
      <c r="AD70" s="57" t="s">
        <v>154</v>
      </c>
      <c r="AF70">
        <f t="shared" si="11"/>
        <v>10.42</v>
      </c>
      <c r="AJ70">
        <f t="shared" si="13"/>
        <v>10.42</v>
      </c>
      <c r="AK70">
        <f t="shared" si="12"/>
        <v>0</v>
      </c>
      <c r="AL70">
        <f t="shared" si="14"/>
        <v>1.1822222222222223</v>
      </c>
      <c r="AM70">
        <f t="shared" si="15"/>
        <v>1.2304347826086954</v>
      </c>
      <c r="AN70">
        <f t="shared" si="16"/>
        <v>8.80794701986755E-2</v>
      </c>
      <c r="AO70">
        <f t="shared" si="17"/>
        <v>8.4730538922155679E-2</v>
      </c>
    </row>
    <row r="71" spans="1:43" x14ac:dyDescent="0.25">
      <c r="A71" s="52" t="s">
        <v>50</v>
      </c>
      <c r="B71" s="52">
        <v>3</v>
      </c>
      <c r="C71" s="62" t="s">
        <v>176</v>
      </c>
      <c r="D71" s="52" t="s">
        <v>121</v>
      </c>
      <c r="E71" s="52">
        <v>59.4</v>
      </c>
      <c r="F71" s="52">
        <v>8</v>
      </c>
      <c r="G71">
        <v>0.219</v>
      </c>
      <c r="H71">
        <v>9.7650000000000006</v>
      </c>
      <c r="I71">
        <v>0.442</v>
      </c>
      <c r="J71">
        <v>23.588999999999999</v>
      </c>
      <c r="K71">
        <v>0.64</v>
      </c>
      <c r="L71">
        <v>2.56</v>
      </c>
      <c r="M71" s="52">
        <v>61.2</v>
      </c>
      <c r="O71">
        <v>1.94</v>
      </c>
      <c r="P71" s="52">
        <v>10.4</v>
      </c>
      <c r="Q71">
        <v>36.57</v>
      </c>
      <c r="S71" s="52">
        <v>45.8</v>
      </c>
      <c r="T71" s="52">
        <v>19.2</v>
      </c>
      <c r="V71" s="52">
        <v>136.1</v>
      </c>
      <c r="W71">
        <v>1374.7</v>
      </c>
      <c r="AF71">
        <f t="shared" si="11"/>
        <v>1441.0400000000002</v>
      </c>
      <c r="AG71">
        <f t="shared" ref="AG71:AG129" si="18">AH71+AI71</f>
        <v>218.47</v>
      </c>
      <c r="AH71">
        <f t="shared" ref="AH71:AH124" si="19">Q71+R71+S71</f>
        <v>82.37</v>
      </c>
      <c r="AI71">
        <f t="shared" ref="AI71:AI132" si="20">V71+U71</f>
        <v>136.1</v>
      </c>
      <c r="AJ71">
        <f t="shared" si="13"/>
        <v>1659.5100000000002</v>
      </c>
      <c r="AK71">
        <f t="shared" si="12"/>
        <v>0</v>
      </c>
      <c r="AL71">
        <f t="shared" si="14"/>
        <v>0.34218749999999998</v>
      </c>
      <c r="AM71">
        <f t="shared" si="15"/>
        <v>0.17265625000000001</v>
      </c>
      <c r="AN71">
        <f t="shared" si="16"/>
        <v>2.2427035330261136E-2</v>
      </c>
      <c r="AO71">
        <f t="shared" si="17"/>
        <v>1.8737547161812709E-2</v>
      </c>
      <c r="AQ71">
        <f t="shared" ref="AQ71:AQ132" si="21">P71/IF(Q71=0,S71,Q71)</f>
        <v>0.28438610883237625</v>
      </c>
    </row>
    <row r="72" spans="1:43" x14ac:dyDescent="0.25">
      <c r="A72" s="52" t="s">
        <v>51</v>
      </c>
      <c r="B72" s="52">
        <v>3</v>
      </c>
      <c r="C72" s="62" t="s">
        <v>176</v>
      </c>
      <c r="D72" s="52" t="s">
        <v>105</v>
      </c>
      <c r="E72" s="52">
        <v>23.6</v>
      </c>
      <c r="F72" s="52"/>
      <c r="G72">
        <v>0.316</v>
      </c>
      <c r="H72">
        <v>20.29</v>
      </c>
      <c r="I72">
        <v>0.30299999999999999</v>
      </c>
      <c r="J72">
        <v>17.254999999999999</v>
      </c>
      <c r="K72">
        <v>1.51</v>
      </c>
      <c r="L72">
        <v>0.77</v>
      </c>
      <c r="M72" s="52">
        <v>60.9</v>
      </c>
      <c r="O72">
        <v>0.44</v>
      </c>
      <c r="P72" s="52"/>
      <c r="S72" s="52"/>
      <c r="T72" s="52"/>
      <c r="V72" s="52"/>
      <c r="W72">
        <v>1011.8</v>
      </c>
      <c r="AA72">
        <v>2437.9499999999998</v>
      </c>
      <c r="AF72">
        <f t="shared" si="11"/>
        <v>1075.42</v>
      </c>
      <c r="AJ72">
        <f t="shared" si="13"/>
        <v>1075.42</v>
      </c>
      <c r="AK72">
        <f t="shared" si="12"/>
        <v>2437.9499999999998</v>
      </c>
      <c r="AL72">
        <f t="shared" si="14"/>
        <v>0.20927152317880796</v>
      </c>
      <c r="AM72">
        <f t="shared" si="15"/>
        <v>0.39350649350649347</v>
      </c>
      <c r="AN72">
        <f t="shared" si="16"/>
        <v>1.5574174470182356E-2</v>
      </c>
      <c r="AO72">
        <f t="shared" si="17"/>
        <v>1.7560127499275574E-2</v>
      </c>
    </row>
    <row r="73" spans="1:43" x14ac:dyDescent="0.25">
      <c r="A73" s="52" t="s">
        <v>51</v>
      </c>
      <c r="B73" s="52">
        <v>3</v>
      </c>
      <c r="C73" s="62" t="s">
        <v>176</v>
      </c>
      <c r="D73" s="52" t="s">
        <v>138</v>
      </c>
      <c r="E73" s="52">
        <v>5.9</v>
      </c>
      <c r="F73" s="52"/>
      <c r="G73">
        <v>4.3999999999999997E-2</v>
      </c>
      <c r="H73">
        <v>2.8639999999999999</v>
      </c>
      <c r="I73">
        <v>4.9000000000000002E-2</v>
      </c>
      <c r="J73">
        <v>3.0089999999999999</v>
      </c>
      <c r="K73">
        <v>0.01</v>
      </c>
      <c r="L73">
        <v>0.01</v>
      </c>
      <c r="M73" s="52">
        <v>3.1</v>
      </c>
      <c r="O73">
        <v>0.17</v>
      </c>
      <c r="P73" s="52"/>
      <c r="S73" s="52"/>
      <c r="T73" s="52"/>
      <c r="V73" s="52"/>
      <c r="W73">
        <v>12.83</v>
      </c>
      <c r="AD73" t="s">
        <v>160</v>
      </c>
      <c r="AF73">
        <f t="shared" si="11"/>
        <v>16.120000000000005</v>
      </c>
      <c r="AJ73">
        <f t="shared" si="13"/>
        <v>16.120000000000005</v>
      </c>
      <c r="AK73">
        <f t="shared" si="12"/>
        <v>0</v>
      </c>
      <c r="AL73">
        <f t="shared" si="14"/>
        <v>4.3999999999999995</v>
      </c>
      <c r="AM73">
        <f t="shared" si="15"/>
        <v>4.9000000000000004</v>
      </c>
      <c r="AN73">
        <f t="shared" si="16"/>
        <v>1.5363128491620111E-2</v>
      </c>
      <c r="AO73">
        <f t="shared" si="17"/>
        <v>1.6284479893652379E-2</v>
      </c>
    </row>
    <row r="74" spans="1:43" x14ac:dyDescent="0.25">
      <c r="A74" s="52" t="s">
        <v>51</v>
      </c>
      <c r="B74" s="52">
        <v>3</v>
      </c>
      <c r="C74" s="62" t="s">
        <v>176</v>
      </c>
      <c r="D74" s="52" t="s">
        <v>120</v>
      </c>
      <c r="E74" s="52">
        <v>4.0999999999999996</v>
      </c>
      <c r="F74" s="52"/>
      <c r="G74">
        <v>0.73899999999999999</v>
      </c>
      <c r="H74">
        <v>8.7349999999999994</v>
      </c>
      <c r="I74">
        <v>0.71399999999999997</v>
      </c>
      <c r="J74">
        <v>7.2240000000000002</v>
      </c>
      <c r="K74">
        <v>0.71</v>
      </c>
      <c r="L74">
        <v>0.63</v>
      </c>
      <c r="M74" s="52">
        <v>11.8</v>
      </c>
      <c r="O74">
        <v>0.23</v>
      </c>
      <c r="P74" s="52"/>
      <c r="S74" s="52"/>
      <c r="T74" s="52"/>
      <c r="V74" s="52"/>
      <c r="W74">
        <v>30.67</v>
      </c>
      <c r="AF74">
        <f t="shared" si="11"/>
        <v>44.040000000000006</v>
      </c>
      <c r="AJ74">
        <f t="shared" si="13"/>
        <v>44.040000000000006</v>
      </c>
      <c r="AK74">
        <f t="shared" si="12"/>
        <v>0</v>
      </c>
      <c r="AL74">
        <f t="shared" si="14"/>
        <v>1.0408450704225352</v>
      </c>
      <c r="AM74">
        <f t="shared" si="15"/>
        <v>1.1333333333333333</v>
      </c>
      <c r="AN74">
        <f t="shared" si="16"/>
        <v>8.460217515741271E-2</v>
      </c>
      <c r="AO74">
        <f t="shared" si="17"/>
        <v>9.8837209302325577E-2</v>
      </c>
    </row>
    <row r="75" spans="1:43" x14ac:dyDescent="0.25">
      <c r="A75" s="52" t="s">
        <v>51</v>
      </c>
      <c r="B75" s="52">
        <v>3</v>
      </c>
      <c r="C75" s="62" t="s">
        <v>176</v>
      </c>
      <c r="D75" s="52" t="s">
        <v>121</v>
      </c>
      <c r="E75" s="52">
        <v>15.4</v>
      </c>
      <c r="F75" s="52">
        <v>7</v>
      </c>
      <c r="G75">
        <v>0.28599999999999998</v>
      </c>
      <c r="H75">
        <v>19.477</v>
      </c>
      <c r="I75">
        <v>0.19500000000000001</v>
      </c>
      <c r="J75">
        <v>14.528</v>
      </c>
      <c r="K75">
        <v>0.4</v>
      </c>
      <c r="L75">
        <v>0.31</v>
      </c>
      <c r="M75" s="52">
        <v>62.1</v>
      </c>
      <c r="O75">
        <v>1.48</v>
      </c>
      <c r="P75" s="52">
        <v>5</v>
      </c>
      <c r="Q75">
        <v>4.12</v>
      </c>
      <c r="S75" s="52">
        <v>57.3</v>
      </c>
      <c r="T75" s="52">
        <v>47.4</v>
      </c>
      <c r="V75" s="52">
        <v>122.1</v>
      </c>
      <c r="W75">
        <v>1017.4</v>
      </c>
      <c r="AF75">
        <f t="shared" si="11"/>
        <v>1081.69</v>
      </c>
      <c r="AG75">
        <f t="shared" si="18"/>
        <v>183.51999999999998</v>
      </c>
      <c r="AH75">
        <f t="shared" si="19"/>
        <v>61.419999999999995</v>
      </c>
      <c r="AI75">
        <f t="shared" si="20"/>
        <v>122.1</v>
      </c>
      <c r="AJ75">
        <f t="shared" si="13"/>
        <v>1265.21</v>
      </c>
      <c r="AK75">
        <f t="shared" si="12"/>
        <v>0</v>
      </c>
      <c r="AL75">
        <f t="shared" si="14"/>
        <v>0.71499999999999986</v>
      </c>
      <c r="AM75">
        <f t="shared" si="15"/>
        <v>0.62903225806451613</v>
      </c>
      <c r="AN75">
        <f t="shared" si="16"/>
        <v>1.4683986240180724E-2</v>
      </c>
      <c r="AO75">
        <f t="shared" si="17"/>
        <v>1.3422356828193833E-2</v>
      </c>
      <c r="AQ75">
        <f t="shared" si="21"/>
        <v>1.2135922330097086</v>
      </c>
    </row>
    <row r="76" spans="1:43" x14ac:dyDescent="0.25">
      <c r="A76" s="52" t="s">
        <v>51</v>
      </c>
      <c r="B76" s="52">
        <v>3</v>
      </c>
      <c r="C76" s="62" t="s">
        <v>176</v>
      </c>
      <c r="D76" s="52" t="s">
        <v>106</v>
      </c>
      <c r="E76" s="52">
        <v>10.6</v>
      </c>
      <c r="F76" s="52"/>
      <c r="G76">
        <v>0.34399999999999997</v>
      </c>
      <c r="H76">
        <v>15.311999999999999</v>
      </c>
      <c r="I76">
        <v>0.40600000000000003</v>
      </c>
      <c r="J76">
        <v>22.199000000000002</v>
      </c>
      <c r="K76">
        <v>2.99</v>
      </c>
      <c r="L76">
        <v>3.5</v>
      </c>
      <c r="M76" s="52">
        <v>9.8000000000000007</v>
      </c>
      <c r="O76">
        <v>6.55</v>
      </c>
      <c r="P76" s="52"/>
      <c r="S76" s="52"/>
      <c r="T76" s="52">
        <v>4.5999999999999996</v>
      </c>
      <c r="V76" s="52">
        <v>2.5</v>
      </c>
      <c r="W76">
        <v>156.94</v>
      </c>
      <c r="AF76">
        <f t="shared" si="11"/>
        <v>179.78000000000003</v>
      </c>
      <c r="AG76">
        <f t="shared" si="18"/>
        <v>2.5</v>
      </c>
      <c r="AI76">
        <f t="shared" si="20"/>
        <v>2.5</v>
      </c>
      <c r="AJ76">
        <f t="shared" si="13"/>
        <v>182.28000000000003</v>
      </c>
      <c r="AK76">
        <f t="shared" si="12"/>
        <v>0</v>
      </c>
      <c r="AL76">
        <f t="shared" si="14"/>
        <v>0.11505016722408025</v>
      </c>
      <c r="AM76">
        <f t="shared" si="15"/>
        <v>0.11600000000000001</v>
      </c>
      <c r="AN76">
        <f t="shared" si="16"/>
        <v>2.2466039707419016E-2</v>
      </c>
      <c r="AO76">
        <f t="shared" si="17"/>
        <v>1.8289112122167665E-2</v>
      </c>
    </row>
    <row r="77" spans="1:43" x14ac:dyDescent="0.25">
      <c r="A77" s="52" t="s">
        <v>52</v>
      </c>
      <c r="B77" s="52">
        <v>3</v>
      </c>
      <c r="C77" s="62" t="s">
        <v>176</v>
      </c>
      <c r="D77" s="52" t="s">
        <v>105</v>
      </c>
      <c r="E77" s="52">
        <v>17.2</v>
      </c>
      <c r="F77" s="52"/>
      <c r="G77">
        <v>0.32800000000000001</v>
      </c>
      <c r="H77">
        <v>16.942</v>
      </c>
      <c r="I77">
        <v>0.755</v>
      </c>
      <c r="J77">
        <v>28.529</v>
      </c>
      <c r="K77">
        <v>2.33</v>
      </c>
      <c r="L77">
        <v>3.3</v>
      </c>
      <c r="M77" s="52">
        <v>123.1</v>
      </c>
      <c r="O77">
        <v>2.0499999999999998</v>
      </c>
      <c r="P77" s="52"/>
      <c r="S77" s="52"/>
      <c r="T77" s="52"/>
      <c r="V77" s="52"/>
      <c r="W77">
        <v>1660.5</v>
      </c>
      <c r="AA77">
        <v>2979.56</v>
      </c>
      <c r="AF77">
        <f t="shared" si="11"/>
        <v>1791.2799999999997</v>
      </c>
      <c r="AJ77">
        <f t="shared" si="13"/>
        <v>1791.2799999999997</v>
      </c>
      <c r="AK77">
        <f t="shared" si="12"/>
        <v>2979.56</v>
      </c>
      <c r="AL77">
        <f t="shared" si="14"/>
        <v>0.1407725321888412</v>
      </c>
      <c r="AM77">
        <f t="shared" si="15"/>
        <v>0.22878787878787879</v>
      </c>
      <c r="AN77">
        <f t="shared" si="16"/>
        <v>1.9360169991736512E-2</v>
      </c>
      <c r="AO77">
        <f t="shared" si="17"/>
        <v>2.6464299484734832E-2</v>
      </c>
    </row>
    <row r="78" spans="1:43" x14ac:dyDescent="0.25">
      <c r="A78" s="52" t="s">
        <v>52</v>
      </c>
      <c r="B78" s="52">
        <v>3</v>
      </c>
      <c r="C78" s="62" t="s">
        <v>176</v>
      </c>
      <c r="D78" s="52" t="s">
        <v>138</v>
      </c>
      <c r="E78" s="52">
        <v>8.8000000000000007</v>
      </c>
      <c r="F78" s="52"/>
      <c r="G78">
        <v>4.3999999999999997E-2</v>
      </c>
      <c r="H78">
        <v>2.5249999999999999</v>
      </c>
      <c r="I78">
        <v>4.8000000000000001E-2</v>
      </c>
      <c r="J78">
        <v>2.694</v>
      </c>
      <c r="K78">
        <v>0.01</v>
      </c>
      <c r="L78">
        <v>0.01</v>
      </c>
      <c r="M78" s="52">
        <v>3.3</v>
      </c>
      <c r="O78">
        <v>0.27</v>
      </c>
      <c r="P78" s="52"/>
      <c r="S78" s="52"/>
      <c r="T78" s="52"/>
      <c r="V78" s="52"/>
      <c r="W78">
        <v>16.170000000000002</v>
      </c>
      <c r="AD78" t="s">
        <v>160</v>
      </c>
      <c r="AF78">
        <f t="shared" si="11"/>
        <v>19.760000000000005</v>
      </c>
      <c r="AJ78">
        <f t="shared" si="13"/>
        <v>19.760000000000005</v>
      </c>
      <c r="AK78">
        <f t="shared" si="12"/>
        <v>0</v>
      </c>
      <c r="AL78">
        <f t="shared" si="14"/>
        <v>4.3999999999999995</v>
      </c>
      <c r="AM78">
        <f t="shared" si="15"/>
        <v>4.8</v>
      </c>
      <c r="AN78">
        <f t="shared" si="16"/>
        <v>1.7425742574257424E-2</v>
      </c>
      <c r="AO78">
        <f t="shared" si="17"/>
        <v>1.7817371937639197E-2</v>
      </c>
    </row>
    <row r="79" spans="1:43" x14ac:dyDescent="0.25">
      <c r="A79" s="52" t="s">
        <v>52</v>
      </c>
      <c r="B79" s="52">
        <v>3</v>
      </c>
      <c r="C79" s="62" t="s">
        <v>176</v>
      </c>
      <c r="D79" s="52" t="s">
        <v>120</v>
      </c>
      <c r="E79" s="52">
        <v>4.3</v>
      </c>
      <c r="F79" s="52"/>
      <c r="G79">
        <v>0.71399999999999997</v>
      </c>
      <c r="H79">
        <v>7.3</v>
      </c>
      <c r="I79">
        <v>0.504</v>
      </c>
      <c r="J79">
        <v>5.8079999999999998</v>
      </c>
      <c r="K79">
        <v>0.8</v>
      </c>
      <c r="L79">
        <v>0.45</v>
      </c>
      <c r="M79" s="52">
        <v>11.4</v>
      </c>
      <c r="O79">
        <v>0.21</v>
      </c>
      <c r="P79" s="52"/>
      <c r="S79" s="52"/>
      <c r="T79" s="52"/>
      <c r="V79" s="52"/>
      <c r="W79">
        <v>12.17</v>
      </c>
      <c r="AF79">
        <f t="shared" si="11"/>
        <v>25.03</v>
      </c>
      <c r="AJ79">
        <f t="shared" si="13"/>
        <v>25.03</v>
      </c>
      <c r="AK79">
        <f t="shared" si="12"/>
        <v>0</v>
      </c>
      <c r="AL79">
        <f t="shared" si="14"/>
        <v>0.89249999999999996</v>
      </c>
      <c r="AM79">
        <f t="shared" si="15"/>
        <v>1.1199999999999999</v>
      </c>
      <c r="AN79">
        <f t="shared" si="16"/>
        <v>9.780821917808219E-2</v>
      </c>
      <c r="AO79">
        <f t="shared" si="17"/>
        <v>8.6776859504132234E-2</v>
      </c>
    </row>
    <row r="80" spans="1:43" x14ac:dyDescent="0.25">
      <c r="A80" s="52" t="s">
        <v>52</v>
      </c>
      <c r="B80" s="52">
        <v>3</v>
      </c>
      <c r="C80" s="62" t="s">
        <v>176</v>
      </c>
      <c r="D80" s="52" t="s">
        <v>121</v>
      </c>
      <c r="E80" s="52">
        <v>59.9</v>
      </c>
      <c r="F80" s="52">
        <v>11</v>
      </c>
      <c r="G80">
        <v>0.223</v>
      </c>
      <c r="H80">
        <v>18.483000000000001</v>
      </c>
      <c r="I80">
        <v>0.221</v>
      </c>
      <c r="J80">
        <v>17.366</v>
      </c>
      <c r="K80">
        <v>1.34</v>
      </c>
      <c r="L80">
        <v>1.25</v>
      </c>
      <c r="M80" s="52">
        <v>64.2</v>
      </c>
      <c r="O80">
        <v>3.48</v>
      </c>
      <c r="P80" s="52">
        <v>7.5</v>
      </c>
      <c r="Q80">
        <v>12.08</v>
      </c>
      <c r="S80" s="52">
        <v>121.2</v>
      </c>
      <c r="T80" s="52">
        <v>21.1</v>
      </c>
      <c r="U80">
        <v>147.57</v>
      </c>
      <c r="V80" s="52">
        <v>98.2</v>
      </c>
      <c r="W80">
        <v>3011.7</v>
      </c>
      <c r="AF80">
        <f t="shared" si="11"/>
        <v>3081.97</v>
      </c>
      <c r="AG80">
        <f t="shared" si="18"/>
        <v>379.04999999999995</v>
      </c>
      <c r="AH80">
        <f t="shared" si="19"/>
        <v>133.28</v>
      </c>
      <c r="AI80">
        <f t="shared" si="20"/>
        <v>245.76999999999998</v>
      </c>
      <c r="AJ80">
        <f t="shared" si="13"/>
        <v>3461.0199999999995</v>
      </c>
      <c r="AK80">
        <f t="shared" si="12"/>
        <v>0</v>
      </c>
      <c r="AL80">
        <f t="shared" si="14"/>
        <v>0.16641791044776119</v>
      </c>
      <c r="AM80">
        <f t="shared" si="15"/>
        <v>0.17680000000000001</v>
      </c>
      <c r="AN80">
        <f t="shared" si="16"/>
        <v>1.206514094032354E-2</v>
      </c>
      <c r="AO80">
        <f t="shared" si="17"/>
        <v>1.2726016353794771E-2</v>
      </c>
      <c r="AQ80">
        <f t="shared" si="21"/>
        <v>0.62086092715231789</v>
      </c>
    </row>
    <row r="81" spans="1:43" x14ac:dyDescent="0.25">
      <c r="A81" s="52" t="s">
        <v>53</v>
      </c>
      <c r="B81" s="52">
        <v>3</v>
      </c>
      <c r="C81" s="62" t="s">
        <v>176</v>
      </c>
      <c r="D81" s="52" t="s">
        <v>105</v>
      </c>
      <c r="E81" s="52">
        <v>20.8</v>
      </c>
      <c r="F81" s="52"/>
      <c r="G81">
        <v>0.44700000000000001</v>
      </c>
      <c r="H81">
        <v>27.579000000000001</v>
      </c>
      <c r="I81">
        <v>0.39</v>
      </c>
      <c r="J81">
        <v>22.927</v>
      </c>
      <c r="K81">
        <v>1.87</v>
      </c>
      <c r="L81">
        <v>1.58</v>
      </c>
      <c r="M81" s="52">
        <v>35.299999999999997</v>
      </c>
      <c r="O81">
        <v>1.87</v>
      </c>
      <c r="P81" s="52"/>
      <c r="S81" s="52"/>
      <c r="T81" s="52"/>
      <c r="V81" s="52"/>
      <c r="W81">
        <v>1904.9</v>
      </c>
      <c r="AA81">
        <v>3078.4</v>
      </c>
      <c r="AF81">
        <f t="shared" si="11"/>
        <v>1945.5199999999998</v>
      </c>
      <c r="AJ81">
        <f t="shared" si="13"/>
        <v>1945.5199999999998</v>
      </c>
      <c r="AK81">
        <f t="shared" si="12"/>
        <v>3078.4</v>
      </c>
      <c r="AL81">
        <f t="shared" si="14"/>
        <v>0.23903743315508019</v>
      </c>
      <c r="AM81">
        <f t="shared" si="15"/>
        <v>0.24683544303797469</v>
      </c>
      <c r="AN81">
        <f t="shared" si="16"/>
        <v>1.6207984335907755E-2</v>
      </c>
      <c r="AO81">
        <f t="shared" si="17"/>
        <v>1.701051162384961E-2</v>
      </c>
    </row>
    <row r="82" spans="1:43" x14ac:dyDescent="0.25">
      <c r="A82" s="52" t="s">
        <v>53</v>
      </c>
      <c r="B82" s="52">
        <v>3</v>
      </c>
      <c r="C82" s="62" t="s">
        <v>176</v>
      </c>
      <c r="D82" s="52" t="s">
        <v>138</v>
      </c>
      <c r="E82" s="52">
        <v>12.7</v>
      </c>
      <c r="F82" s="52"/>
      <c r="G82">
        <v>4.2999999999999997E-2</v>
      </c>
      <c r="H82">
        <v>2.2440000000000002</v>
      </c>
      <c r="I82">
        <v>4.2000000000000003E-2</v>
      </c>
      <c r="J82">
        <v>2.2370000000000001</v>
      </c>
      <c r="K82">
        <v>0.24</v>
      </c>
      <c r="L82">
        <v>0.23</v>
      </c>
      <c r="M82" s="52">
        <v>1.6</v>
      </c>
      <c r="O82">
        <v>0.55000000000000004</v>
      </c>
      <c r="P82" s="52"/>
      <c r="S82" s="52"/>
      <c r="T82" s="52"/>
      <c r="V82" s="52"/>
      <c r="W82">
        <v>26.57</v>
      </c>
      <c r="AF82">
        <f t="shared" si="11"/>
        <v>29.19</v>
      </c>
      <c r="AJ82">
        <f t="shared" si="13"/>
        <v>29.19</v>
      </c>
      <c r="AK82">
        <f t="shared" si="12"/>
        <v>0</v>
      </c>
      <c r="AL82">
        <f t="shared" si="14"/>
        <v>0.17916666666666667</v>
      </c>
      <c r="AM82">
        <f t="shared" si="15"/>
        <v>0.18260869565217391</v>
      </c>
      <c r="AN82">
        <f t="shared" si="16"/>
        <v>1.9162210338680923E-2</v>
      </c>
      <c r="AO82">
        <f t="shared" si="17"/>
        <v>1.8775145283862316E-2</v>
      </c>
    </row>
    <row r="83" spans="1:43" x14ac:dyDescent="0.25">
      <c r="A83" s="52" t="s">
        <v>53</v>
      </c>
      <c r="B83" s="52">
        <v>3</v>
      </c>
      <c r="C83" s="62" t="s">
        <v>176</v>
      </c>
      <c r="D83" s="52" t="s">
        <v>120</v>
      </c>
      <c r="E83" s="52">
        <v>7.9</v>
      </c>
      <c r="F83" s="52"/>
      <c r="G83">
        <v>0.57799999999999996</v>
      </c>
      <c r="H83">
        <v>6.282</v>
      </c>
      <c r="I83">
        <v>0.52600000000000002</v>
      </c>
      <c r="J83">
        <v>6.5439999999999996</v>
      </c>
      <c r="K83">
        <v>0.64</v>
      </c>
      <c r="L83">
        <v>0.73</v>
      </c>
      <c r="M83" s="52">
        <v>35.4</v>
      </c>
      <c r="O83">
        <v>0.21</v>
      </c>
      <c r="P83" s="52"/>
      <c r="S83" s="52"/>
      <c r="T83" s="52"/>
      <c r="V83" s="52"/>
      <c r="W83">
        <v>123.65</v>
      </c>
      <c r="AF83">
        <f t="shared" si="11"/>
        <v>160.62999999999997</v>
      </c>
      <c r="AJ83">
        <f t="shared" si="13"/>
        <v>160.62999999999997</v>
      </c>
      <c r="AK83">
        <f t="shared" si="12"/>
        <v>0</v>
      </c>
      <c r="AL83">
        <f t="shared" si="14"/>
        <v>0.90312499999999996</v>
      </c>
      <c r="AM83">
        <f t="shared" si="15"/>
        <v>0.72054794520547949</v>
      </c>
      <c r="AN83">
        <f t="shared" si="16"/>
        <v>9.2008914358484559E-2</v>
      </c>
      <c r="AO83">
        <f t="shared" si="17"/>
        <v>8.0378973105134477E-2</v>
      </c>
    </row>
    <row r="84" spans="1:43" x14ac:dyDescent="0.25">
      <c r="A84" s="52" t="s">
        <v>53</v>
      </c>
      <c r="B84" s="52">
        <v>3</v>
      </c>
      <c r="C84" s="62" t="s">
        <v>176</v>
      </c>
      <c r="D84" s="52" t="s">
        <v>121</v>
      </c>
      <c r="E84" s="52">
        <v>46.7</v>
      </c>
      <c r="F84" s="52">
        <v>17</v>
      </c>
      <c r="G84">
        <v>0.185</v>
      </c>
      <c r="H84">
        <v>17.201000000000001</v>
      </c>
      <c r="I84">
        <v>0.186</v>
      </c>
      <c r="J84">
        <v>18.594999999999999</v>
      </c>
      <c r="K84">
        <v>0.37</v>
      </c>
      <c r="L84">
        <v>0.35</v>
      </c>
      <c r="M84" s="52">
        <v>28.5</v>
      </c>
      <c r="O84">
        <v>1.19</v>
      </c>
      <c r="P84" s="52">
        <v>12.2</v>
      </c>
      <c r="Q84">
        <v>33.799999999999997</v>
      </c>
      <c r="R84">
        <v>77.650000000000006</v>
      </c>
      <c r="S84" s="52">
        <v>32.299999999999997</v>
      </c>
      <c r="T84" s="52">
        <v>9.6</v>
      </c>
      <c r="U84">
        <v>120.68</v>
      </c>
      <c r="V84" s="52">
        <v>100.4</v>
      </c>
      <c r="W84">
        <v>2197.4</v>
      </c>
      <c r="AF84">
        <f t="shared" si="11"/>
        <v>2227.81</v>
      </c>
      <c r="AG84">
        <f t="shared" si="18"/>
        <v>364.83000000000004</v>
      </c>
      <c r="AH84">
        <f t="shared" si="19"/>
        <v>143.75</v>
      </c>
      <c r="AI84">
        <f t="shared" si="20"/>
        <v>221.08</v>
      </c>
      <c r="AJ84">
        <f t="shared" si="13"/>
        <v>2592.64</v>
      </c>
      <c r="AK84">
        <f t="shared" si="12"/>
        <v>0</v>
      </c>
      <c r="AL84">
        <f t="shared" si="14"/>
        <v>0.5</v>
      </c>
      <c r="AM84">
        <f t="shared" si="15"/>
        <v>0.53142857142857147</v>
      </c>
      <c r="AN84">
        <f t="shared" si="16"/>
        <v>1.0755188651822569E-2</v>
      </c>
      <c r="AO84">
        <f t="shared" si="17"/>
        <v>1.0002688894864211E-2</v>
      </c>
      <c r="AQ84">
        <f t="shared" si="21"/>
        <v>0.36094674556213019</v>
      </c>
    </row>
    <row r="85" spans="1:43" x14ac:dyDescent="0.25">
      <c r="A85" s="52" t="s">
        <v>53</v>
      </c>
      <c r="B85" s="52">
        <v>3</v>
      </c>
      <c r="C85" s="62" t="s">
        <v>176</v>
      </c>
      <c r="D85" s="52" t="s">
        <v>106</v>
      </c>
      <c r="E85" s="52">
        <v>5.3</v>
      </c>
      <c r="F85" s="52"/>
      <c r="G85">
        <v>0.21</v>
      </c>
      <c r="H85">
        <v>11.289</v>
      </c>
      <c r="I85">
        <v>0.161</v>
      </c>
      <c r="J85">
        <v>10.686999999999999</v>
      </c>
      <c r="K85">
        <v>0.63</v>
      </c>
      <c r="L85">
        <v>0.46</v>
      </c>
      <c r="M85" s="52">
        <v>5.9</v>
      </c>
      <c r="O85">
        <v>0.88</v>
      </c>
      <c r="P85" s="52">
        <v>3.3</v>
      </c>
      <c r="S85" s="52">
        <v>2.1</v>
      </c>
      <c r="T85" s="52">
        <v>6</v>
      </c>
      <c r="V85" s="52">
        <v>0.5</v>
      </c>
      <c r="W85">
        <v>12.21</v>
      </c>
      <c r="AD85" s="52" t="s">
        <v>80</v>
      </c>
      <c r="AF85">
        <f t="shared" si="11"/>
        <v>20.080000000000002</v>
      </c>
      <c r="AG85">
        <f t="shared" si="18"/>
        <v>2.6</v>
      </c>
      <c r="AH85">
        <f t="shared" si="19"/>
        <v>2.1</v>
      </c>
      <c r="AI85">
        <f t="shared" si="20"/>
        <v>0.5</v>
      </c>
      <c r="AJ85">
        <f t="shared" si="13"/>
        <v>22.680000000000003</v>
      </c>
      <c r="AK85">
        <f t="shared" si="12"/>
        <v>0</v>
      </c>
      <c r="AL85">
        <f t="shared" si="14"/>
        <v>0.33333333333333331</v>
      </c>
      <c r="AM85">
        <f t="shared" si="15"/>
        <v>0.35</v>
      </c>
      <c r="AN85">
        <f t="shared" si="16"/>
        <v>1.860217911241031E-2</v>
      </c>
      <c r="AO85">
        <f t="shared" si="17"/>
        <v>1.5065032282212034E-2</v>
      </c>
      <c r="AQ85">
        <f t="shared" si="21"/>
        <v>1.5714285714285712</v>
      </c>
    </row>
    <row r="86" spans="1:43" x14ac:dyDescent="0.25">
      <c r="A86" s="52" t="s">
        <v>54</v>
      </c>
      <c r="B86" s="52">
        <v>3</v>
      </c>
      <c r="C86" s="62" t="s">
        <v>176</v>
      </c>
      <c r="D86" s="52" t="s">
        <v>105</v>
      </c>
      <c r="E86" s="52">
        <v>7.3</v>
      </c>
      <c r="F86" s="52"/>
      <c r="G86">
        <v>0.68500000000000005</v>
      </c>
      <c r="H86">
        <v>26.768999999999998</v>
      </c>
      <c r="I86">
        <v>0.68899999999999995</v>
      </c>
      <c r="J86">
        <v>27.58</v>
      </c>
      <c r="K86">
        <v>1.95</v>
      </c>
      <c r="L86">
        <v>2.1800000000000002</v>
      </c>
      <c r="M86" s="52">
        <v>38.299999999999997</v>
      </c>
      <c r="O86">
        <v>0.84</v>
      </c>
      <c r="P86" s="52"/>
      <c r="S86" s="52"/>
      <c r="T86" s="52"/>
      <c r="V86" s="52"/>
      <c r="W86">
        <v>1036.4000000000001</v>
      </c>
      <c r="AA86" s="57">
        <v>4894.5</v>
      </c>
      <c r="AD86" s="57" t="s">
        <v>155</v>
      </c>
      <c r="AF86">
        <f t="shared" si="11"/>
        <v>1079.67</v>
      </c>
      <c r="AJ86">
        <f t="shared" si="13"/>
        <v>1079.67</v>
      </c>
      <c r="AK86">
        <f>Z86+AA86+AB86+AC86</f>
        <v>4894.5</v>
      </c>
      <c r="AL86">
        <f t="shared" si="14"/>
        <v>0.35128205128205131</v>
      </c>
      <c r="AM86">
        <f t="shared" si="15"/>
        <v>0.31605504587155958</v>
      </c>
      <c r="AN86">
        <f t="shared" si="16"/>
        <v>2.5589301057193026E-2</v>
      </c>
      <c r="AO86">
        <f t="shared" si="17"/>
        <v>2.4981870920957217E-2</v>
      </c>
    </row>
    <row r="87" spans="1:43" x14ac:dyDescent="0.25">
      <c r="A87" s="52" t="s">
        <v>54</v>
      </c>
      <c r="B87" s="52">
        <v>3</v>
      </c>
      <c r="C87" s="62" t="s">
        <v>176</v>
      </c>
      <c r="D87" s="52" t="s">
        <v>138</v>
      </c>
      <c r="E87" s="52">
        <v>10.4</v>
      </c>
      <c r="F87" s="52"/>
      <c r="G87">
        <v>4.7E-2</v>
      </c>
      <c r="H87">
        <v>2.7320000000000002</v>
      </c>
      <c r="I87">
        <v>4.4999999999999998E-2</v>
      </c>
      <c r="J87">
        <v>3.0640000000000001</v>
      </c>
      <c r="K87">
        <v>0.11</v>
      </c>
      <c r="L87">
        <v>0.16</v>
      </c>
      <c r="M87" s="52">
        <v>4.8</v>
      </c>
      <c r="O87">
        <v>0.33</v>
      </c>
      <c r="P87" s="52"/>
      <c r="S87" s="52"/>
      <c r="T87" s="52"/>
      <c r="V87" s="52"/>
      <c r="W87">
        <v>56.37</v>
      </c>
      <c r="AF87">
        <f t="shared" si="11"/>
        <v>61.769999999999989</v>
      </c>
      <c r="AJ87">
        <f t="shared" si="13"/>
        <v>61.769999999999989</v>
      </c>
      <c r="AK87">
        <f t="shared" ref="AK87:AK132" si="22">Z87+AA87+AB87+AC87</f>
        <v>0</v>
      </c>
      <c r="AL87">
        <f t="shared" si="14"/>
        <v>0.42727272727272725</v>
      </c>
      <c r="AM87">
        <f t="shared" si="15"/>
        <v>0.28125</v>
      </c>
      <c r="AN87">
        <f t="shared" si="16"/>
        <v>1.7203513909224012E-2</v>
      </c>
      <c r="AO87">
        <f t="shared" si="17"/>
        <v>1.4686684073107048E-2</v>
      </c>
    </row>
    <row r="88" spans="1:43" x14ac:dyDescent="0.25">
      <c r="A88" s="52" t="s">
        <v>54</v>
      </c>
      <c r="B88" s="52">
        <v>3</v>
      </c>
      <c r="C88" s="62" t="s">
        <v>176</v>
      </c>
      <c r="D88" s="52" t="s">
        <v>120</v>
      </c>
      <c r="E88" s="52">
        <v>7</v>
      </c>
      <c r="F88" s="52"/>
      <c r="G88">
        <v>0.66100000000000003</v>
      </c>
      <c r="H88">
        <v>7.1749999999999998</v>
      </c>
      <c r="I88">
        <v>0.77</v>
      </c>
      <c r="J88">
        <v>8.4600000000000009</v>
      </c>
      <c r="K88">
        <v>0.74</v>
      </c>
      <c r="L88">
        <v>0.73</v>
      </c>
      <c r="M88" s="52">
        <v>39.9</v>
      </c>
      <c r="O88">
        <v>0.24</v>
      </c>
      <c r="P88" s="52"/>
      <c r="S88" s="52"/>
      <c r="T88" s="52"/>
      <c r="V88" s="52"/>
      <c r="W88">
        <v>91.51</v>
      </c>
      <c r="AF88">
        <f t="shared" si="11"/>
        <v>133.12</v>
      </c>
      <c r="AJ88">
        <f t="shared" si="13"/>
        <v>133.12</v>
      </c>
      <c r="AK88">
        <f t="shared" si="22"/>
        <v>0</v>
      </c>
      <c r="AL88">
        <f t="shared" si="14"/>
        <v>0.89324324324324333</v>
      </c>
      <c r="AM88">
        <f t="shared" si="15"/>
        <v>1.0547945205479452</v>
      </c>
      <c r="AN88">
        <f t="shared" si="16"/>
        <v>9.2125435540069689E-2</v>
      </c>
      <c r="AO88">
        <f t="shared" si="17"/>
        <v>9.1016548463356967E-2</v>
      </c>
    </row>
    <row r="89" spans="1:43" x14ac:dyDescent="0.25">
      <c r="A89" s="52" t="s">
        <v>54</v>
      </c>
      <c r="B89" s="52">
        <v>3</v>
      </c>
      <c r="C89" s="62" t="s">
        <v>176</v>
      </c>
      <c r="D89" s="52" t="s">
        <v>121</v>
      </c>
      <c r="E89" s="52">
        <v>39.4</v>
      </c>
      <c r="F89" s="52">
        <v>12</v>
      </c>
      <c r="G89">
        <v>0.251</v>
      </c>
      <c r="H89">
        <v>17.600000000000001</v>
      </c>
      <c r="I89">
        <v>0.20499999999999999</v>
      </c>
      <c r="J89">
        <v>16.486000000000001</v>
      </c>
      <c r="K89">
        <v>0.44</v>
      </c>
      <c r="L89">
        <v>0.26</v>
      </c>
      <c r="M89" s="52"/>
      <c r="O89">
        <v>1.22</v>
      </c>
      <c r="P89" s="52">
        <v>5</v>
      </c>
      <c r="Q89">
        <v>7.13</v>
      </c>
      <c r="R89">
        <v>60.41</v>
      </c>
      <c r="S89" s="52"/>
      <c r="T89" s="52">
        <v>16</v>
      </c>
      <c r="U89">
        <v>106.05</v>
      </c>
      <c r="V89" s="52"/>
      <c r="W89">
        <v>861.6</v>
      </c>
      <c r="AF89">
        <f>W89+O89+L89+K89</f>
        <v>863.5200000000001</v>
      </c>
      <c r="AG89">
        <f t="shared" si="18"/>
        <v>173.58999999999997</v>
      </c>
      <c r="AH89">
        <f t="shared" si="19"/>
        <v>67.539999999999992</v>
      </c>
      <c r="AI89">
        <f t="shared" si="20"/>
        <v>106.05</v>
      </c>
      <c r="AJ89">
        <f t="shared" si="13"/>
        <v>1037.1100000000001</v>
      </c>
      <c r="AK89">
        <f t="shared" si="22"/>
        <v>0</v>
      </c>
      <c r="AL89">
        <f t="shared" si="14"/>
        <v>0.57045454545454544</v>
      </c>
      <c r="AM89">
        <f t="shared" si="15"/>
        <v>0.78846153846153844</v>
      </c>
      <c r="AN89">
        <f t="shared" si="16"/>
        <v>1.4261363636363635E-2</v>
      </c>
      <c r="AO89">
        <f t="shared" si="17"/>
        <v>1.2434793157830885E-2</v>
      </c>
      <c r="AQ89">
        <f t="shared" si="21"/>
        <v>0.70126227208976155</v>
      </c>
    </row>
    <row r="90" spans="1:43" x14ac:dyDescent="0.25">
      <c r="A90" s="52" t="s">
        <v>54</v>
      </c>
      <c r="B90" s="52">
        <v>3</v>
      </c>
      <c r="C90" s="62" t="s">
        <v>176</v>
      </c>
      <c r="D90" s="52" t="s">
        <v>106</v>
      </c>
      <c r="E90" s="52">
        <v>4.3</v>
      </c>
      <c r="F90" s="52">
        <v>1</v>
      </c>
      <c r="G90">
        <v>0.36899999999999999</v>
      </c>
      <c r="H90">
        <v>20.99</v>
      </c>
      <c r="I90">
        <v>0.57199999999999995</v>
      </c>
      <c r="J90">
        <v>29.263000000000002</v>
      </c>
      <c r="K90">
        <v>2.68</v>
      </c>
      <c r="L90">
        <v>3.41</v>
      </c>
      <c r="M90" s="52">
        <v>6.4</v>
      </c>
      <c r="O90">
        <v>3.91</v>
      </c>
      <c r="P90" s="52"/>
      <c r="S90" s="52"/>
      <c r="T90" s="52">
        <v>8.5</v>
      </c>
      <c r="V90" s="52">
        <v>1.2</v>
      </c>
      <c r="W90">
        <v>6.03</v>
      </c>
      <c r="AF90">
        <f t="shared" si="11"/>
        <v>22.430000000000003</v>
      </c>
      <c r="AG90">
        <f t="shared" si="18"/>
        <v>1.2</v>
      </c>
      <c r="AI90">
        <f t="shared" si="20"/>
        <v>1.2</v>
      </c>
      <c r="AJ90">
        <f t="shared" si="13"/>
        <v>23.630000000000003</v>
      </c>
      <c r="AK90">
        <f t="shared" si="22"/>
        <v>0</v>
      </c>
      <c r="AL90">
        <f t="shared" si="14"/>
        <v>0.1376865671641791</v>
      </c>
      <c r="AM90">
        <f t="shared" si="15"/>
        <v>0.16774193548387095</v>
      </c>
      <c r="AN90">
        <f t="shared" si="16"/>
        <v>1.7579799904716534E-2</v>
      </c>
      <c r="AO90">
        <f t="shared" si="17"/>
        <v>1.9546868058640601E-2</v>
      </c>
    </row>
    <row r="91" spans="1:43" x14ac:dyDescent="0.25">
      <c r="A91" s="52" t="s">
        <v>55</v>
      </c>
      <c r="B91" s="52">
        <v>3</v>
      </c>
      <c r="C91" s="62" t="s">
        <v>176</v>
      </c>
      <c r="D91" s="52" t="s">
        <v>105</v>
      </c>
      <c r="E91" s="52">
        <v>9.6</v>
      </c>
      <c r="F91" s="52"/>
      <c r="G91">
        <v>0.36199999999999999</v>
      </c>
      <c r="H91">
        <v>24.149000000000001</v>
      </c>
      <c r="I91">
        <v>0.32800000000000001</v>
      </c>
      <c r="J91">
        <v>23.92</v>
      </c>
      <c r="K91">
        <v>1.55</v>
      </c>
      <c r="L91">
        <v>1.1499999999999999</v>
      </c>
      <c r="M91" s="52"/>
      <c r="O91">
        <v>2.85</v>
      </c>
      <c r="P91" s="52"/>
      <c r="S91" s="52"/>
      <c r="T91" s="52"/>
      <c r="V91" s="52"/>
      <c r="W91">
        <v>1630.2</v>
      </c>
      <c r="AA91" s="57">
        <v>2862.3</v>
      </c>
      <c r="AD91" s="57" t="s">
        <v>155</v>
      </c>
      <c r="AF91">
        <f>W91+O91+L91+K91</f>
        <v>1635.75</v>
      </c>
      <c r="AJ91">
        <f t="shared" si="13"/>
        <v>1635.75</v>
      </c>
      <c r="AK91">
        <f t="shared" si="22"/>
        <v>2862.3</v>
      </c>
      <c r="AL91">
        <f t="shared" si="14"/>
        <v>0.23354838709677417</v>
      </c>
      <c r="AM91">
        <f t="shared" si="15"/>
        <v>0.28521739130434787</v>
      </c>
      <c r="AN91">
        <f t="shared" si="16"/>
        <v>1.499026874818833E-2</v>
      </c>
      <c r="AO91">
        <f t="shared" si="17"/>
        <v>1.37123745819398E-2</v>
      </c>
    </row>
    <row r="92" spans="1:43" x14ac:dyDescent="0.25">
      <c r="A92" s="52" t="s">
        <v>55</v>
      </c>
      <c r="B92" s="52">
        <v>3</v>
      </c>
      <c r="C92" s="62" t="s">
        <v>176</v>
      </c>
      <c r="D92" s="52" t="s">
        <v>138</v>
      </c>
      <c r="E92" s="52">
        <v>7.7</v>
      </c>
      <c r="F92" s="52"/>
      <c r="G92">
        <v>3.4000000000000002E-2</v>
      </c>
      <c r="H92">
        <v>3.2069999999999999</v>
      </c>
      <c r="I92">
        <v>4.4999999999999998E-2</v>
      </c>
      <c r="J92">
        <v>2.5430000000000001</v>
      </c>
      <c r="K92">
        <v>0.01</v>
      </c>
      <c r="L92">
        <v>0.01</v>
      </c>
      <c r="M92" s="52">
        <v>3.9</v>
      </c>
      <c r="O92">
        <v>0.26</v>
      </c>
      <c r="P92" s="52"/>
      <c r="S92" s="52"/>
      <c r="T92" s="52"/>
      <c r="V92" s="52"/>
      <c r="W92">
        <v>12.21</v>
      </c>
      <c r="AD92" t="s">
        <v>159</v>
      </c>
      <c r="AF92">
        <f>W92+O92+M92+L92+K92</f>
        <v>16.390000000000004</v>
      </c>
      <c r="AJ92">
        <f t="shared" si="13"/>
        <v>16.390000000000004</v>
      </c>
      <c r="AK92">
        <f t="shared" si="22"/>
        <v>0</v>
      </c>
      <c r="AL92">
        <f t="shared" si="14"/>
        <v>3.4000000000000004</v>
      </c>
      <c r="AM92">
        <f t="shared" si="15"/>
        <v>4.5</v>
      </c>
      <c r="AN92">
        <f t="shared" si="16"/>
        <v>1.0601808543810416E-2</v>
      </c>
      <c r="AO92">
        <f t="shared" si="17"/>
        <v>1.7695635076681083E-2</v>
      </c>
    </row>
    <row r="93" spans="1:43" x14ac:dyDescent="0.25">
      <c r="A93" s="52" t="s">
        <v>55</v>
      </c>
      <c r="B93" s="52">
        <v>3</v>
      </c>
      <c r="C93" s="62" t="s">
        <v>176</v>
      </c>
      <c r="D93" s="52" t="s">
        <v>120</v>
      </c>
      <c r="E93" s="52">
        <v>6.9</v>
      </c>
      <c r="F93" s="52"/>
      <c r="G93">
        <v>0.627</v>
      </c>
      <c r="H93">
        <v>7.2210000000000001</v>
      </c>
      <c r="I93">
        <v>0.48799999999999999</v>
      </c>
      <c r="J93">
        <v>5.5650000000000004</v>
      </c>
      <c r="K93">
        <v>0.64</v>
      </c>
      <c r="L93">
        <v>0.34</v>
      </c>
      <c r="M93" s="52">
        <v>5.8</v>
      </c>
      <c r="O93">
        <v>0.23</v>
      </c>
      <c r="P93" s="52"/>
      <c r="S93" s="52"/>
      <c r="T93" s="52"/>
      <c r="V93" s="52"/>
      <c r="W93">
        <v>26.39</v>
      </c>
      <c r="AF93">
        <f t="shared" si="11"/>
        <v>33.400000000000006</v>
      </c>
      <c r="AJ93">
        <f t="shared" si="13"/>
        <v>33.400000000000006</v>
      </c>
      <c r="AK93">
        <f t="shared" si="22"/>
        <v>0</v>
      </c>
      <c r="AL93">
        <f t="shared" si="14"/>
        <v>0.97968749999999993</v>
      </c>
      <c r="AM93">
        <f t="shared" si="15"/>
        <v>1.4352941176470586</v>
      </c>
      <c r="AN93">
        <f t="shared" si="16"/>
        <v>8.6830078936435393E-2</v>
      </c>
      <c r="AO93">
        <f t="shared" si="17"/>
        <v>8.769092542677448E-2</v>
      </c>
    </row>
    <row r="94" spans="1:43" x14ac:dyDescent="0.25">
      <c r="A94" s="52" t="s">
        <v>55</v>
      </c>
      <c r="B94" s="52">
        <v>3</v>
      </c>
      <c r="C94" s="62" t="s">
        <v>176</v>
      </c>
      <c r="D94" s="52" t="s">
        <v>121</v>
      </c>
      <c r="E94" s="52">
        <v>40.299999999999997</v>
      </c>
      <c r="F94" s="52">
        <v>7</v>
      </c>
      <c r="G94">
        <v>0.249</v>
      </c>
      <c r="H94">
        <v>17.393000000000001</v>
      </c>
      <c r="I94">
        <v>0.22800000000000001</v>
      </c>
      <c r="J94">
        <v>14.535</v>
      </c>
      <c r="K94">
        <v>0.36</v>
      </c>
      <c r="L94">
        <v>0.41</v>
      </c>
      <c r="M94" s="52"/>
      <c r="O94">
        <v>1.1599999999999999</v>
      </c>
      <c r="P94" s="52">
        <v>5.2</v>
      </c>
      <c r="Q94" s="56"/>
      <c r="R94">
        <v>32.99</v>
      </c>
      <c r="S94" s="52"/>
      <c r="T94" s="52">
        <v>15.4</v>
      </c>
      <c r="U94">
        <v>87.17</v>
      </c>
      <c r="V94" s="52"/>
      <c r="W94">
        <v>776.5</v>
      </c>
      <c r="AD94" t="s">
        <v>170</v>
      </c>
      <c r="AF94">
        <f>W94+O94+L94+K94</f>
        <v>778.43</v>
      </c>
      <c r="AG94">
        <f t="shared" si="18"/>
        <v>120.16</v>
      </c>
      <c r="AH94">
        <f t="shared" si="19"/>
        <v>32.99</v>
      </c>
      <c r="AI94">
        <f t="shared" si="20"/>
        <v>87.17</v>
      </c>
      <c r="AJ94">
        <f t="shared" si="13"/>
        <v>898.58999999999992</v>
      </c>
      <c r="AK94">
        <f t="shared" si="22"/>
        <v>0</v>
      </c>
      <c r="AL94">
        <f t="shared" si="14"/>
        <v>0.69166666666666665</v>
      </c>
      <c r="AM94">
        <f t="shared" si="15"/>
        <v>0.55609756097560981</v>
      </c>
      <c r="AN94">
        <f t="shared" si="16"/>
        <v>1.4316104179842465E-2</v>
      </c>
      <c r="AO94">
        <f t="shared" si="17"/>
        <v>1.5686274509803921E-2</v>
      </c>
    </row>
    <row r="95" spans="1:43" x14ac:dyDescent="0.25">
      <c r="A95" s="62" t="s">
        <v>62</v>
      </c>
      <c r="B95" s="62">
        <v>4</v>
      </c>
      <c r="C95" s="62" t="s">
        <v>176</v>
      </c>
      <c r="D95" s="62" t="s">
        <v>105</v>
      </c>
      <c r="E95" s="52">
        <v>8.1999999999999993</v>
      </c>
      <c r="F95" s="52"/>
      <c r="G95">
        <v>0.65700000000000003</v>
      </c>
      <c r="H95">
        <v>27.033000000000001</v>
      </c>
      <c r="I95">
        <v>0.66400000000000003</v>
      </c>
      <c r="J95">
        <v>27.271000000000001</v>
      </c>
      <c r="K95">
        <v>3.54</v>
      </c>
      <c r="L95">
        <v>3.61</v>
      </c>
      <c r="M95" s="62">
        <v>88.6</v>
      </c>
      <c r="O95">
        <v>2.74</v>
      </c>
      <c r="P95" s="52"/>
      <c r="S95" s="62"/>
      <c r="T95" s="52"/>
      <c r="V95" s="62"/>
      <c r="W95">
        <v>1410.2</v>
      </c>
      <c r="Y95" s="57">
        <v>5104.6000000000004</v>
      </c>
      <c r="AD95" s="56"/>
      <c r="AF95">
        <f t="shared" si="11"/>
        <v>1508.6899999999998</v>
      </c>
      <c r="AJ95">
        <f t="shared" si="13"/>
        <v>1508.6899999999998</v>
      </c>
      <c r="AK95">
        <f t="shared" si="22"/>
        <v>0</v>
      </c>
      <c r="AL95">
        <f t="shared" si="14"/>
        <v>0.18559322033898307</v>
      </c>
      <c r="AM95">
        <f t="shared" si="15"/>
        <v>0.18393351800554017</v>
      </c>
      <c r="AN95">
        <f t="shared" si="16"/>
        <v>2.4303628898013539E-2</v>
      </c>
      <c r="AO95">
        <f t="shared" si="17"/>
        <v>2.4348208719885592E-2</v>
      </c>
    </row>
    <row r="96" spans="1:43" x14ac:dyDescent="0.25">
      <c r="A96" s="62" t="s">
        <v>62</v>
      </c>
      <c r="B96" s="62">
        <v>4</v>
      </c>
      <c r="C96" s="62" t="s">
        <v>176</v>
      </c>
      <c r="D96" s="62" t="s">
        <v>120</v>
      </c>
      <c r="E96" s="52">
        <v>9.3000000000000007</v>
      </c>
      <c r="F96" s="52"/>
      <c r="G96">
        <v>0.51400000000000001</v>
      </c>
      <c r="H96">
        <v>5.3</v>
      </c>
      <c r="I96">
        <v>0.79100000000000004</v>
      </c>
      <c r="J96">
        <v>7.64</v>
      </c>
      <c r="K96">
        <v>0.68</v>
      </c>
      <c r="L96">
        <v>0.86</v>
      </c>
      <c r="M96" s="62">
        <v>16</v>
      </c>
      <c r="O96">
        <v>0.09</v>
      </c>
      <c r="P96" s="52"/>
      <c r="S96" s="62"/>
      <c r="T96" s="52"/>
      <c r="V96" s="62"/>
      <c r="W96">
        <v>33.49</v>
      </c>
      <c r="AF96">
        <f t="shared" si="11"/>
        <v>51.120000000000005</v>
      </c>
      <c r="AJ96">
        <f t="shared" si="13"/>
        <v>51.120000000000005</v>
      </c>
      <c r="AK96">
        <f t="shared" si="22"/>
        <v>0</v>
      </c>
      <c r="AL96">
        <f t="shared" si="14"/>
        <v>0.75588235294117645</v>
      </c>
      <c r="AM96">
        <f t="shared" si="15"/>
        <v>0.91976744186046522</v>
      </c>
      <c r="AN96">
        <f t="shared" si="16"/>
        <v>9.698113207547171E-2</v>
      </c>
      <c r="AO96">
        <f t="shared" si="17"/>
        <v>0.10353403141361257</v>
      </c>
    </row>
    <row r="97" spans="1:43" x14ac:dyDescent="0.25">
      <c r="A97" s="62" t="s">
        <v>62</v>
      </c>
      <c r="B97" s="62">
        <v>4</v>
      </c>
      <c r="C97" s="62" t="s">
        <v>176</v>
      </c>
      <c r="D97" s="62" t="s">
        <v>121</v>
      </c>
      <c r="E97" s="52">
        <v>74</v>
      </c>
      <c r="F97" s="52">
        <v>2</v>
      </c>
      <c r="G97">
        <v>0.33100000000000002</v>
      </c>
      <c r="H97">
        <v>18.282</v>
      </c>
      <c r="I97">
        <v>0.20100000000000001</v>
      </c>
      <c r="J97">
        <v>15.827</v>
      </c>
      <c r="K97">
        <v>0.37</v>
      </c>
      <c r="L97">
        <v>0.31</v>
      </c>
      <c r="M97" s="62">
        <v>31.5</v>
      </c>
      <c r="O97">
        <v>3</v>
      </c>
      <c r="P97" s="52">
        <v>7.8</v>
      </c>
      <c r="S97" s="62">
        <v>13.1</v>
      </c>
      <c r="T97" s="52">
        <v>10.9</v>
      </c>
      <c r="V97" s="62">
        <v>51.5</v>
      </c>
      <c r="W97">
        <v>576.79999999999995</v>
      </c>
      <c r="AD97" s="52" t="s">
        <v>80</v>
      </c>
      <c r="AF97">
        <f t="shared" si="11"/>
        <v>611.9799999999999</v>
      </c>
      <c r="AG97">
        <f t="shared" si="18"/>
        <v>64.599999999999994</v>
      </c>
      <c r="AH97">
        <f t="shared" si="19"/>
        <v>13.1</v>
      </c>
      <c r="AI97">
        <f t="shared" si="20"/>
        <v>51.5</v>
      </c>
      <c r="AJ97">
        <f t="shared" si="13"/>
        <v>676.57999999999993</v>
      </c>
      <c r="AK97">
        <f t="shared" si="22"/>
        <v>0</v>
      </c>
      <c r="AL97">
        <f t="shared" si="14"/>
        <v>0.89459459459459467</v>
      </c>
      <c r="AM97">
        <f t="shared" si="15"/>
        <v>0.64838709677419359</v>
      </c>
      <c r="AN97">
        <f t="shared" si="16"/>
        <v>1.8105240126900776E-2</v>
      </c>
      <c r="AO97">
        <f t="shared" si="17"/>
        <v>1.2699816768812789E-2</v>
      </c>
      <c r="AQ97">
        <f t="shared" si="21"/>
        <v>0.59541984732824427</v>
      </c>
    </row>
    <row r="98" spans="1:43" x14ac:dyDescent="0.25">
      <c r="A98" s="62" t="s">
        <v>63</v>
      </c>
      <c r="B98" s="62">
        <v>4</v>
      </c>
      <c r="C98" s="62" t="s">
        <v>176</v>
      </c>
      <c r="D98" s="62" t="s">
        <v>105</v>
      </c>
      <c r="E98" s="52">
        <v>16.399999999999999</v>
      </c>
      <c r="F98" s="52"/>
      <c r="G98">
        <v>0.504</v>
      </c>
      <c r="H98">
        <v>23.763000000000002</v>
      </c>
      <c r="I98">
        <v>0.60799999999999998</v>
      </c>
      <c r="J98">
        <v>27.221</v>
      </c>
      <c r="K98">
        <v>2.38</v>
      </c>
      <c r="L98">
        <v>2.86</v>
      </c>
      <c r="M98" s="62">
        <v>113.6</v>
      </c>
      <c r="O98">
        <v>9.15</v>
      </c>
      <c r="P98" s="52"/>
      <c r="S98" s="62"/>
      <c r="T98" s="52"/>
      <c r="V98" s="62"/>
      <c r="W98">
        <v>6779.2</v>
      </c>
      <c r="Y98" s="57">
        <v>4953.6000000000004</v>
      </c>
      <c r="AD98" s="56"/>
      <c r="AF98">
        <f t="shared" si="11"/>
        <v>6907.19</v>
      </c>
      <c r="AJ98">
        <f t="shared" si="13"/>
        <v>6907.19</v>
      </c>
      <c r="AK98">
        <f t="shared" si="22"/>
        <v>0</v>
      </c>
      <c r="AL98">
        <f t="shared" si="14"/>
        <v>0.21176470588235297</v>
      </c>
      <c r="AM98">
        <f t="shared" si="15"/>
        <v>0.21258741258741259</v>
      </c>
      <c r="AN98">
        <f t="shared" si="16"/>
        <v>2.1209443252114629E-2</v>
      </c>
      <c r="AO98">
        <f t="shared" si="17"/>
        <v>2.2335696704750007E-2</v>
      </c>
    </row>
    <row r="99" spans="1:43" x14ac:dyDescent="0.25">
      <c r="A99" s="62" t="s">
        <v>63</v>
      </c>
      <c r="B99" s="62">
        <v>4</v>
      </c>
      <c r="C99" s="62" t="s">
        <v>176</v>
      </c>
      <c r="D99" s="62" t="s">
        <v>138</v>
      </c>
      <c r="E99" s="52">
        <v>3.5</v>
      </c>
      <c r="F99" s="52"/>
      <c r="G99">
        <v>0.151</v>
      </c>
      <c r="H99">
        <v>3.214</v>
      </c>
      <c r="I99">
        <v>9.4E-2</v>
      </c>
      <c r="J99">
        <v>2.6589999999999998</v>
      </c>
      <c r="K99">
        <v>0.14000000000000001</v>
      </c>
      <c r="L99">
        <v>0.24</v>
      </c>
      <c r="M99" s="62"/>
      <c r="O99">
        <v>0.34</v>
      </c>
      <c r="P99" s="52"/>
      <c r="S99" s="62"/>
      <c r="T99" s="52"/>
      <c r="V99" s="62"/>
      <c r="W99">
        <v>1.4</v>
      </c>
      <c r="AF99">
        <f>W99+O99+L99+K99</f>
        <v>2.12</v>
      </c>
      <c r="AJ99">
        <f t="shared" si="13"/>
        <v>2.12</v>
      </c>
      <c r="AK99">
        <f t="shared" si="22"/>
        <v>0</v>
      </c>
      <c r="AL99">
        <f t="shared" si="14"/>
        <v>1.0785714285714285</v>
      </c>
      <c r="AM99">
        <f t="shared" si="15"/>
        <v>0.39166666666666666</v>
      </c>
      <c r="AN99">
        <f t="shared" si="16"/>
        <v>4.6981953951462353E-2</v>
      </c>
      <c r="AO99">
        <f t="shared" si="17"/>
        <v>3.5351635953365927E-2</v>
      </c>
    </row>
    <row r="100" spans="1:43" x14ac:dyDescent="0.25">
      <c r="A100" s="62" t="s">
        <v>63</v>
      </c>
      <c r="B100" s="62">
        <v>4</v>
      </c>
      <c r="C100" s="62" t="s">
        <v>176</v>
      </c>
      <c r="D100" s="62" t="s">
        <v>120</v>
      </c>
      <c r="E100" s="52">
        <v>7.1</v>
      </c>
      <c r="F100" s="52"/>
      <c r="G100">
        <v>0.61299999999999999</v>
      </c>
      <c r="H100">
        <v>6.6440000000000001</v>
      </c>
      <c r="I100">
        <v>0.52800000000000002</v>
      </c>
      <c r="J100">
        <v>5.9530000000000003</v>
      </c>
      <c r="K100">
        <v>0.64</v>
      </c>
      <c r="L100">
        <v>0.62</v>
      </c>
      <c r="M100" s="62">
        <v>13.2</v>
      </c>
      <c r="O100">
        <v>0.35</v>
      </c>
      <c r="P100" s="52"/>
      <c r="S100" s="62"/>
      <c r="T100" s="52"/>
      <c r="V100" s="62"/>
      <c r="W100">
        <v>48.53</v>
      </c>
      <c r="AF100">
        <f t="shared" si="11"/>
        <v>63.339999999999996</v>
      </c>
      <c r="AJ100">
        <f t="shared" si="13"/>
        <v>63.339999999999996</v>
      </c>
      <c r="AK100">
        <f t="shared" si="22"/>
        <v>0</v>
      </c>
      <c r="AL100">
        <f t="shared" si="14"/>
        <v>0.95781249999999996</v>
      </c>
      <c r="AM100">
        <f t="shared" si="15"/>
        <v>0.85161290322580652</v>
      </c>
      <c r="AN100">
        <f t="shared" si="16"/>
        <v>9.2263696568332332E-2</v>
      </c>
      <c r="AO100">
        <f t="shared" si="17"/>
        <v>8.8694775743322699E-2</v>
      </c>
    </row>
    <row r="101" spans="1:43" x14ac:dyDescent="0.25">
      <c r="A101" s="62" t="s">
        <v>63</v>
      </c>
      <c r="B101" s="62">
        <v>4</v>
      </c>
      <c r="C101" s="62" t="s">
        <v>176</v>
      </c>
      <c r="D101" s="62" t="s">
        <v>106</v>
      </c>
      <c r="E101" s="52">
        <v>8.6</v>
      </c>
      <c r="F101" s="52">
        <v>2</v>
      </c>
      <c r="G101">
        <v>0.31900000000000001</v>
      </c>
      <c r="H101">
        <v>19.361000000000001</v>
      </c>
      <c r="I101">
        <v>0.317</v>
      </c>
      <c r="J101">
        <v>21.32</v>
      </c>
      <c r="K101">
        <v>0.54</v>
      </c>
      <c r="L101">
        <v>0.78</v>
      </c>
      <c r="M101" s="62">
        <v>5.4</v>
      </c>
      <c r="O101">
        <v>1.2</v>
      </c>
      <c r="P101" s="52"/>
      <c r="S101" s="62"/>
      <c r="T101" s="52">
        <v>3.3</v>
      </c>
      <c r="V101" s="62">
        <v>0.1</v>
      </c>
      <c r="W101">
        <v>7.01</v>
      </c>
      <c r="AF101">
        <f t="shared" si="11"/>
        <v>14.93</v>
      </c>
      <c r="AG101">
        <f t="shared" si="18"/>
        <v>0.1</v>
      </c>
      <c r="AI101">
        <f t="shared" si="20"/>
        <v>0.1</v>
      </c>
      <c r="AJ101">
        <f t="shared" si="13"/>
        <v>15.03</v>
      </c>
      <c r="AK101">
        <f t="shared" si="22"/>
        <v>0</v>
      </c>
      <c r="AL101">
        <f t="shared" si="14"/>
        <v>0.59074074074074068</v>
      </c>
      <c r="AM101">
        <f t="shared" si="15"/>
        <v>0.40641025641025641</v>
      </c>
      <c r="AN101">
        <f t="shared" si="16"/>
        <v>1.6476421672434276E-2</v>
      </c>
      <c r="AO101">
        <f t="shared" si="17"/>
        <v>1.4868667917448406E-2</v>
      </c>
    </row>
    <row r="102" spans="1:43" x14ac:dyDescent="0.25">
      <c r="A102" s="62" t="s">
        <v>64</v>
      </c>
      <c r="B102" s="62">
        <v>4</v>
      </c>
      <c r="C102" s="62" t="s">
        <v>176</v>
      </c>
      <c r="D102" s="62" t="s">
        <v>105</v>
      </c>
      <c r="E102" s="52">
        <v>13.1</v>
      </c>
      <c r="F102" s="52"/>
      <c r="G102">
        <v>0.76600000000000001</v>
      </c>
      <c r="H102">
        <v>40.637999999999998</v>
      </c>
      <c r="I102">
        <v>0.73899999999999999</v>
      </c>
      <c r="J102">
        <v>37.340000000000003</v>
      </c>
      <c r="K102">
        <v>3.6</v>
      </c>
      <c r="L102">
        <v>3.34</v>
      </c>
      <c r="M102" s="62">
        <v>118.8</v>
      </c>
      <c r="O102">
        <v>5.27</v>
      </c>
      <c r="P102" s="52"/>
      <c r="S102" s="62"/>
      <c r="T102" s="52"/>
      <c r="V102" s="62"/>
      <c r="W102">
        <v>2284.1999999999998</v>
      </c>
      <c r="X102" s="56"/>
      <c r="Y102" s="57">
        <v>8099.3</v>
      </c>
      <c r="AD102" s="56"/>
      <c r="AF102">
        <f t="shared" si="11"/>
        <v>2415.21</v>
      </c>
      <c r="AJ102">
        <f t="shared" si="13"/>
        <v>2415.21</v>
      </c>
      <c r="AK102">
        <f t="shared" si="22"/>
        <v>0</v>
      </c>
      <c r="AL102">
        <f t="shared" si="14"/>
        <v>0.21277777777777779</v>
      </c>
      <c r="AM102">
        <f t="shared" si="15"/>
        <v>0.22125748502994014</v>
      </c>
      <c r="AN102">
        <f t="shared" si="16"/>
        <v>1.8849352822481423E-2</v>
      </c>
      <c r="AO102">
        <f t="shared" si="17"/>
        <v>1.9791108730583821E-2</v>
      </c>
    </row>
    <row r="103" spans="1:43" x14ac:dyDescent="0.25">
      <c r="A103" s="62" t="s">
        <v>64</v>
      </c>
      <c r="B103" s="62">
        <v>4</v>
      </c>
      <c r="C103" s="62" t="s">
        <v>176</v>
      </c>
      <c r="D103" s="62" t="s">
        <v>120</v>
      </c>
      <c r="E103" s="52">
        <v>4.0999999999999996</v>
      </c>
      <c r="F103" s="52"/>
      <c r="G103">
        <v>0.64800000000000002</v>
      </c>
      <c r="H103">
        <v>6.44</v>
      </c>
      <c r="I103">
        <v>0.59699999999999998</v>
      </c>
      <c r="J103">
        <v>6.274</v>
      </c>
      <c r="K103">
        <v>0.51</v>
      </c>
      <c r="L103">
        <v>0.53</v>
      </c>
      <c r="M103" s="62">
        <v>4.9000000000000004</v>
      </c>
      <c r="O103">
        <v>0.19</v>
      </c>
      <c r="P103" s="52"/>
      <c r="S103" s="62"/>
      <c r="T103" s="52"/>
      <c r="V103" s="62"/>
      <c r="W103">
        <v>14.76</v>
      </c>
      <c r="AF103">
        <f t="shared" si="11"/>
        <v>20.890000000000004</v>
      </c>
      <c r="AJ103">
        <f t="shared" si="13"/>
        <v>20.890000000000004</v>
      </c>
      <c r="AK103">
        <f t="shared" si="22"/>
        <v>0</v>
      </c>
      <c r="AL103">
        <f t="shared" si="14"/>
        <v>1.2705882352941176</v>
      </c>
      <c r="AM103">
        <f t="shared" si="15"/>
        <v>1.1264150943396225</v>
      </c>
      <c r="AN103">
        <f t="shared" si="16"/>
        <v>0.10062111801242236</v>
      </c>
      <c r="AO103">
        <f t="shared" si="17"/>
        <v>9.5154606311762827E-2</v>
      </c>
    </row>
    <row r="104" spans="1:43" x14ac:dyDescent="0.25">
      <c r="A104" s="62" t="s">
        <v>64</v>
      </c>
      <c r="B104" s="62">
        <v>4</v>
      </c>
      <c r="C104" s="62" t="s">
        <v>176</v>
      </c>
      <c r="D104" s="62" t="s">
        <v>121</v>
      </c>
      <c r="E104" s="52">
        <v>17.100000000000001</v>
      </c>
      <c r="F104" s="52"/>
      <c r="G104">
        <v>0.22800000000000001</v>
      </c>
      <c r="H104">
        <v>14.291</v>
      </c>
      <c r="I104">
        <v>0.19900000000000001</v>
      </c>
      <c r="J104">
        <v>14.631</v>
      </c>
      <c r="K104">
        <v>0.41</v>
      </c>
      <c r="L104">
        <v>0.52</v>
      </c>
      <c r="M104" s="62">
        <v>8.3000000000000007</v>
      </c>
      <c r="O104">
        <v>1.34</v>
      </c>
      <c r="P104" s="52"/>
      <c r="S104" s="62"/>
      <c r="T104" s="52"/>
      <c r="V104" s="62"/>
      <c r="W104">
        <v>54.38</v>
      </c>
      <c r="AF104">
        <f t="shared" si="11"/>
        <v>64.95</v>
      </c>
      <c r="AJ104">
        <f t="shared" si="13"/>
        <v>64.95</v>
      </c>
      <c r="AK104">
        <f t="shared" si="22"/>
        <v>0</v>
      </c>
      <c r="AL104">
        <f t="shared" si="14"/>
        <v>0.55609756097560981</v>
      </c>
      <c r="AM104">
        <f t="shared" si="15"/>
        <v>0.38269230769230772</v>
      </c>
      <c r="AN104">
        <f t="shared" si="16"/>
        <v>1.5954096984115877E-2</v>
      </c>
      <c r="AO104">
        <f t="shared" si="17"/>
        <v>1.3601257603718133E-2</v>
      </c>
    </row>
    <row r="105" spans="1:43" x14ac:dyDescent="0.25">
      <c r="A105" s="62" t="s">
        <v>64</v>
      </c>
      <c r="B105" s="62">
        <v>4</v>
      </c>
      <c r="C105" s="62" t="s">
        <v>176</v>
      </c>
      <c r="D105" s="62" t="s">
        <v>119</v>
      </c>
      <c r="E105" s="52">
        <v>10.8</v>
      </c>
      <c r="F105" s="52"/>
      <c r="G105">
        <v>7.9000000000000001E-2</v>
      </c>
      <c r="H105">
        <v>2.2850000000000001</v>
      </c>
      <c r="I105">
        <v>9.4E-2</v>
      </c>
      <c r="J105">
        <v>2.3239999999999998</v>
      </c>
      <c r="K105">
        <v>0.19</v>
      </c>
      <c r="L105">
        <v>0.2</v>
      </c>
      <c r="M105" s="62">
        <v>10.4</v>
      </c>
      <c r="O105">
        <v>2.99</v>
      </c>
      <c r="P105" s="52"/>
      <c r="S105" s="62"/>
      <c r="T105" s="52"/>
      <c r="V105" s="62"/>
      <c r="W105">
        <v>667.3</v>
      </c>
      <c r="AF105">
        <f t="shared" si="11"/>
        <v>681.08</v>
      </c>
      <c r="AJ105">
        <f t="shared" si="13"/>
        <v>681.08</v>
      </c>
      <c r="AK105">
        <f t="shared" si="22"/>
        <v>0</v>
      </c>
      <c r="AL105">
        <f t="shared" si="14"/>
        <v>0.41578947368421054</v>
      </c>
      <c r="AM105">
        <f t="shared" si="15"/>
        <v>0.47</v>
      </c>
      <c r="AN105">
        <f t="shared" si="16"/>
        <v>3.457330415754923E-2</v>
      </c>
      <c r="AO105">
        <f t="shared" si="17"/>
        <v>4.0447504302925992E-2</v>
      </c>
    </row>
    <row r="106" spans="1:43" x14ac:dyDescent="0.25">
      <c r="A106" s="62" t="s">
        <v>65</v>
      </c>
      <c r="B106" s="62">
        <v>4</v>
      </c>
      <c r="C106" s="62" t="s">
        <v>176</v>
      </c>
      <c r="D106" s="62" t="s">
        <v>105</v>
      </c>
      <c r="E106" s="52">
        <v>6.6</v>
      </c>
      <c r="F106" s="52"/>
      <c r="G106">
        <v>0.79800000000000004</v>
      </c>
      <c r="H106">
        <v>26.995000000000001</v>
      </c>
      <c r="I106">
        <v>0.32900000000000001</v>
      </c>
      <c r="J106">
        <v>24.975000000000001</v>
      </c>
      <c r="K106">
        <v>4.1900000000000004</v>
      </c>
      <c r="L106">
        <v>1.52</v>
      </c>
      <c r="M106" s="62">
        <v>100.4</v>
      </c>
      <c r="O106">
        <v>1.52</v>
      </c>
      <c r="P106" s="52"/>
      <c r="S106" s="62"/>
      <c r="T106" s="52"/>
      <c r="V106" s="62"/>
      <c r="W106">
        <v>558.6</v>
      </c>
      <c r="AC106" s="57">
        <v>4070.7</v>
      </c>
      <c r="AF106">
        <f t="shared" si="11"/>
        <v>666.23</v>
      </c>
      <c r="AJ106">
        <f t="shared" si="13"/>
        <v>666.23</v>
      </c>
      <c r="AK106">
        <f t="shared" si="22"/>
        <v>4070.7</v>
      </c>
      <c r="AL106">
        <f t="shared" si="14"/>
        <v>0.19045346062052504</v>
      </c>
      <c r="AM106">
        <f t="shared" si="15"/>
        <v>0.21644736842105264</v>
      </c>
      <c r="AN106">
        <f t="shared" si="16"/>
        <v>2.9561029820337099E-2</v>
      </c>
      <c r="AO106">
        <f t="shared" si="17"/>
        <v>1.3173173173173174E-2</v>
      </c>
    </row>
    <row r="107" spans="1:43" x14ac:dyDescent="0.25">
      <c r="A107" s="62" t="s">
        <v>65</v>
      </c>
      <c r="B107" s="62">
        <v>4</v>
      </c>
      <c r="C107" s="62" t="s">
        <v>176</v>
      </c>
      <c r="D107" s="62" t="s">
        <v>120</v>
      </c>
      <c r="E107" s="52">
        <v>4</v>
      </c>
      <c r="F107" s="52"/>
      <c r="G107">
        <v>0.54900000000000004</v>
      </c>
      <c r="H107">
        <v>5.9640000000000004</v>
      </c>
      <c r="I107">
        <v>0.503</v>
      </c>
      <c r="J107">
        <v>5.2690000000000001</v>
      </c>
      <c r="K107">
        <v>0.49</v>
      </c>
      <c r="L107">
        <v>0.45</v>
      </c>
      <c r="M107" s="62">
        <v>4.0999999999999996</v>
      </c>
      <c r="O107">
        <v>0.14000000000000001</v>
      </c>
      <c r="P107" s="52"/>
      <c r="S107" s="62"/>
      <c r="T107" s="52"/>
      <c r="V107" s="62"/>
      <c r="W107">
        <v>14.03</v>
      </c>
      <c r="AF107">
        <f t="shared" si="11"/>
        <v>19.209999999999997</v>
      </c>
      <c r="AJ107">
        <f t="shared" si="13"/>
        <v>19.209999999999997</v>
      </c>
      <c r="AK107">
        <f t="shared" si="22"/>
        <v>0</v>
      </c>
      <c r="AL107">
        <f t="shared" si="14"/>
        <v>1.1204081632653062</v>
      </c>
      <c r="AM107">
        <f t="shared" si="15"/>
        <v>1.1177777777777778</v>
      </c>
      <c r="AN107">
        <f t="shared" si="16"/>
        <v>9.2052313883299805E-2</v>
      </c>
      <c r="AO107">
        <f t="shared" si="17"/>
        <v>9.5464034921237423E-2</v>
      </c>
    </row>
    <row r="108" spans="1:43" x14ac:dyDescent="0.25">
      <c r="A108" s="62" t="s">
        <v>65</v>
      </c>
      <c r="B108" s="62">
        <v>4</v>
      </c>
      <c r="C108" s="62" t="s">
        <v>176</v>
      </c>
      <c r="D108" s="62" t="s">
        <v>121</v>
      </c>
      <c r="E108" s="52">
        <v>73.099999999999994</v>
      </c>
      <c r="F108" s="52">
        <v>2</v>
      </c>
      <c r="G108">
        <v>0.36899999999999999</v>
      </c>
      <c r="H108">
        <v>17.315000000000001</v>
      </c>
      <c r="I108">
        <v>0.44400000000000001</v>
      </c>
      <c r="J108">
        <v>24.878</v>
      </c>
      <c r="K108">
        <v>0.42</v>
      </c>
      <c r="L108">
        <v>0.62</v>
      </c>
      <c r="M108" s="62">
        <v>43.5</v>
      </c>
      <c r="O108">
        <v>1.73</v>
      </c>
      <c r="P108" s="52">
        <v>6.1</v>
      </c>
      <c r="S108" s="62">
        <v>12.2</v>
      </c>
      <c r="T108" s="52">
        <v>18.399999999999999</v>
      </c>
      <c r="U108">
        <v>111.88</v>
      </c>
      <c r="V108" s="62">
        <v>83.5</v>
      </c>
      <c r="W108">
        <v>743.1</v>
      </c>
      <c r="AD108" s="52" t="s">
        <v>80</v>
      </c>
      <c r="AF108">
        <f t="shared" si="11"/>
        <v>789.37</v>
      </c>
      <c r="AG108">
        <f t="shared" si="18"/>
        <v>207.57999999999998</v>
      </c>
      <c r="AH108">
        <f t="shared" si="19"/>
        <v>12.2</v>
      </c>
      <c r="AI108">
        <f t="shared" si="20"/>
        <v>195.38</v>
      </c>
      <c r="AJ108">
        <f t="shared" si="13"/>
        <v>996.95</v>
      </c>
      <c r="AK108">
        <f t="shared" si="22"/>
        <v>0</v>
      </c>
      <c r="AL108">
        <f t="shared" si="14"/>
        <v>0.87857142857142856</v>
      </c>
      <c r="AM108">
        <f t="shared" si="15"/>
        <v>0.71612903225806457</v>
      </c>
      <c r="AN108">
        <f t="shared" si="16"/>
        <v>2.1311002021368753E-2</v>
      </c>
      <c r="AO108">
        <f t="shared" si="17"/>
        <v>1.7847093817831016E-2</v>
      </c>
      <c r="AQ108">
        <f t="shared" si="21"/>
        <v>0.5</v>
      </c>
    </row>
    <row r="109" spans="1:43" x14ac:dyDescent="0.25">
      <c r="A109" s="62" t="s">
        <v>66</v>
      </c>
      <c r="B109" s="62">
        <v>4</v>
      </c>
      <c r="C109" s="62" t="s">
        <v>176</v>
      </c>
      <c r="D109" s="62" t="s">
        <v>105</v>
      </c>
      <c r="E109" s="52">
        <v>5.5</v>
      </c>
      <c r="F109" s="52"/>
      <c r="G109">
        <v>0.68100000000000005</v>
      </c>
      <c r="H109">
        <v>28.917000000000002</v>
      </c>
      <c r="I109">
        <v>0.745</v>
      </c>
      <c r="J109">
        <v>32.662999999999997</v>
      </c>
      <c r="K109">
        <v>4.12</v>
      </c>
      <c r="L109">
        <v>4.2300000000000004</v>
      </c>
      <c r="M109" s="52">
        <v>72.599999999999994</v>
      </c>
      <c r="O109">
        <v>2.1800000000000002</v>
      </c>
      <c r="P109" s="52"/>
      <c r="S109" s="62"/>
      <c r="T109" s="52"/>
      <c r="V109" s="62"/>
      <c r="W109">
        <v>1889.4</v>
      </c>
      <c r="AC109" s="57">
        <v>7067.4</v>
      </c>
      <c r="AD109" s="57" t="s">
        <v>158</v>
      </c>
      <c r="AF109">
        <f t="shared" si="11"/>
        <v>1972.53</v>
      </c>
      <c r="AJ109">
        <f t="shared" si="13"/>
        <v>1972.53</v>
      </c>
      <c r="AK109">
        <f t="shared" si="22"/>
        <v>7067.4</v>
      </c>
      <c r="AL109">
        <f t="shared" si="14"/>
        <v>0.16529126213592235</v>
      </c>
      <c r="AM109">
        <f t="shared" si="15"/>
        <v>0.17612293144208035</v>
      </c>
      <c r="AN109">
        <f t="shared" si="16"/>
        <v>2.3550160805062767E-2</v>
      </c>
      <c r="AO109">
        <f t="shared" si="17"/>
        <v>2.2808682607231425E-2</v>
      </c>
    </row>
    <row r="110" spans="1:43" x14ac:dyDescent="0.25">
      <c r="A110" s="62" t="s">
        <v>66</v>
      </c>
      <c r="B110" s="62">
        <v>4</v>
      </c>
      <c r="C110" s="62" t="s">
        <v>176</v>
      </c>
      <c r="D110" s="62" t="s">
        <v>120</v>
      </c>
      <c r="E110" s="52">
        <v>5.9</v>
      </c>
      <c r="F110" s="52"/>
      <c r="G110">
        <v>0.65500000000000003</v>
      </c>
      <c r="H110">
        <v>6.7949999999999999</v>
      </c>
      <c r="I110">
        <v>0.48</v>
      </c>
      <c r="J110">
        <v>5.1779999999999999</v>
      </c>
      <c r="K110">
        <v>0.59</v>
      </c>
      <c r="L110">
        <v>0.41</v>
      </c>
      <c r="M110" s="62">
        <v>6.1</v>
      </c>
      <c r="O110">
        <v>0.02</v>
      </c>
      <c r="P110" s="52"/>
      <c r="S110" s="62"/>
      <c r="T110" s="52"/>
      <c r="V110" s="62"/>
      <c r="W110">
        <v>25.07</v>
      </c>
      <c r="AF110">
        <f t="shared" si="11"/>
        <v>32.19</v>
      </c>
      <c r="AJ110">
        <f t="shared" si="13"/>
        <v>32.19</v>
      </c>
      <c r="AK110">
        <f t="shared" si="22"/>
        <v>0</v>
      </c>
      <c r="AL110">
        <f t="shared" si="14"/>
        <v>1.1101694915254239</v>
      </c>
      <c r="AM110">
        <f t="shared" si="15"/>
        <v>1.1707317073170731</v>
      </c>
      <c r="AN110">
        <f t="shared" si="16"/>
        <v>9.639440765268581E-2</v>
      </c>
      <c r="AO110">
        <f t="shared" si="17"/>
        <v>9.2699884125144835E-2</v>
      </c>
    </row>
    <row r="111" spans="1:43" x14ac:dyDescent="0.25">
      <c r="A111" s="62" t="s">
        <v>66</v>
      </c>
      <c r="B111" s="62">
        <v>4</v>
      </c>
      <c r="C111" s="62" t="s">
        <v>176</v>
      </c>
      <c r="D111" s="62" t="s">
        <v>121</v>
      </c>
      <c r="E111" s="52">
        <v>62.8</v>
      </c>
      <c r="F111" s="52"/>
      <c r="G111">
        <v>0.29699999999999999</v>
      </c>
      <c r="H111">
        <v>22.295999999999999</v>
      </c>
      <c r="I111">
        <v>0.38800000000000001</v>
      </c>
      <c r="J111">
        <v>25.744</v>
      </c>
      <c r="K111">
        <v>0.51</v>
      </c>
      <c r="L111">
        <v>0.47</v>
      </c>
      <c r="M111" s="62">
        <v>12.4</v>
      </c>
      <c r="O111">
        <v>1</v>
      </c>
      <c r="P111" s="52">
        <v>13.6</v>
      </c>
      <c r="S111" s="62">
        <v>43.8</v>
      </c>
      <c r="T111" s="52">
        <v>18.399999999999999</v>
      </c>
      <c r="U111">
        <v>107.9</v>
      </c>
      <c r="V111" s="62">
        <v>59.5</v>
      </c>
      <c r="W111">
        <v>1166.96</v>
      </c>
      <c r="AF111">
        <f t="shared" si="11"/>
        <v>1181.3400000000001</v>
      </c>
      <c r="AG111">
        <f t="shared" si="18"/>
        <v>211.2</v>
      </c>
      <c r="AH111">
        <f t="shared" si="19"/>
        <v>43.8</v>
      </c>
      <c r="AI111">
        <f t="shared" si="20"/>
        <v>167.4</v>
      </c>
      <c r="AJ111">
        <f t="shared" si="13"/>
        <v>1392.5400000000002</v>
      </c>
      <c r="AK111">
        <f t="shared" si="22"/>
        <v>0</v>
      </c>
      <c r="AL111">
        <f t="shared" si="14"/>
        <v>0.58235294117647052</v>
      </c>
      <c r="AM111">
        <f t="shared" si="15"/>
        <v>0.8255319148936171</v>
      </c>
      <c r="AN111">
        <f t="shared" si="16"/>
        <v>1.3320775026910656E-2</v>
      </c>
      <c r="AO111">
        <f t="shared" si="17"/>
        <v>1.507147296457427E-2</v>
      </c>
      <c r="AQ111">
        <f t="shared" si="21"/>
        <v>0.31050228310502287</v>
      </c>
    </row>
    <row r="112" spans="1:43" x14ac:dyDescent="0.25">
      <c r="A112" s="62" t="s">
        <v>66</v>
      </c>
      <c r="B112" s="62">
        <v>4</v>
      </c>
      <c r="C112" s="62" t="s">
        <v>176</v>
      </c>
      <c r="D112" s="62" t="s">
        <v>119</v>
      </c>
      <c r="E112" s="52">
        <v>44.3</v>
      </c>
      <c r="F112" s="52"/>
      <c r="G112">
        <v>0.104</v>
      </c>
      <c r="H112">
        <v>2.8109999999999999</v>
      </c>
      <c r="I112">
        <v>0.192</v>
      </c>
      <c r="J112">
        <v>3.7160000000000002</v>
      </c>
      <c r="K112">
        <v>0.12</v>
      </c>
      <c r="L112">
        <v>0.27</v>
      </c>
      <c r="M112" s="62">
        <v>15.9</v>
      </c>
      <c r="O112">
        <v>4.17</v>
      </c>
      <c r="P112" s="52"/>
      <c r="S112" s="62"/>
      <c r="T112" s="52"/>
      <c r="V112" s="62"/>
      <c r="W112">
        <v>1021</v>
      </c>
      <c r="AF112">
        <f t="shared" si="11"/>
        <v>1041.46</v>
      </c>
      <c r="AJ112">
        <f t="shared" si="13"/>
        <v>1041.46</v>
      </c>
      <c r="AK112">
        <f t="shared" si="22"/>
        <v>0</v>
      </c>
      <c r="AL112">
        <f t="shared" si="14"/>
        <v>0.8666666666666667</v>
      </c>
      <c r="AM112">
        <f t="shared" si="15"/>
        <v>0.71111111111111103</v>
      </c>
      <c r="AN112">
        <f t="shared" si="16"/>
        <v>3.6997509782995375E-2</v>
      </c>
      <c r="AO112">
        <f t="shared" si="17"/>
        <v>5.166846071044133E-2</v>
      </c>
    </row>
    <row r="113" spans="1:43" x14ac:dyDescent="0.25">
      <c r="A113" s="62" t="s">
        <v>67</v>
      </c>
      <c r="B113" s="62">
        <v>4</v>
      </c>
      <c r="C113" s="62" t="s">
        <v>176</v>
      </c>
      <c r="D113" s="62" t="s">
        <v>105</v>
      </c>
      <c r="E113" s="52">
        <v>15.1</v>
      </c>
      <c r="F113" s="52"/>
      <c r="G113">
        <v>0.53100000000000003</v>
      </c>
      <c r="H113">
        <v>20.013000000000002</v>
      </c>
      <c r="I113">
        <v>0.54700000000000004</v>
      </c>
      <c r="J113">
        <v>21.152000000000001</v>
      </c>
      <c r="K113">
        <v>2.83</v>
      </c>
      <c r="L113">
        <v>3.33</v>
      </c>
      <c r="M113" s="62">
        <v>94.1</v>
      </c>
      <c r="O113">
        <v>2.65</v>
      </c>
      <c r="P113" s="52"/>
      <c r="S113" s="62"/>
      <c r="T113" s="52"/>
      <c r="V113" s="62"/>
      <c r="W113">
        <v>2912.8</v>
      </c>
      <c r="AC113" s="57">
        <v>4899.8</v>
      </c>
      <c r="AD113" s="57" t="s">
        <v>157</v>
      </c>
      <c r="AF113">
        <f t="shared" si="11"/>
        <v>3015.71</v>
      </c>
      <c r="AJ113">
        <f t="shared" si="13"/>
        <v>3015.71</v>
      </c>
      <c r="AK113">
        <f t="shared" si="22"/>
        <v>4899.8</v>
      </c>
      <c r="AL113">
        <f t="shared" si="14"/>
        <v>0.18763250883392227</v>
      </c>
      <c r="AM113">
        <f t="shared" si="15"/>
        <v>0.16426426426426427</v>
      </c>
      <c r="AN113">
        <f t="shared" si="16"/>
        <v>2.6532753710088442E-2</v>
      </c>
      <c r="AO113">
        <f t="shared" si="17"/>
        <v>2.5860438729198184E-2</v>
      </c>
    </row>
    <row r="114" spans="1:43" x14ac:dyDescent="0.25">
      <c r="A114" s="62" t="s">
        <v>67</v>
      </c>
      <c r="B114" s="62">
        <v>4</v>
      </c>
      <c r="C114" s="62" t="s">
        <v>176</v>
      </c>
      <c r="D114" s="62" t="s">
        <v>120</v>
      </c>
      <c r="E114" s="52">
        <v>4.3</v>
      </c>
      <c r="F114" s="52"/>
      <c r="G114">
        <v>0.65500000000000003</v>
      </c>
      <c r="H114">
        <v>6.71</v>
      </c>
      <c r="I114">
        <v>0.53600000000000003</v>
      </c>
      <c r="J114">
        <v>5.99</v>
      </c>
      <c r="K114">
        <v>0.65</v>
      </c>
      <c r="L114">
        <v>0.47</v>
      </c>
      <c r="M114" s="62">
        <v>2.7</v>
      </c>
      <c r="O114">
        <v>0.12</v>
      </c>
      <c r="P114" s="52"/>
      <c r="S114" s="62"/>
      <c r="T114" s="52"/>
      <c r="V114" s="62"/>
      <c r="W114">
        <v>8.68</v>
      </c>
      <c r="AF114">
        <f t="shared" si="11"/>
        <v>12.620000000000001</v>
      </c>
      <c r="AJ114">
        <f t="shared" si="13"/>
        <v>12.620000000000001</v>
      </c>
      <c r="AK114">
        <f t="shared" si="22"/>
        <v>0</v>
      </c>
      <c r="AL114">
        <f t="shared" si="14"/>
        <v>1.0076923076923077</v>
      </c>
      <c r="AM114">
        <f t="shared" si="15"/>
        <v>1.1404255319148937</v>
      </c>
      <c r="AN114">
        <f t="shared" si="16"/>
        <v>9.7615499254843516E-2</v>
      </c>
      <c r="AO114">
        <f t="shared" si="17"/>
        <v>8.9482470784641069E-2</v>
      </c>
    </row>
    <row r="115" spans="1:43" x14ac:dyDescent="0.25">
      <c r="A115" s="62" t="s">
        <v>67</v>
      </c>
      <c r="B115" s="62">
        <v>4</v>
      </c>
      <c r="C115" s="62" t="s">
        <v>176</v>
      </c>
      <c r="D115" s="62" t="s">
        <v>121</v>
      </c>
      <c r="E115" s="52">
        <v>21.7</v>
      </c>
      <c r="F115" s="52">
        <v>1</v>
      </c>
      <c r="G115">
        <v>0.42</v>
      </c>
      <c r="H115">
        <v>22.507000000000001</v>
      </c>
      <c r="I115">
        <v>0.30499999999999999</v>
      </c>
      <c r="J115">
        <v>18.28</v>
      </c>
      <c r="K115">
        <v>0.49</v>
      </c>
      <c r="L115">
        <v>0.44</v>
      </c>
      <c r="M115" s="62">
        <v>7.1</v>
      </c>
      <c r="O115">
        <v>2.09</v>
      </c>
      <c r="P115" s="52"/>
      <c r="S115" s="62"/>
      <c r="T115" s="52"/>
      <c r="V115" s="62"/>
      <c r="W115">
        <v>10.3</v>
      </c>
      <c r="AF115">
        <f t="shared" si="11"/>
        <v>20.420000000000002</v>
      </c>
      <c r="AJ115">
        <f t="shared" si="13"/>
        <v>20.420000000000002</v>
      </c>
      <c r="AK115">
        <f t="shared" si="22"/>
        <v>0</v>
      </c>
      <c r="AL115">
        <f t="shared" si="14"/>
        <v>0.8571428571428571</v>
      </c>
      <c r="AM115">
        <f t="shared" si="15"/>
        <v>0.69318181818181812</v>
      </c>
      <c r="AN115">
        <f t="shared" si="16"/>
        <v>1.8660861065446305E-2</v>
      </c>
      <c r="AO115">
        <f t="shared" si="17"/>
        <v>1.6684901531728663E-2</v>
      </c>
    </row>
    <row r="116" spans="1:43" x14ac:dyDescent="0.25">
      <c r="A116" s="62" t="s">
        <v>67</v>
      </c>
      <c r="B116" s="62">
        <v>4</v>
      </c>
      <c r="C116" s="62" t="s">
        <v>176</v>
      </c>
      <c r="D116" s="62" t="s">
        <v>119</v>
      </c>
      <c r="E116" s="52">
        <v>7.7</v>
      </c>
      <c r="F116" s="52"/>
      <c r="G116">
        <v>0.11799999999999999</v>
      </c>
      <c r="H116">
        <v>2.1389999999999998</v>
      </c>
      <c r="I116">
        <v>0.14099999999999999</v>
      </c>
      <c r="J116">
        <v>2.5419999999999998</v>
      </c>
      <c r="K116">
        <v>0.19</v>
      </c>
      <c r="L116">
        <v>0.13</v>
      </c>
      <c r="M116" s="62">
        <v>4.7</v>
      </c>
      <c r="O116">
        <v>1.72</v>
      </c>
      <c r="P116" s="52"/>
      <c r="S116" s="62"/>
      <c r="T116" s="52"/>
      <c r="V116" s="62"/>
      <c r="W116">
        <v>40.57</v>
      </c>
      <c r="AF116">
        <f t="shared" si="11"/>
        <v>47.31</v>
      </c>
      <c r="AJ116">
        <f t="shared" si="13"/>
        <v>47.31</v>
      </c>
      <c r="AK116">
        <f t="shared" si="22"/>
        <v>0</v>
      </c>
      <c r="AL116">
        <f t="shared" si="14"/>
        <v>0.6210526315789473</v>
      </c>
      <c r="AM116">
        <f t="shared" si="15"/>
        <v>1.0846153846153845</v>
      </c>
      <c r="AN116">
        <f t="shared" si="16"/>
        <v>5.5165965404394578E-2</v>
      </c>
      <c r="AO116">
        <f t="shared" si="17"/>
        <v>5.5468135326514553E-2</v>
      </c>
    </row>
    <row r="117" spans="1:43" x14ac:dyDescent="0.25">
      <c r="A117" s="62" t="s">
        <v>68</v>
      </c>
      <c r="B117" s="62">
        <v>5</v>
      </c>
      <c r="C117" s="62" t="s">
        <v>176</v>
      </c>
      <c r="D117" s="62" t="s">
        <v>105</v>
      </c>
      <c r="E117" s="52">
        <v>8.4</v>
      </c>
      <c r="F117" s="52"/>
      <c r="G117">
        <v>0.50700000000000001</v>
      </c>
      <c r="H117">
        <v>33.027000000000001</v>
      </c>
      <c r="I117">
        <v>0.438</v>
      </c>
      <c r="J117">
        <v>31.385000000000002</v>
      </c>
      <c r="K117">
        <v>0.77</v>
      </c>
      <c r="L117">
        <v>1.01</v>
      </c>
      <c r="M117" s="62">
        <v>33.5</v>
      </c>
      <c r="O117">
        <v>3.73</v>
      </c>
      <c r="P117" s="52"/>
      <c r="S117" s="62"/>
      <c r="T117" s="52"/>
      <c r="V117" s="62"/>
      <c r="W117">
        <v>88.85</v>
      </c>
      <c r="AF117">
        <f t="shared" si="11"/>
        <v>127.86</v>
      </c>
      <c r="AJ117">
        <f t="shared" si="13"/>
        <v>127.86</v>
      </c>
      <c r="AK117">
        <f t="shared" si="22"/>
        <v>0</v>
      </c>
      <c r="AL117">
        <f t="shared" si="14"/>
        <v>0.65844155844155838</v>
      </c>
      <c r="AM117">
        <f t="shared" si="15"/>
        <v>0.43366336633663366</v>
      </c>
      <c r="AN117">
        <f>G117/H117</f>
        <v>1.5351076392042874E-2</v>
      </c>
      <c r="AO117">
        <f t="shared" si="17"/>
        <v>1.3955711327067069E-2</v>
      </c>
    </row>
    <row r="118" spans="1:43" x14ac:dyDescent="0.25">
      <c r="A118" s="62" t="s">
        <v>68</v>
      </c>
      <c r="B118" s="62">
        <v>5</v>
      </c>
      <c r="C118" s="62" t="s">
        <v>176</v>
      </c>
      <c r="D118" s="62" t="s">
        <v>37</v>
      </c>
      <c r="E118" s="52">
        <v>200.4</v>
      </c>
      <c r="F118" s="52">
        <v>6</v>
      </c>
      <c r="G118">
        <v>1.0169999999999999</v>
      </c>
      <c r="H118">
        <v>49.77</v>
      </c>
      <c r="I118">
        <v>1.081</v>
      </c>
      <c r="J118">
        <v>51.975999999999999</v>
      </c>
      <c r="K118">
        <v>1.55</v>
      </c>
      <c r="L118">
        <v>2.69</v>
      </c>
      <c r="M118" s="62">
        <v>39.6</v>
      </c>
      <c r="O118">
        <v>5.01</v>
      </c>
      <c r="P118" s="52">
        <v>9.8000000000000007</v>
      </c>
      <c r="S118" s="62">
        <v>41.5</v>
      </c>
      <c r="T118" s="52">
        <v>27.5</v>
      </c>
      <c r="U118">
        <v>1425.3</v>
      </c>
      <c r="V118" s="62">
        <v>110.3</v>
      </c>
      <c r="W118">
        <v>8496.6</v>
      </c>
      <c r="AD118" s="52" t="s">
        <v>80</v>
      </c>
      <c r="AF118">
        <f t="shared" si="11"/>
        <v>8545.4500000000007</v>
      </c>
      <c r="AG118">
        <f t="shared" si="18"/>
        <v>1577.1</v>
      </c>
      <c r="AH118">
        <f t="shared" si="19"/>
        <v>41.5</v>
      </c>
      <c r="AI118">
        <f t="shared" si="20"/>
        <v>1535.6</v>
      </c>
      <c r="AJ118">
        <f t="shared" si="13"/>
        <v>10122.550000000001</v>
      </c>
      <c r="AK118">
        <f t="shared" si="22"/>
        <v>0</v>
      </c>
      <c r="AL118">
        <f t="shared" si="14"/>
        <v>0.6561290322580644</v>
      </c>
      <c r="AM118">
        <f t="shared" si="15"/>
        <v>0.40185873605947953</v>
      </c>
      <c r="AN118">
        <f t="shared" si="16"/>
        <v>2.0433996383363469E-2</v>
      </c>
      <c r="AO118">
        <f t="shared" si="17"/>
        <v>2.0798060643373865E-2</v>
      </c>
      <c r="AQ118">
        <f t="shared" si="21"/>
        <v>0.23614457831325303</v>
      </c>
    </row>
    <row r="119" spans="1:43" x14ac:dyDescent="0.25">
      <c r="A119" s="62" t="s">
        <v>68</v>
      </c>
      <c r="B119" s="62">
        <v>5</v>
      </c>
      <c r="C119" s="62" t="s">
        <v>176</v>
      </c>
      <c r="D119" s="62" t="s">
        <v>106</v>
      </c>
      <c r="E119" s="52">
        <v>11.7</v>
      </c>
      <c r="F119" s="52">
        <v>6</v>
      </c>
      <c r="G119">
        <v>0.58199999999999996</v>
      </c>
      <c r="H119">
        <v>36.005000000000003</v>
      </c>
      <c r="I119">
        <v>0.47599999999999998</v>
      </c>
      <c r="J119">
        <v>29.526</v>
      </c>
      <c r="K119" s="76">
        <v>1.41</v>
      </c>
      <c r="L119" s="76">
        <v>0.89</v>
      </c>
      <c r="M119" s="62">
        <v>21.4</v>
      </c>
      <c r="O119">
        <v>1.01</v>
      </c>
      <c r="P119" s="52">
        <v>12.3</v>
      </c>
      <c r="S119" s="62">
        <v>4.7</v>
      </c>
      <c r="T119" s="52">
        <v>4.2</v>
      </c>
      <c r="V119" s="62">
        <v>0.5</v>
      </c>
      <c r="W119">
        <v>33.61</v>
      </c>
      <c r="AD119" s="52" t="s">
        <v>80</v>
      </c>
      <c r="AF119">
        <f t="shared" si="11"/>
        <v>58.319999999999993</v>
      </c>
      <c r="AG119">
        <f t="shared" si="18"/>
        <v>5.2</v>
      </c>
      <c r="AH119">
        <f t="shared" si="19"/>
        <v>4.7</v>
      </c>
      <c r="AI119">
        <f t="shared" si="20"/>
        <v>0.5</v>
      </c>
      <c r="AJ119">
        <f t="shared" si="13"/>
        <v>63.519999999999996</v>
      </c>
      <c r="AK119">
        <f t="shared" si="22"/>
        <v>0</v>
      </c>
      <c r="AL119">
        <f t="shared" si="14"/>
        <v>0.4127659574468085</v>
      </c>
      <c r="AM119">
        <f t="shared" si="15"/>
        <v>0.53483146067415732</v>
      </c>
      <c r="AN119">
        <f t="shared" si="16"/>
        <v>1.6164421608109984E-2</v>
      </c>
      <c r="AO119">
        <f t="shared" si="17"/>
        <v>1.6121384542437174E-2</v>
      </c>
      <c r="AQ119">
        <f t="shared" si="21"/>
        <v>2.6170212765957448</v>
      </c>
    </row>
    <row r="120" spans="1:43" x14ac:dyDescent="0.25">
      <c r="A120" s="62" t="s">
        <v>69</v>
      </c>
      <c r="B120" s="62">
        <v>5</v>
      </c>
      <c r="C120" s="62" t="s">
        <v>176</v>
      </c>
      <c r="D120" s="62" t="s">
        <v>37</v>
      </c>
      <c r="E120" s="52">
        <v>117.5</v>
      </c>
      <c r="F120" s="52">
        <v>13</v>
      </c>
      <c r="G120">
        <v>1.01</v>
      </c>
      <c r="H120">
        <v>52.311</v>
      </c>
      <c r="I120">
        <v>0.497</v>
      </c>
      <c r="J120">
        <v>29.491</v>
      </c>
      <c r="K120" s="76">
        <v>2.66</v>
      </c>
      <c r="L120" s="76">
        <v>1.1399999999999999</v>
      </c>
      <c r="M120" s="62">
        <v>72.099999999999994</v>
      </c>
      <c r="O120">
        <v>2.46</v>
      </c>
      <c r="P120" s="52">
        <v>4.2</v>
      </c>
      <c r="Q120">
        <v>26.96</v>
      </c>
      <c r="S120" s="62">
        <v>82.1</v>
      </c>
      <c r="T120" s="52">
        <v>18.7</v>
      </c>
      <c r="U120">
        <v>877.4</v>
      </c>
      <c r="V120" s="62">
        <v>162.30000000000001</v>
      </c>
      <c r="W120">
        <v>3883.7</v>
      </c>
      <c r="AF120">
        <f t="shared" si="11"/>
        <v>3962.0599999999995</v>
      </c>
      <c r="AG120">
        <f t="shared" si="18"/>
        <v>1148.76</v>
      </c>
      <c r="AH120">
        <f t="shared" si="19"/>
        <v>109.06</v>
      </c>
      <c r="AI120">
        <f t="shared" si="20"/>
        <v>1039.7</v>
      </c>
      <c r="AJ120">
        <f t="shared" si="13"/>
        <v>5110.82</v>
      </c>
      <c r="AK120">
        <f t="shared" si="22"/>
        <v>0</v>
      </c>
      <c r="AL120">
        <f t="shared" si="14"/>
        <v>0.37969924812030076</v>
      </c>
      <c r="AM120">
        <f t="shared" si="15"/>
        <v>0.43596491228070178</v>
      </c>
      <c r="AN120">
        <f t="shared" si="16"/>
        <v>1.9307602607482176E-2</v>
      </c>
      <c r="AO120">
        <f t="shared" si="17"/>
        <v>1.6852599098029906E-2</v>
      </c>
      <c r="AQ120">
        <f t="shared" si="21"/>
        <v>0.15578635014836795</v>
      </c>
    </row>
    <row r="121" spans="1:43" x14ac:dyDescent="0.25">
      <c r="A121" s="62" t="s">
        <v>69</v>
      </c>
      <c r="B121" s="62">
        <v>5</v>
      </c>
      <c r="C121" s="62" t="s">
        <v>176</v>
      </c>
      <c r="D121" s="62" t="s">
        <v>106</v>
      </c>
      <c r="E121" s="52">
        <v>9.6999999999999993</v>
      </c>
      <c r="F121" s="52">
        <v>1</v>
      </c>
      <c r="G121">
        <v>0.30299999999999999</v>
      </c>
      <c r="H121">
        <v>21.206</v>
      </c>
      <c r="I121">
        <v>0.23799999999999999</v>
      </c>
      <c r="J121">
        <v>17.628</v>
      </c>
      <c r="K121" s="76">
        <v>0.77</v>
      </c>
      <c r="L121" s="76">
        <v>0.51</v>
      </c>
      <c r="M121" s="62"/>
      <c r="O121">
        <v>0.53</v>
      </c>
      <c r="P121" s="52"/>
      <c r="S121" s="62"/>
      <c r="T121" s="52"/>
      <c r="V121" s="62"/>
      <c r="W121">
        <v>2.4900000000000002</v>
      </c>
      <c r="AF121">
        <f>W121+O121+L121+K121</f>
        <v>4.3000000000000007</v>
      </c>
      <c r="AJ121">
        <f t="shared" si="13"/>
        <v>4.3000000000000007</v>
      </c>
      <c r="AK121">
        <f t="shared" si="22"/>
        <v>0</v>
      </c>
      <c r="AL121">
        <f t="shared" si="14"/>
        <v>0.39350649350649347</v>
      </c>
      <c r="AM121">
        <f t="shared" si="15"/>
        <v>0.46666666666666662</v>
      </c>
      <c r="AN121">
        <f t="shared" si="16"/>
        <v>1.4288408940865792E-2</v>
      </c>
      <c r="AO121">
        <f t="shared" si="17"/>
        <v>1.3501248014522351E-2</v>
      </c>
    </row>
    <row r="122" spans="1:43" x14ac:dyDescent="0.25">
      <c r="A122" s="62" t="s">
        <v>70</v>
      </c>
      <c r="B122" s="62">
        <v>5</v>
      </c>
      <c r="C122" s="62" t="s">
        <v>176</v>
      </c>
      <c r="D122" s="62" t="s">
        <v>105</v>
      </c>
      <c r="E122" s="52">
        <v>9.6</v>
      </c>
      <c r="F122" s="52"/>
      <c r="G122">
        <v>0.64100000000000001</v>
      </c>
      <c r="H122">
        <v>35.563000000000002</v>
      </c>
      <c r="I122">
        <v>0.629</v>
      </c>
      <c r="J122">
        <v>31.556999999999999</v>
      </c>
      <c r="K122">
        <v>2.44</v>
      </c>
      <c r="L122">
        <v>2.83</v>
      </c>
      <c r="M122" s="62">
        <v>87.4</v>
      </c>
      <c r="O122">
        <v>4.46</v>
      </c>
      <c r="P122" s="52"/>
      <c r="S122" s="62"/>
      <c r="T122" s="52"/>
      <c r="V122" s="62"/>
      <c r="W122">
        <v>284.12</v>
      </c>
      <c r="AF122">
        <f t="shared" si="11"/>
        <v>381.25</v>
      </c>
      <c r="AJ122">
        <f t="shared" si="13"/>
        <v>381.25</v>
      </c>
      <c r="AK122">
        <f t="shared" si="22"/>
        <v>0</v>
      </c>
      <c r="AL122">
        <f t="shared" si="14"/>
        <v>0.26270491803278689</v>
      </c>
      <c r="AM122">
        <f t="shared" si="15"/>
        <v>0.22226148409893992</v>
      </c>
      <c r="AN122">
        <f t="shared" si="16"/>
        <v>1.8024351151477658E-2</v>
      </c>
      <c r="AO122">
        <f t="shared" si="17"/>
        <v>1.9932186202744243E-2</v>
      </c>
    </row>
    <row r="123" spans="1:43" x14ac:dyDescent="0.25">
      <c r="A123" s="62" t="s">
        <v>70</v>
      </c>
      <c r="B123" s="62">
        <v>5</v>
      </c>
      <c r="C123" s="62" t="s">
        <v>176</v>
      </c>
      <c r="D123" s="62" t="s">
        <v>37</v>
      </c>
      <c r="E123" s="52">
        <v>85.3</v>
      </c>
      <c r="F123" s="52">
        <v>5</v>
      </c>
      <c r="G123">
        <v>0.64</v>
      </c>
      <c r="H123">
        <v>27.125</v>
      </c>
      <c r="I123">
        <v>0.69899999999999995</v>
      </c>
      <c r="J123">
        <v>37.356000000000002</v>
      </c>
      <c r="K123">
        <v>1.44</v>
      </c>
      <c r="L123">
        <v>1.71</v>
      </c>
      <c r="M123" s="62">
        <v>29.3</v>
      </c>
      <c r="O123">
        <v>2.66</v>
      </c>
      <c r="P123" s="52">
        <v>5.8</v>
      </c>
      <c r="Q123">
        <v>10.57</v>
      </c>
      <c r="S123" s="62">
        <v>25.2</v>
      </c>
      <c r="T123" s="52">
        <v>18.2</v>
      </c>
      <c r="V123" s="62">
        <v>117.5</v>
      </c>
      <c r="W123">
        <v>570.77</v>
      </c>
      <c r="AF123">
        <f t="shared" si="11"/>
        <v>605.88</v>
      </c>
      <c r="AG123">
        <f t="shared" si="18"/>
        <v>153.26999999999998</v>
      </c>
      <c r="AH123">
        <f t="shared" si="19"/>
        <v>35.769999999999996</v>
      </c>
      <c r="AI123">
        <f t="shared" si="20"/>
        <v>117.5</v>
      </c>
      <c r="AJ123">
        <f t="shared" si="13"/>
        <v>759.15</v>
      </c>
      <c r="AK123">
        <f t="shared" si="22"/>
        <v>0</v>
      </c>
      <c r="AL123">
        <f t="shared" si="14"/>
        <v>0.44444444444444448</v>
      </c>
      <c r="AM123">
        <f t="shared" si="15"/>
        <v>0.4087719298245614</v>
      </c>
      <c r="AN123">
        <f t="shared" si="16"/>
        <v>2.3594470046082949E-2</v>
      </c>
      <c r="AO123">
        <f t="shared" si="17"/>
        <v>1.8711853517507225E-2</v>
      </c>
      <c r="AQ123">
        <f t="shared" si="21"/>
        <v>0.54872280037842946</v>
      </c>
    </row>
    <row r="124" spans="1:43" x14ac:dyDescent="0.25">
      <c r="A124" s="62" t="s">
        <v>70</v>
      </c>
      <c r="B124" s="62">
        <v>5</v>
      </c>
      <c r="C124" s="62" t="s">
        <v>176</v>
      </c>
      <c r="D124" s="62" t="s">
        <v>106</v>
      </c>
      <c r="E124" s="52">
        <v>8</v>
      </c>
      <c r="F124" s="52"/>
      <c r="G124">
        <v>0.32200000000000001</v>
      </c>
      <c r="H124">
        <v>20.760999999999999</v>
      </c>
      <c r="I124">
        <v>0.29199999999999998</v>
      </c>
      <c r="J124">
        <v>18.335999999999999</v>
      </c>
      <c r="K124">
        <v>0.69</v>
      </c>
      <c r="L124">
        <v>0.54</v>
      </c>
      <c r="M124" s="62">
        <v>3.9</v>
      </c>
      <c r="O124">
        <v>0.6</v>
      </c>
      <c r="P124" s="52">
        <v>4.0999999999999996</v>
      </c>
      <c r="S124" s="62">
        <v>1.6</v>
      </c>
      <c r="T124" s="52"/>
      <c r="V124" s="62"/>
      <c r="W124">
        <v>7.25</v>
      </c>
      <c r="AD124" s="52" t="s">
        <v>80</v>
      </c>
      <c r="AF124">
        <f t="shared" si="11"/>
        <v>12.979999999999999</v>
      </c>
      <c r="AG124">
        <f t="shared" si="18"/>
        <v>1.6</v>
      </c>
      <c r="AH124">
        <f t="shared" si="19"/>
        <v>1.6</v>
      </c>
      <c r="AJ124">
        <f t="shared" si="13"/>
        <v>14.579999999999998</v>
      </c>
      <c r="AK124">
        <f t="shared" si="22"/>
        <v>0</v>
      </c>
      <c r="AL124">
        <f t="shared" si="14"/>
        <v>0.46666666666666673</v>
      </c>
      <c r="AM124">
        <f t="shared" si="15"/>
        <v>0.54074074074074063</v>
      </c>
      <c r="AN124">
        <f t="shared" si="16"/>
        <v>1.5509850199894032E-2</v>
      </c>
      <c r="AO124">
        <f t="shared" si="17"/>
        <v>1.5924956369982549E-2</v>
      </c>
      <c r="AQ124">
        <f t="shared" si="21"/>
        <v>2.5624999999999996</v>
      </c>
    </row>
    <row r="125" spans="1:43" x14ac:dyDescent="0.25">
      <c r="A125" s="62" t="s">
        <v>71</v>
      </c>
      <c r="B125" s="62">
        <v>5</v>
      </c>
      <c r="C125" s="62" t="s">
        <v>176</v>
      </c>
      <c r="D125" s="62" t="s">
        <v>105</v>
      </c>
      <c r="E125" s="52">
        <v>14</v>
      </c>
      <c r="F125" s="52"/>
      <c r="G125">
        <v>0.51900000000000002</v>
      </c>
      <c r="H125">
        <v>21.183</v>
      </c>
      <c r="I125">
        <v>0.36</v>
      </c>
      <c r="J125">
        <v>22.135999999999999</v>
      </c>
      <c r="K125">
        <v>1.39</v>
      </c>
      <c r="L125">
        <v>0.74</v>
      </c>
      <c r="M125" s="62">
        <v>53.5</v>
      </c>
      <c r="O125">
        <v>1.08</v>
      </c>
      <c r="P125" s="52"/>
      <c r="S125" s="62"/>
      <c r="T125" s="52"/>
      <c r="V125" s="62"/>
      <c r="W125">
        <v>356.81</v>
      </c>
      <c r="AF125">
        <f t="shared" si="11"/>
        <v>413.52</v>
      </c>
      <c r="AJ125">
        <f t="shared" si="13"/>
        <v>413.52</v>
      </c>
      <c r="AK125">
        <f t="shared" si="22"/>
        <v>0</v>
      </c>
      <c r="AL125">
        <f t="shared" si="14"/>
        <v>0.37338129496402883</v>
      </c>
      <c r="AM125">
        <f t="shared" si="15"/>
        <v>0.48648648648648646</v>
      </c>
      <c r="AN125">
        <f t="shared" si="16"/>
        <v>2.4500778926497664E-2</v>
      </c>
      <c r="AO125">
        <f t="shared" si="17"/>
        <v>1.6263100831225154E-2</v>
      </c>
    </row>
    <row r="126" spans="1:43" x14ac:dyDescent="0.25">
      <c r="A126" s="62" t="s">
        <v>71</v>
      </c>
      <c r="B126" s="62">
        <v>5</v>
      </c>
      <c r="C126" s="62" t="s">
        <v>176</v>
      </c>
      <c r="D126" s="62" t="s">
        <v>138</v>
      </c>
      <c r="E126" s="52">
        <v>6.2</v>
      </c>
      <c r="F126" s="52"/>
      <c r="G126">
        <v>0.13</v>
      </c>
      <c r="H126">
        <v>2.9820000000000002</v>
      </c>
      <c r="I126">
        <v>0.107</v>
      </c>
      <c r="J126">
        <v>3.0139999999999998</v>
      </c>
      <c r="K126">
        <v>0.06</v>
      </c>
      <c r="L126">
        <v>0.23</v>
      </c>
      <c r="M126" s="62">
        <v>18.7</v>
      </c>
      <c r="O126">
        <v>1.23</v>
      </c>
      <c r="P126" s="52"/>
      <c r="S126" s="62"/>
      <c r="T126" s="52"/>
      <c r="V126" s="62"/>
      <c r="W126">
        <v>273.11</v>
      </c>
      <c r="AF126">
        <f t="shared" si="11"/>
        <v>293.33000000000004</v>
      </c>
      <c r="AJ126">
        <f t="shared" si="13"/>
        <v>293.33000000000004</v>
      </c>
      <c r="AK126">
        <f t="shared" si="22"/>
        <v>0</v>
      </c>
      <c r="AL126">
        <f t="shared" si="14"/>
        <v>2.166666666666667</v>
      </c>
      <c r="AM126">
        <f t="shared" si="15"/>
        <v>0.4652173913043478</v>
      </c>
      <c r="AN126">
        <f t="shared" si="16"/>
        <v>4.3594902749832326E-2</v>
      </c>
      <c r="AO126">
        <f t="shared" si="17"/>
        <v>3.5500995355009952E-2</v>
      </c>
    </row>
    <row r="127" spans="1:43" x14ac:dyDescent="0.25">
      <c r="A127" s="62" t="s">
        <v>71</v>
      </c>
      <c r="B127" s="62">
        <v>5</v>
      </c>
      <c r="C127" s="62" t="s">
        <v>176</v>
      </c>
      <c r="D127" s="62" t="s">
        <v>37</v>
      </c>
      <c r="E127" s="52">
        <v>70.400000000000006</v>
      </c>
      <c r="F127" s="52">
        <v>4</v>
      </c>
      <c r="G127">
        <v>0.34799999999999998</v>
      </c>
      <c r="H127">
        <v>19.408000000000001</v>
      </c>
      <c r="I127">
        <v>0.246</v>
      </c>
      <c r="J127">
        <v>17.768000000000001</v>
      </c>
      <c r="K127">
        <v>0.34</v>
      </c>
      <c r="L127">
        <v>0.24</v>
      </c>
      <c r="M127" s="62">
        <v>60.9</v>
      </c>
      <c r="O127">
        <v>1.63</v>
      </c>
      <c r="P127" s="52"/>
      <c r="S127" s="62"/>
      <c r="T127" s="52">
        <v>17.399999999999999</v>
      </c>
      <c r="V127" s="62">
        <v>38.1</v>
      </c>
      <c r="W127">
        <v>315.33999999999997</v>
      </c>
      <c r="AF127">
        <f t="shared" si="11"/>
        <v>378.44999999999993</v>
      </c>
      <c r="AG127">
        <f t="shared" si="18"/>
        <v>38.1</v>
      </c>
      <c r="AI127">
        <f t="shared" si="20"/>
        <v>38.1</v>
      </c>
      <c r="AJ127">
        <f t="shared" si="13"/>
        <v>416.54999999999995</v>
      </c>
      <c r="AK127">
        <f t="shared" si="22"/>
        <v>0</v>
      </c>
      <c r="AL127">
        <f t="shared" si="14"/>
        <v>1.0235294117647058</v>
      </c>
      <c r="AM127">
        <f t="shared" si="15"/>
        <v>1.0250000000000001</v>
      </c>
      <c r="AN127">
        <f t="shared" si="16"/>
        <v>1.7930750206100576E-2</v>
      </c>
      <c r="AO127">
        <f t="shared" si="17"/>
        <v>1.384511481314723E-2</v>
      </c>
    </row>
    <row r="128" spans="1:43" x14ac:dyDescent="0.25">
      <c r="A128" s="62" t="s">
        <v>72</v>
      </c>
      <c r="B128" s="62">
        <v>5</v>
      </c>
      <c r="C128" s="62" t="s">
        <v>176</v>
      </c>
      <c r="D128" s="62" t="s">
        <v>105</v>
      </c>
      <c r="E128" s="52">
        <v>10.3</v>
      </c>
      <c r="F128" s="52"/>
      <c r="G128">
        <v>0.626</v>
      </c>
      <c r="H128">
        <v>26.373000000000001</v>
      </c>
      <c r="I128">
        <v>0.71299999999999997</v>
      </c>
      <c r="J128">
        <v>29.725999999999999</v>
      </c>
      <c r="K128">
        <v>2.31</v>
      </c>
      <c r="L128">
        <v>2.36</v>
      </c>
      <c r="M128" s="62">
        <v>69.3</v>
      </c>
      <c r="O128">
        <v>1.58</v>
      </c>
      <c r="P128" s="52"/>
      <c r="S128" s="62"/>
      <c r="T128" s="52"/>
      <c r="V128" s="62"/>
      <c r="W128">
        <v>3218.3</v>
      </c>
      <c r="AF128">
        <f t="shared" si="11"/>
        <v>3293.8500000000004</v>
      </c>
      <c r="AJ128">
        <f t="shared" si="13"/>
        <v>3293.8500000000004</v>
      </c>
      <c r="AK128">
        <f t="shared" si="22"/>
        <v>0</v>
      </c>
      <c r="AL128">
        <f t="shared" si="14"/>
        <v>0.27099567099567101</v>
      </c>
      <c r="AM128">
        <f t="shared" si="15"/>
        <v>0.30211864406779659</v>
      </c>
      <c r="AN128">
        <f t="shared" si="16"/>
        <v>2.3736397072763812E-2</v>
      </c>
      <c r="AO128">
        <f t="shared" si="17"/>
        <v>2.3985736392383772E-2</v>
      </c>
    </row>
    <row r="129" spans="1:43" x14ac:dyDescent="0.25">
      <c r="A129" s="62" t="s">
        <v>72</v>
      </c>
      <c r="B129" s="62">
        <v>5</v>
      </c>
      <c r="C129" s="62" t="s">
        <v>176</v>
      </c>
      <c r="D129" s="62" t="s">
        <v>37</v>
      </c>
      <c r="E129" s="52">
        <v>77.900000000000006</v>
      </c>
      <c r="F129" s="52">
        <v>2</v>
      </c>
      <c r="G129">
        <v>0.375</v>
      </c>
      <c r="H129">
        <v>26.922000000000001</v>
      </c>
      <c r="I129">
        <v>0.33400000000000002</v>
      </c>
      <c r="J129">
        <v>23.363</v>
      </c>
      <c r="K129">
        <v>0.73</v>
      </c>
      <c r="L129">
        <v>0.57999999999999996</v>
      </c>
      <c r="M129" s="62"/>
      <c r="O129">
        <v>2.76</v>
      </c>
      <c r="P129" s="52"/>
      <c r="S129" s="62"/>
      <c r="T129" s="52">
        <v>18.3</v>
      </c>
      <c r="U129">
        <v>41.72</v>
      </c>
      <c r="V129" s="62"/>
      <c r="W129">
        <v>198.1</v>
      </c>
      <c r="AF129">
        <f>W129+O129+L129+K129</f>
        <v>202.17</v>
      </c>
      <c r="AG129">
        <f t="shared" si="18"/>
        <v>41.72</v>
      </c>
      <c r="AI129">
        <f t="shared" si="20"/>
        <v>41.72</v>
      </c>
      <c r="AJ129">
        <f t="shared" si="13"/>
        <v>243.89</v>
      </c>
      <c r="AK129">
        <f t="shared" si="22"/>
        <v>0</v>
      </c>
      <c r="AL129">
        <f t="shared" si="14"/>
        <v>0.51369863013698636</v>
      </c>
      <c r="AM129">
        <f t="shared" si="15"/>
        <v>0.57586206896551728</v>
      </c>
      <c r="AN129">
        <f t="shared" si="16"/>
        <v>1.3929128593715177E-2</v>
      </c>
      <c r="AO129">
        <f t="shared" si="17"/>
        <v>1.4296109232547191E-2</v>
      </c>
    </row>
    <row r="130" spans="1:43" x14ac:dyDescent="0.25">
      <c r="A130" s="62" t="s">
        <v>72</v>
      </c>
      <c r="B130" s="62">
        <v>5</v>
      </c>
      <c r="C130" s="62" t="s">
        <v>176</v>
      </c>
      <c r="D130" s="62" t="s">
        <v>106</v>
      </c>
      <c r="E130" s="52">
        <v>18.5</v>
      </c>
      <c r="F130" s="52"/>
      <c r="G130">
        <v>0.34100000000000003</v>
      </c>
      <c r="H130">
        <v>21.510999999999999</v>
      </c>
      <c r="I130">
        <v>0.28999999999999998</v>
      </c>
      <c r="J130">
        <v>17.827999999999999</v>
      </c>
      <c r="K130">
        <v>0.66</v>
      </c>
      <c r="L130">
        <v>0.68</v>
      </c>
      <c r="M130" s="62">
        <v>7.2</v>
      </c>
      <c r="O130">
        <v>0.75</v>
      </c>
      <c r="P130" s="52"/>
      <c r="S130" s="62"/>
      <c r="T130" s="52"/>
      <c r="V130" s="62"/>
      <c r="W130">
        <v>27.48</v>
      </c>
      <c r="AF130">
        <f t="shared" si="11"/>
        <v>36.769999999999996</v>
      </c>
      <c r="AJ130">
        <f t="shared" si="13"/>
        <v>36.769999999999996</v>
      </c>
      <c r="AK130">
        <f t="shared" si="22"/>
        <v>0</v>
      </c>
      <c r="AL130">
        <f t="shared" si="14"/>
        <v>0.51666666666666672</v>
      </c>
      <c r="AM130">
        <f t="shared" si="15"/>
        <v>0.42647058823529405</v>
      </c>
      <c r="AN130">
        <f t="shared" si="16"/>
        <v>1.5852354609269679E-2</v>
      </c>
      <c r="AO130">
        <f t="shared" si="17"/>
        <v>1.6266547004711689E-2</v>
      </c>
    </row>
    <row r="131" spans="1:43" x14ac:dyDescent="0.25">
      <c r="A131" s="62" t="s">
        <v>73</v>
      </c>
      <c r="B131" s="62">
        <v>5</v>
      </c>
      <c r="C131" s="62" t="s">
        <v>176</v>
      </c>
      <c r="D131" s="62" t="s">
        <v>105</v>
      </c>
      <c r="E131" s="52">
        <v>12.2</v>
      </c>
      <c r="F131" s="52"/>
      <c r="G131">
        <v>1.2470000000000001</v>
      </c>
      <c r="H131">
        <v>41.704000000000001</v>
      </c>
      <c r="I131">
        <v>0.82</v>
      </c>
      <c r="J131">
        <v>38.765000000000001</v>
      </c>
      <c r="K131">
        <v>7.42</v>
      </c>
      <c r="L131">
        <v>3.86</v>
      </c>
      <c r="M131" s="62">
        <v>80.7</v>
      </c>
      <c r="O131">
        <v>4.3499999999999996</v>
      </c>
      <c r="P131" s="52"/>
      <c r="S131" s="62"/>
      <c r="T131" s="52"/>
      <c r="V131" s="62"/>
      <c r="W131">
        <v>1246.4000000000001</v>
      </c>
      <c r="AF131">
        <f t="shared" ref="AF131" si="23">W131+O131+M131+L131+K131</f>
        <v>1342.73</v>
      </c>
      <c r="AJ131">
        <f t="shared" si="13"/>
        <v>1342.73</v>
      </c>
      <c r="AK131">
        <f t="shared" si="22"/>
        <v>0</v>
      </c>
      <c r="AL131">
        <f t="shared" si="14"/>
        <v>0.16805929919137469</v>
      </c>
      <c r="AM131">
        <f t="shared" si="15"/>
        <v>0.21243523316062177</v>
      </c>
      <c r="AN131">
        <f t="shared" si="16"/>
        <v>2.9901208517168619E-2</v>
      </c>
      <c r="AO131">
        <f t="shared" si="17"/>
        <v>2.1153102025022571E-2</v>
      </c>
    </row>
    <row r="132" spans="1:43" x14ac:dyDescent="0.25">
      <c r="A132" s="62" t="s">
        <v>73</v>
      </c>
      <c r="B132" s="62">
        <v>5</v>
      </c>
      <c r="C132" s="62" t="s">
        <v>176</v>
      </c>
      <c r="D132" s="62" t="s">
        <v>37</v>
      </c>
      <c r="E132" s="52">
        <v>42.2</v>
      </c>
      <c r="F132" s="52">
        <v>4</v>
      </c>
      <c r="G132">
        <v>0.47299999999999998</v>
      </c>
      <c r="H132">
        <v>25.611999999999998</v>
      </c>
      <c r="I132">
        <v>0.47599999999999998</v>
      </c>
      <c r="J132">
        <v>26.952000000000002</v>
      </c>
      <c r="K132">
        <v>1.59</v>
      </c>
      <c r="L132">
        <v>1.53</v>
      </c>
      <c r="M132" s="62"/>
      <c r="O132">
        <v>2.65</v>
      </c>
      <c r="P132" s="52">
        <v>6.4</v>
      </c>
      <c r="Q132">
        <v>35.520000000000003</v>
      </c>
      <c r="R132">
        <v>9.3800000000000008</v>
      </c>
      <c r="S132" s="62"/>
      <c r="T132" s="52">
        <v>12.9</v>
      </c>
      <c r="U132">
        <v>36.619999999999997</v>
      </c>
      <c r="V132" s="62"/>
      <c r="W132">
        <v>216.5</v>
      </c>
      <c r="AF132">
        <f>W132+O132+L132+K132</f>
        <v>222.27</v>
      </c>
      <c r="AG132">
        <f t="shared" ref="AG132" si="24">AH132+AI132</f>
        <v>81.52000000000001</v>
      </c>
      <c r="AH132">
        <f t="shared" ref="AH132" si="25">Q132+R132+S132</f>
        <v>44.900000000000006</v>
      </c>
      <c r="AI132">
        <f t="shared" si="20"/>
        <v>36.619999999999997</v>
      </c>
      <c r="AJ132">
        <f t="shared" ref="AJ132" si="26">AG132+AF132</f>
        <v>303.79000000000002</v>
      </c>
      <c r="AK132">
        <f t="shared" si="22"/>
        <v>0</v>
      </c>
      <c r="AL132">
        <f t="shared" ref="AL132" si="27">G132/K132</f>
        <v>0.29748427672955974</v>
      </c>
      <c r="AM132">
        <f t="shared" ref="AM132" si="28">I132/L132</f>
        <v>0.31111111111111112</v>
      </c>
      <c r="AN132">
        <f t="shared" ref="AN132" si="29">G132/H132</f>
        <v>1.8467905669217556E-2</v>
      </c>
      <c r="AO132">
        <f t="shared" ref="AO132" si="30">I132/J132</f>
        <v>1.7661027010982485E-2</v>
      </c>
      <c r="AQ132">
        <f t="shared" si="21"/>
        <v>0.18018018018018017</v>
      </c>
    </row>
  </sheetData>
  <sortState xmlns:xlrd2="http://schemas.microsoft.com/office/spreadsheetml/2017/richdata2" ref="A2:AD132">
    <sortCondition ref="A2:A132"/>
    <sortCondition ref="D2:D132"/>
  </sortState>
  <pageMargins left="0.7" right="0.7" top="0.75" bottom="0.75" header="0.3" footer="0.3"/>
  <ignoredErrors>
    <ignoredError sqref="A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Exposed</vt:lpstr>
      <vt:lpstr>Semi</vt:lpstr>
      <vt:lpstr>Sheltered</vt:lpstr>
      <vt:lpstr>Pojo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roel lammerant</cp:lastModifiedBy>
  <cp:revision/>
  <dcterms:created xsi:type="dcterms:W3CDTF">2023-10-10T06:13:40Z</dcterms:created>
  <dcterms:modified xsi:type="dcterms:W3CDTF">2024-01-11T08:50:47Z</dcterms:modified>
  <cp:category/>
  <cp:contentStatus/>
</cp:coreProperties>
</file>