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2we\Desktop\2022_2023_Stanford\winqtr_2023\cs224n_dfp\minbert-default-final-project\"/>
    </mc:Choice>
  </mc:AlternateContent>
  <xr:revisionPtr revIDLastSave="0" documentId="13_ncr:1_{A59D15F3-8F72-41F5-9629-21300D618F89}" xr6:coauthVersionLast="47" xr6:coauthVersionMax="47" xr10:uidLastSave="{00000000-0000-0000-0000-000000000000}"/>
  <bookViews>
    <workbookView xWindow="-28920" yWindow="5295" windowWidth="29040" windowHeight="16440" activeTab="1" xr2:uid="{D62B41D3-5484-473B-8634-D66484C162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N25" i="1"/>
  <c r="N7" i="1"/>
  <c r="N16" i="1" l="1"/>
  <c r="O16" i="1" s="1"/>
  <c r="N19" i="1"/>
  <c r="O19" i="1" s="1"/>
  <c r="O15" i="1" l="1"/>
  <c r="N15" i="1"/>
  <c r="N17" i="1"/>
  <c r="O17" i="1" s="1"/>
  <c r="N18" i="1"/>
  <c r="O18" i="1" s="1"/>
  <c r="N20" i="1"/>
  <c r="O20" i="1" s="1"/>
  <c r="N21" i="1"/>
  <c r="O21" i="1" s="1"/>
  <c r="N14" i="1"/>
  <c r="O14" i="1" s="1"/>
  <c r="N11" i="1"/>
  <c r="O11" i="1" s="1"/>
  <c r="O7" i="1" l="1"/>
  <c r="N10" i="1"/>
  <c r="O10" i="1" s="1"/>
  <c r="N5" i="1"/>
  <c r="O5" i="1" s="1"/>
  <c r="N6" i="1"/>
  <c r="O6" i="1" s="1"/>
  <c r="N8" i="1"/>
  <c r="O8" i="1" s="1"/>
  <c r="N9" i="1"/>
  <c r="O9" i="1" s="1"/>
  <c r="N4" i="1"/>
  <c r="O4" i="1" s="1"/>
</calcChain>
</file>

<file path=xl/sharedStrings.xml><?xml version="1.0" encoding="utf-8"?>
<sst xmlns="http://schemas.openxmlformats.org/spreadsheetml/2006/main" count="82" uniqueCount="42">
  <si>
    <r>
      <t xml:space="preserve">MODELS USING </t>
    </r>
    <r>
      <rPr>
        <b/>
        <sz val="11"/>
        <color theme="1"/>
        <rFont val="Calibri"/>
        <family val="2"/>
        <scheme val="minor"/>
      </rPr>
      <t>PRETRAINED</t>
    </r>
    <r>
      <rPr>
        <sz val="11"/>
        <color theme="1"/>
        <rFont val="Calibri"/>
        <family val="2"/>
        <scheme val="minor"/>
      </rPr>
      <t xml:space="preserve"> BERT WEIGHTS</t>
    </r>
  </si>
  <si>
    <r>
      <t xml:space="preserve">MODELS USING </t>
    </r>
    <r>
      <rPr>
        <b/>
        <sz val="11"/>
        <color theme="1"/>
        <rFont val="Calibri"/>
        <family val="2"/>
        <scheme val="minor"/>
      </rPr>
      <t>FINETUNED</t>
    </r>
    <r>
      <rPr>
        <sz val="11"/>
        <color theme="1"/>
        <rFont val="Calibri"/>
        <family val="2"/>
        <scheme val="minor"/>
      </rPr>
      <t xml:space="preserve"> BERT WEIGHTS</t>
    </r>
  </si>
  <si>
    <t>Epochs</t>
  </si>
  <si>
    <t>Batch size</t>
  </si>
  <si>
    <t>Train time</t>
  </si>
  <si>
    <t>Model size</t>
  </si>
  <si>
    <t>S-S-S</t>
  </si>
  <si>
    <t>I-S-S</t>
  </si>
  <si>
    <t>I-I-I</t>
  </si>
  <si>
    <t>*</t>
  </si>
  <si>
    <t>I-I-S</t>
  </si>
  <si>
    <t>I-S-I</t>
  </si>
  <si>
    <t>S-I-I</t>
  </si>
  <si>
    <t>S-I-S</t>
  </si>
  <si>
    <t>S-S-I</t>
  </si>
  <si>
    <t xml:space="preserve"># Train batches per epoch </t>
  </si>
  <si>
    <t>Baseline</t>
  </si>
  <si>
    <t>Learning Rate</t>
  </si>
  <si>
    <t>ABSOLUTE AND RELATIVE SCORES USING DIFFERENT HARD PARAMETER SHARING REGIMES AND FIXED LEARNING RATES</t>
  </si>
  <si>
    <t>ABSOLUTE AND RELATIVE SCORES USING FREELY VARYING PARAMETER SHARING REGIMES AND FREELY VARYING LEARNING RATES</t>
  </si>
  <si>
    <t>EXPR. 1</t>
  </si>
  <si>
    <t>Best Score - Para Acc.</t>
  </si>
  <si>
    <t>Best Score - Senti. Acc.</t>
  </si>
  <si>
    <t>Best Score - Sts. Corr.</t>
  </si>
  <si>
    <t>Train time (s)</t>
  </si>
  <si>
    <t>Model size (kb)</t>
  </si>
  <si>
    <t>PreTr/FT</t>
  </si>
  <si>
    <t>T+M-relative score</t>
  </si>
  <si>
    <t>Param. Sharing Regime</t>
  </si>
  <si>
    <t>Epoch achieved (0-idx)</t>
  </si>
  <si>
    <t>Notes</t>
  </si>
  <si>
    <t>*Bad preds.</t>
  </si>
  <si>
    <t>Best MTT Dev Score</t>
  </si>
  <si>
    <t>T+M score multiplier</t>
  </si>
  <si>
    <t>PreTr</t>
  </si>
  <si>
    <t xml:space="preserve">regime </t>
  </si>
  <si>
    <t>lr</t>
  </si>
  <si>
    <t>iss</t>
  </si>
  <si>
    <t xml:space="preserve">score </t>
  </si>
  <si>
    <t>para</t>
  </si>
  <si>
    <t>senti</t>
  </si>
  <si>
    <t>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</si>
</sst>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AE81FF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4" xfId="0" applyBorder="1" applyAlignment="1">
      <alignment horizontal="right"/>
    </xf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/>
    <xf numFmtId="11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Border="1"/>
    <xf numFmtId="164" fontId="0" fillId="0" borderId="7" xfId="0" applyNumberFormat="1" applyBorder="1"/>
    <xf numFmtId="164" fontId="0" fillId="6" borderId="0" xfId="0" applyNumberFormat="1" applyFill="1"/>
    <xf numFmtId="2" fontId="0" fillId="0" borderId="7" xfId="0" applyNumberFormat="1" applyBorder="1"/>
    <xf numFmtId="0" fontId="0" fillId="7" borderId="0" xfId="0" applyFill="1"/>
    <xf numFmtId="164" fontId="0" fillId="7" borderId="0" xfId="0" applyNumberFormat="1" applyFill="1"/>
    <xf numFmtId="164" fontId="0" fillId="7" borderId="2" xfId="0" applyNumberFormat="1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 textRotation="255"/>
    </xf>
    <xf numFmtId="0" fontId="2" fillId="5" borderId="10" xfId="0" applyFont="1" applyFill="1" applyBorder="1" applyAlignment="1">
      <alignment horizontal="center" vertical="center" textRotation="255"/>
    </xf>
    <xf numFmtId="0" fontId="2" fillId="5" borderId="11" xfId="0" applyFont="1" applyFill="1" applyBorder="1" applyAlignment="1">
      <alignment horizontal="center" vertical="center" textRotation="255"/>
    </xf>
    <xf numFmtId="164" fontId="0" fillId="8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11" fontId="4" fillId="0" borderId="0" xfId="0" applyNumberFormat="1" applyFont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B41C-6E4C-4CF1-BCAA-DFE6D6233FB9}">
  <dimension ref="A1:R26"/>
  <sheetViews>
    <sheetView zoomScale="115" zoomScaleNormal="115" workbookViewId="0">
      <pane xSplit="1" topLeftCell="E1" activePane="topRight" state="frozen"/>
      <selection pane="topRight" activeCell="N20" sqref="N20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7.140625" bestFit="1" customWidth="1"/>
    <col min="4" max="4" width="24.5703125" bestFit="1" customWidth="1"/>
    <col min="5" max="5" width="9.7109375" bestFit="1" customWidth="1"/>
    <col min="6" max="6" width="13.7109375" customWidth="1"/>
    <col min="7" max="7" width="18.7109375" bestFit="1" customWidth="1"/>
    <col min="8" max="8" width="22" customWidth="1"/>
    <col min="9" max="9" width="20.42578125" bestFit="1" customWidth="1"/>
    <col min="10" max="10" width="21.140625" bestFit="1" customWidth="1"/>
    <col min="11" max="11" width="20.140625" bestFit="1" customWidth="1"/>
    <col min="12" max="12" width="13" bestFit="1" customWidth="1"/>
    <col min="13" max="13" width="14.85546875" bestFit="1" customWidth="1"/>
    <col min="14" max="14" width="17.85546875" bestFit="1" customWidth="1"/>
    <col min="15" max="15" width="19.85546875" bestFit="1" customWidth="1"/>
    <col min="16" max="16" width="13.140625" customWidth="1"/>
    <col min="17" max="17" width="3.140625" customWidth="1"/>
  </cols>
  <sheetData>
    <row r="1" spans="1:18" ht="15.75" thickBot="1" x14ac:dyDescent="0.3">
      <c r="A1" s="28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 s="37" t="s">
        <v>20</v>
      </c>
      <c r="R1" s="13"/>
    </row>
    <row r="2" spans="1:18" x14ac:dyDescent="0.2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8"/>
      <c r="R2" s="13"/>
    </row>
    <row r="3" spans="1:18" ht="15.75" thickBot="1" x14ac:dyDescent="0.3">
      <c r="A3" s="9" t="s">
        <v>28</v>
      </c>
      <c r="B3" s="10" t="s">
        <v>16</v>
      </c>
      <c r="C3" s="10" t="s">
        <v>2</v>
      </c>
      <c r="D3" s="10" t="s">
        <v>15</v>
      </c>
      <c r="E3" s="10" t="s">
        <v>3</v>
      </c>
      <c r="F3" s="10" t="s">
        <v>17</v>
      </c>
      <c r="G3" s="10" t="s">
        <v>32</v>
      </c>
      <c r="H3" s="10" t="s">
        <v>29</v>
      </c>
      <c r="I3" s="10" t="s">
        <v>21</v>
      </c>
      <c r="J3" s="10" t="s">
        <v>22</v>
      </c>
      <c r="K3" s="10" t="s">
        <v>23</v>
      </c>
      <c r="L3" s="10" t="s">
        <v>24</v>
      </c>
      <c r="M3" s="10" t="s">
        <v>25</v>
      </c>
      <c r="N3" s="10" t="s">
        <v>27</v>
      </c>
      <c r="O3" s="10" t="s">
        <v>33</v>
      </c>
      <c r="P3" s="11" t="s">
        <v>30</v>
      </c>
      <c r="Q3" s="38"/>
      <c r="R3" s="13"/>
    </row>
    <row r="4" spans="1:18" x14ac:dyDescent="0.25">
      <c r="A4" t="s">
        <v>8</v>
      </c>
      <c r="B4" s="1" t="s">
        <v>9</v>
      </c>
      <c r="C4">
        <v>10</v>
      </c>
      <c r="D4">
        <v>1000</v>
      </c>
      <c r="E4">
        <v>8</v>
      </c>
      <c r="F4" s="2">
        <v>1E-3</v>
      </c>
      <c r="G4" s="26">
        <v>0.32800000000000001</v>
      </c>
      <c r="H4" s="14">
        <v>5</v>
      </c>
      <c r="I4" s="13">
        <v>0.60899999999999999</v>
      </c>
      <c r="J4" s="13">
        <v>0.39700000000000002</v>
      </c>
      <c r="K4" s="13">
        <v>-0.02</v>
      </c>
      <c r="L4" s="12">
        <v>3188.01</v>
      </c>
      <c r="M4" s="14">
        <v>497051</v>
      </c>
      <c r="N4" s="25">
        <f>G4 * $L$4/L4 * $M$4/M4</f>
        <v>0.32800000000000001</v>
      </c>
      <c r="O4" s="13">
        <f>N4/G4</f>
        <v>1</v>
      </c>
      <c r="P4" s="3"/>
      <c r="Q4" s="38"/>
    </row>
    <row r="5" spans="1:18" x14ac:dyDescent="0.25">
      <c r="A5" t="s">
        <v>10</v>
      </c>
      <c r="B5" s="4"/>
      <c r="C5">
        <v>10</v>
      </c>
      <c r="D5">
        <v>1000</v>
      </c>
      <c r="E5">
        <v>8</v>
      </c>
      <c r="F5" s="2">
        <v>1E-3</v>
      </c>
      <c r="G5" s="23">
        <v>0.35399999999999998</v>
      </c>
      <c r="H5" s="14">
        <v>7</v>
      </c>
      <c r="I5" s="13">
        <v>0.625</v>
      </c>
      <c r="J5" s="13">
        <v>0.41</v>
      </c>
      <c r="K5" s="13">
        <v>2.7E-2</v>
      </c>
      <c r="L5" s="12">
        <v>3251.5</v>
      </c>
      <c r="M5" s="14">
        <v>483205</v>
      </c>
      <c r="N5" s="23">
        <f t="shared" ref="N5:N9" si="0">G5 * $L$4/L5 * $M$4/M5</f>
        <v>0.35703328929938555</v>
      </c>
      <c r="O5" s="13">
        <f t="shared" ref="O5:O11" si="1">N5/G5</f>
        <v>1.0085686138400722</v>
      </c>
      <c r="P5" s="3"/>
      <c r="Q5" s="38"/>
    </row>
    <row r="6" spans="1:18" x14ac:dyDescent="0.25">
      <c r="A6" t="s">
        <v>11</v>
      </c>
      <c r="B6" s="4"/>
      <c r="C6">
        <v>10</v>
      </c>
      <c r="D6">
        <v>1000</v>
      </c>
      <c r="E6">
        <v>8</v>
      </c>
      <c r="F6" s="2">
        <v>1E-3</v>
      </c>
      <c r="G6" s="13">
        <v>0.26</v>
      </c>
      <c r="H6" s="14">
        <v>5</v>
      </c>
      <c r="I6" s="13">
        <v>0.375</v>
      </c>
      <c r="J6" s="13">
        <v>0.40899999999999997</v>
      </c>
      <c r="K6" s="13">
        <v>-4.0000000000000001E-3</v>
      </c>
      <c r="L6" s="12">
        <v>3190.73</v>
      </c>
      <c r="M6" s="14">
        <v>483205</v>
      </c>
      <c r="N6" s="13">
        <f t="shared" si="0"/>
        <v>0.26722217813925297</v>
      </c>
      <c r="O6" s="13">
        <f t="shared" si="1"/>
        <v>1.027777608227896</v>
      </c>
      <c r="P6" s="3"/>
      <c r="Q6" s="38"/>
    </row>
    <row r="7" spans="1:18" x14ac:dyDescent="0.25">
      <c r="A7" t="s">
        <v>12</v>
      </c>
      <c r="B7" s="4"/>
      <c r="C7">
        <v>10</v>
      </c>
      <c r="D7">
        <v>1000</v>
      </c>
      <c r="E7">
        <v>8</v>
      </c>
      <c r="F7" s="2">
        <v>1E-3</v>
      </c>
      <c r="G7" s="23">
        <v>8</v>
      </c>
      <c r="H7" s="14">
        <v>6</v>
      </c>
      <c r="I7" s="13">
        <v>0.625</v>
      </c>
      <c r="J7" s="13">
        <v>0.40799999999999997</v>
      </c>
      <c r="K7" s="13">
        <v>-8.0000000000000002E-3</v>
      </c>
      <c r="L7" s="12">
        <v>3418.73</v>
      </c>
      <c r="M7" s="14">
        <v>483205</v>
      </c>
      <c r="N7" s="23">
        <f>G7 * $L$4/L7 * $M$4/M7</f>
        <v>7.6738691804289774</v>
      </c>
      <c r="O7" s="13">
        <f t="shared" si="1"/>
        <v>0.95923364755362217</v>
      </c>
      <c r="P7" s="3"/>
      <c r="Q7" s="38"/>
    </row>
    <row r="8" spans="1:18" x14ac:dyDescent="0.25">
      <c r="A8" t="s">
        <v>7</v>
      </c>
      <c r="B8" s="4"/>
      <c r="C8">
        <v>10</v>
      </c>
      <c r="D8">
        <v>1000</v>
      </c>
      <c r="E8">
        <v>8</v>
      </c>
      <c r="F8" s="2">
        <v>1E-3</v>
      </c>
      <c r="G8" s="23">
        <v>0.33900000000000002</v>
      </c>
      <c r="H8" s="14">
        <v>8</v>
      </c>
      <c r="I8" s="13">
        <v>0.625</v>
      </c>
      <c r="J8" s="13">
        <v>0.40400000000000003</v>
      </c>
      <c r="K8" s="13">
        <v>-1.2999999999999999E-2</v>
      </c>
      <c r="L8" s="12">
        <v>3198.43</v>
      </c>
      <c r="M8" s="14">
        <v>469359</v>
      </c>
      <c r="N8" s="23">
        <f t="shared" si="0"/>
        <v>0.35783129886960308</v>
      </c>
      <c r="O8" s="13">
        <f t="shared" si="1"/>
        <v>1.0555495541876196</v>
      </c>
      <c r="P8" s="3" t="s">
        <v>31</v>
      </c>
      <c r="Q8" s="38"/>
    </row>
    <row r="9" spans="1:18" x14ac:dyDescent="0.25">
      <c r="A9" t="s">
        <v>13</v>
      </c>
      <c r="B9" s="4"/>
      <c r="C9">
        <v>10</v>
      </c>
      <c r="D9">
        <v>1000</v>
      </c>
      <c r="E9">
        <v>8</v>
      </c>
      <c r="F9" s="2">
        <v>1E-3</v>
      </c>
      <c r="G9" s="13">
        <v>0.27400000000000002</v>
      </c>
      <c r="H9" s="14">
        <v>5</v>
      </c>
      <c r="I9" s="13">
        <v>0.375</v>
      </c>
      <c r="J9" s="13">
        <v>0.39300000000000002</v>
      </c>
      <c r="K9" s="13">
        <v>5.3999999999999999E-2</v>
      </c>
      <c r="L9" s="12">
        <v>3630.91</v>
      </c>
      <c r="M9" s="14">
        <v>469359</v>
      </c>
      <c r="N9" s="13">
        <f t="shared" si="0"/>
        <v>0.25477133082463749</v>
      </c>
      <c r="O9" s="13">
        <f t="shared" si="1"/>
        <v>0.92982237527239953</v>
      </c>
      <c r="P9" s="3"/>
      <c r="Q9" s="38"/>
    </row>
    <row r="10" spans="1:18" x14ac:dyDescent="0.25">
      <c r="A10" t="s">
        <v>14</v>
      </c>
      <c r="B10" s="4"/>
      <c r="C10">
        <v>10</v>
      </c>
      <c r="D10">
        <v>1000</v>
      </c>
      <c r="E10">
        <v>8</v>
      </c>
      <c r="F10" s="2">
        <v>1E-3</v>
      </c>
      <c r="G10" s="23">
        <v>0.377</v>
      </c>
      <c r="H10" s="14">
        <v>9</v>
      </c>
      <c r="I10" s="13">
        <v>0.58699999999999997</v>
      </c>
      <c r="J10" s="13">
        <v>0.39700000000000002</v>
      </c>
      <c r="K10" s="13">
        <v>0.14699999999999999</v>
      </c>
      <c r="L10" s="12">
        <v>3389.97</v>
      </c>
      <c r="M10" s="14">
        <v>469359</v>
      </c>
      <c r="N10" s="23">
        <f>G10 * $L$4/L10 * $M$4/M10</f>
        <v>0.37545766273634174</v>
      </c>
      <c r="O10" s="13">
        <f t="shared" si="1"/>
        <v>0.99590891972504436</v>
      </c>
      <c r="P10" s="3"/>
      <c r="Q10" s="38"/>
    </row>
    <row r="11" spans="1:18" ht="15.75" thickBot="1" x14ac:dyDescent="0.3">
      <c r="A11" t="s">
        <v>6</v>
      </c>
      <c r="B11" s="4"/>
      <c r="C11">
        <v>10</v>
      </c>
      <c r="D11">
        <v>1000</v>
      </c>
      <c r="E11">
        <v>8</v>
      </c>
      <c r="F11" s="2">
        <v>1E-3</v>
      </c>
      <c r="G11" s="13">
        <v>0.28799999999999998</v>
      </c>
      <c r="H11" s="14">
        <v>1</v>
      </c>
      <c r="I11" s="13">
        <v>0.625</v>
      </c>
      <c r="J11" s="13">
        <v>0.27200000000000002</v>
      </c>
      <c r="K11" s="13">
        <v>-3.2000000000000001E-2</v>
      </c>
      <c r="L11" s="12">
        <v>3344.34</v>
      </c>
      <c r="M11" s="14">
        <v>455513</v>
      </c>
      <c r="N11" s="13">
        <f>G11 * $L$4/L11 * $M$4/M11</f>
        <v>0.29957248050268231</v>
      </c>
      <c r="O11" s="13">
        <f t="shared" si="1"/>
        <v>1.040182223967647</v>
      </c>
      <c r="P11" s="3" t="s">
        <v>31</v>
      </c>
      <c r="Q11" s="38"/>
    </row>
    <row r="12" spans="1:18" x14ac:dyDescent="0.25">
      <c r="A12" s="31" t="s">
        <v>1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3"/>
      <c r="Q12" s="38"/>
    </row>
    <row r="13" spans="1:18" ht="15.75" thickBot="1" x14ac:dyDescent="0.3">
      <c r="A13" s="9" t="s">
        <v>28</v>
      </c>
      <c r="B13" s="10" t="s">
        <v>16</v>
      </c>
      <c r="C13" s="10" t="s">
        <v>2</v>
      </c>
      <c r="D13" s="10" t="s">
        <v>15</v>
      </c>
      <c r="E13" s="10" t="s">
        <v>3</v>
      </c>
      <c r="F13" s="10" t="s">
        <v>17</v>
      </c>
      <c r="G13" s="10" t="s">
        <v>32</v>
      </c>
      <c r="H13" s="10" t="s">
        <v>29</v>
      </c>
      <c r="I13" s="10" t="s">
        <v>21</v>
      </c>
      <c r="J13" s="10" t="s">
        <v>22</v>
      </c>
      <c r="K13" s="10" t="s">
        <v>23</v>
      </c>
      <c r="L13" s="10" t="s">
        <v>24</v>
      </c>
      <c r="M13" s="10" t="s">
        <v>25</v>
      </c>
      <c r="N13" s="10" t="s">
        <v>27</v>
      </c>
      <c r="O13" s="10" t="s">
        <v>33</v>
      </c>
      <c r="P13" s="11" t="s">
        <v>30</v>
      </c>
      <c r="Q13" s="38"/>
    </row>
    <row r="14" spans="1:18" x14ac:dyDescent="0.25">
      <c r="A14" t="s">
        <v>8</v>
      </c>
      <c r="B14" s="15" t="s">
        <v>9</v>
      </c>
      <c r="C14" s="16">
        <v>10</v>
      </c>
      <c r="D14" s="16">
        <v>1000</v>
      </c>
      <c r="E14" s="16">
        <v>8</v>
      </c>
      <c r="F14" s="17">
        <v>1.0000000000000001E-5</v>
      </c>
      <c r="G14" s="27">
        <v>0.49199999999999999</v>
      </c>
      <c r="H14" s="19">
        <v>4</v>
      </c>
      <c r="I14" s="18">
        <v>0.625</v>
      </c>
      <c r="J14" s="18">
        <v>0.49099999999999999</v>
      </c>
      <c r="K14" s="18">
        <v>0.35899999999999999</v>
      </c>
      <c r="L14" s="20">
        <v>6382.58</v>
      </c>
      <c r="M14" s="19">
        <v>1352503</v>
      </c>
      <c r="N14" s="27">
        <f>G14 * $L$14/L14 * $M$14/M14</f>
        <v>0.49199999999999999</v>
      </c>
      <c r="O14" s="18">
        <f>N14/G14</f>
        <v>1</v>
      </c>
      <c r="P14" s="21"/>
      <c r="Q14" s="38"/>
    </row>
    <row r="15" spans="1:18" x14ac:dyDescent="0.25">
      <c r="A15" t="s">
        <v>10</v>
      </c>
      <c r="B15" s="4"/>
      <c r="C15">
        <v>10</v>
      </c>
      <c r="D15">
        <v>1000</v>
      </c>
      <c r="E15">
        <v>8</v>
      </c>
      <c r="F15" s="2">
        <v>1.0000000000000001E-5</v>
      </c>
      <c r="G15" s="13">
        <v>0.40899999999999997</v>
      </c>
      <c r="H15">
        <v>9</v>
      </c>
      <c r="I15" s="13">
        <v>0.375</v>
      </c>
      <c r="J15" s="13">
        <v>0.501</v>
      </c>
      <c r="K15" s="13">
        <v>0.35099999999999998</v>
      </c>
      <c r="L15" s="12">
        <v>5727.32</v>
      </c>
      <c r="M15">
        <v>1338657</v>
      </c>
      <c r="N15" s="13">
        <f t="shared" ref="N15:N21" si="2">G15 * $L$14/L15 * $M$14/M15</f>
        <v>0.46050786283724832</v>
      </c>
      <c r="O15" s="13">
        <f t="shared" ref="O15:O21" si="3">N15/G15</f>
        <v>1.1259360949565975</v>
      </c>
      <c r="P15" s="3"/>
      <c r="Q15" s="38"/>
    </row>
    <row r="16" spans="1:18" x14ac:dyDescent="0.25">
      <c r="A16" t="s">
        <v>11</v>
      </c>
      <c r="B16" s="4"/>
      <c r="C16">
        <v>10</v>
      </c>
      <c r="D16">
        <v>1000</v>
      </c>
      <c r="E16">
        <v>8</v>
      </c>
      <c r="F16" s="2">
        <v>1.0000000000000001E-5</v>
      </c>
      <c r="G16" s="13">
        <v>0.44900000000000001</v>
      </c>
      <c r="H16">
        <v>9</v>
      </c>
      <c r="I16" s="13">
        <v>0.52600000000000002</v>
      </c>
      <c r="J16" s="13">
        <v>0.495</v>
      </c>
      <c r="K16" s="13">
        <v>0.32700000000000001</v>
      </c>
      <c r="L16" s="12">
        <v>5133.5</v>
      </c>
      <c r="M16">
        <v>1338657</v>
      </c>
      <c r="N16" s="23">
        <f t="shared" si="2"/>
        <v>0.56402449510075037</v>
      </c>
      <c r="O16" s="13">
        <f t="shared" si="3"/>
        <v>1.2561792763936535</v>
      </c>
      <c r="P16" s="3"/>
      <c r="Q16" s="38"/>
    </row>
    <row r="17" spans="1:17" x14ac:dyDescent="0.25">
      <c r="A17" t="s">
        <v>12</v>
      </c>
      <c r="B17" s="4"/>
      <c r="C17">
        <v>10</v>
      </c>
      <c r="D17">
        <v>1000</v>
      </c>
      <c r="E17">
        <v>8</v>
      </c>
      <c r="F17" s="2">
        <v>1.0000000000000001E-5</v>
      </c>
      <c r="G17" s="23">
        <v>0.49399999999999999</v>
      </c>
      <c r="H17" s="41">
        <v>5</v>
      </c>
      <c r="I17" s="42">
        <v>0.627</v>
      </c>
      <c r="J17" s="42">
        <v>0.503</v>
      </c>
      <c r="K17" s="42">
        <v>0.35299999999999998</v>
      </c>
      <c r="L17" s="43">
        <v>5725.13</v>
      </c>
      <c r="M17" s="41">
        <v>1338657</v>
      </c>
      <c r="N17" s="23">
        <f t="shared" si="2"/>
        <v>0.55642519554860903</v>
      </c>
      <c r="O17" s="13">
        <f t="shared" si="3"/>
        <v>1.1263667926085204</v>
      </c>
      <c r="P17" s="3"/>
      <c r="Q17" s="38"/>
    </row>
    <row r="18" spans="1:17" x14ac:dyDescent="0.25">
      <c r="A18" t="s">
        <v>7</v>
      </c>
      <c r="B18" s="4"/>
      <c r="C18">
        <v>10</v>
      </c>
      <c r="D18">
        <v>1000</v>
      </c>
      <c r="E18">
        <v>8</v>
      </c>
      <c r="F18" s="2">
        <v>1.0000000000000001E-5</v>
      </c>
      <c r="G18" s="23">
        <v>0.5</v>
      </c>
      <c r="H18">
        <v>5</v>
      </c>
      <c r="I18" s="13">
        <v>0.625</v>
      </c>
      <c r="J18" s="13">
        <v>0.52400000000000002</v>
      </c>
      <c r="K18" s="13">
        <v>0.35099999999999998</v>
      </c>
      <c r="L18" s="12">
        <v>5656.93</v>
      </c>
      <c r="M18">
        <v>1324811</v>
      </c>
      <c r="N18" s="23">
        <f t="shared" si="2"/>
        <v>0.57593010198516226</v>
      </c>
      <c r="O18" s="13">
        <f t="shared" si="3"/>
        <v>1.1518602039703245</v>
      </c>
      <c r="P18" s="3"/>
      <c r="Q18" s="38"/>
    </row>
    <row r="19" spans="1:17" x14ac:dyDescent="0.25">
      <c r="A19" t="s">
        <v>13</v>
      </c>
      <c r="B19" s="4"/>
      <c r="C19">
        <v>10</v>
      </c>
      <c r="D19">
        <v>1000</v>
      </c>
      <c r="E19">
        <v>8</v>
      </c>
      <c r="F19" s="2">
        <v>1.0000000000000001E-5</v>
      </c>
      <c r="G19" s="23">
        <v>0.46899999999999997</v>
      </c>
      <c r="H19">
        <v>3</v>
      </c>
      <c r="I19" s="13">
        <v>0.59299999999999997</v>
      </c>
      <c r="J19" s="13">
        <v>0.495</v>
      </c>
      <c r="K19" s="13">
        <v>0.32</v>
      </c>
      <c r="L19" s="12">
        <v>5268.08</v>
      </c>
      <c r="M19">
        <v>1324811</v>
      </c>
      <c r="N19" s="23">
        <f t="shared" si="2"/>
        <v>0.5800975882997037</v>
      </c>
      <c r="O19" s="13">
        <f t="shared" si="3"/>
        <v>1.2368818513852957</v>
      </c>
      <c r="P19" s="3"/>
      <c r="Q19" s="38"/>
    </row>
    <row r="20" spans="1:17" x14ac:dyDescent="0.25">
      <c r="A20" t="s">
        <v>14</v>
      </c>
      <c r="B20" s="4"/>
      <c r="C20">
        <v>10</v>
      </c>
      <c r="D20">
        <v>1000</v>
      </c>
      <c r="E20">
        <v>8</v>
      </c>
      <c r="F20" s="2">
        <v>1.0000000000000001E-5</v>
      </c>
      <c r="G20" s="23">
        <v>0.49</v>
      </c>
      <c r="H20">
        <v>8</v>
      </c>
      <c r="I20" s="13">
        <v>0.625</v>
      </c>
      <c r="J20" s="13">
        <v>0.49</v>
      </c>
      <c r="K20" s="13">
        <v>0.35499999999999998</v>
      </c>
      <c r="L20" s="12">
        <v>5443.27</v>
      </c>
      <c r="M20">
        <v>1324811</v>
      </c>
      <c r="N20" s="40">
        <f t="shared" si="2"/>
        <v>0.58656585956354645</v>
      </c>
      <c r="O20" s="13">
        <f t="shared" si="3"/>
        <v>1.1970731827827479</v>
      </c>
      <c r="P20" s="3"/>
      <c r="Q20" s="38"/>
    </row>
    <row r="21" spans="1:17" ht="15.75" thickBot="1" x14ac:dyDescent="0.3">
      <c r="A21" s="6" t="s">
        <v>6</v>
      </c>
      <c r="B21" s="5"/>
      <c r="C21" s="6">
        <v>10</v>
      </c>
      <c r="D21" s="6">
        <v>1000</v>
      </c>
      <c r="E21" s="6">
        <v>8</v>
      </c>
      <c r="F21" s="7">
        <v>1.0000000000000001E-5</v>
      </c>
      <c r="G21" s="22">
        <v>0.40500000000000003</v>
      </c>
      <c r="H21" s="6">
        <v>8</v>
      </c>
      <c r="I21" s="22">
        <v>0.36499999999999999</v>
      </c>
      <c r="J21" s="22">
        <v>0.502</v>
      </c>
      <c r="K21" s="22">
        <v>0.34899999999999998</v>
      </c>
      <c r="L21" s="24">
        <v>5649.74</v>
      </c>
      <c r="M21" s="6">
        <v>1310966</v>
      </c>
      <c r="N21" s="22">
        <f t="shared" si="2"/>
        <v>0.47203003868442944</v>
      </c>
      <c r="O21" s="22">
        <f t="shared" si="3"/>
        <v>1.1655062683566157</v>
      </c>
      <c r="P21" s="8"/>
      <c r="Q21" s="39"/>
    </row>
    <row r="22" spans="1:17" ht="15.75" thickBot="1" x14ac:dyDescent="0.3"/>
    <row r="23" spans="1:17" ht="15" customHeight="1" x14ac:dyDescent="0.25">
      <c r="A23" s="34" t="s">
        <v>19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  <c r="Q23" s="37">
        <v>2</v>
      </c>
    </row>
    <row r="24" spans="1:17" ht="15.75" thickBot="1" x14ac:dyDescent="0.3">
      <c r="A24" s="9" t="s">
        <v>28</v>
      </c>
      <c r="B24" s="9" t="s">
        <v>26</v>
      </c>
      <c r="C24" s="10" t="s">
        <v>2</v>
      </c>
      <c r="D24" s="10" t="s">
        <v>15</v>
      </c>
      <c r="E24" s="10" t="s">
        <v>3</v>
      </c>
      <c r="F24" s="10" t="s">
        <v>17</v>
      </c>
      <c r="G24" s="10" t="s">
        <v>32</v>
      </c>
      <c r="H24" s="10" t="s">
        <v>29</v>
      </c>
      <c r="I24" s="10" t="s">
        <v>21</v>
      </c>
      <c r="J24" s="10" t="s">
        <v>22</v>
      </c>
      <c r="K24" s="10" t="s">
        <v>23</v>
      </c>
      <c r="L24" s="10" t="s">
        <v>4</v>
      </c>
      <c r="M24" s="10" t="s">
        <v>5</v>
      </c>
      <c r="N24" s="10" t="s">
        <v>27</v>
      </c>
      <c r="O24" s="10" t="s">
        <v>33</v>
      </c>
      <c r="P24" s="11" t="s">
        <v>30</v>
      </c>
      <c r="Q24" s="38"/>
    </row>
    <row r="25" spans="1:17" x14ac:dyDescent="0.25">
      <c r="A25" t="s">
        <v>7</v>
      </c>
      <c r="B25" s="1" t="s">
        <v>34</v>
      </c>
      <c r="C25">
        <v>10</v>
      </c>
      <c r="D25">
        <v>1000</v>
      </c>
      <c r="E25">
        <v>8</v>
      </c>
      <c r="F25" s="2">
        <v>8.5648770269280502E-6</v>
      </c>
      <c r="G25">
        <v>0.39200000000000002</v>
      </c>
      <c r="H25">
        <v>9</v>
      </c>
      <c r="I25">
        <v>0.61799999999999999</v>
      </c>
      <c r="J25">
        <v>0.38600000000000001</v>
      </c>
      <c r="K25">
        <v>0.17299999999999999</v>
      </c>
      <c r="L25">
        <v>3210.24</v>
      </c>
      <c r="M25">
        <v>469359</v>
      </c>
      <c r="N25" s="13">
        <f>G25 * $L$4/L25 * $M$4/M25</f>
        <v>0.4122532064130161</v>
      </c>
      <c r="O25" s="13">
        <f>N25/G25</f>
        <v>1.0516663428903472</v>
      </c>
      <c r="P25" s="3"/>
      <c r="Q25" s="38"/>
    </row>
    <row r="26" spans="1:17" ht="15.75" thickBot="1" x14ac:dyDescent="0.3">
      <c r="A26" s="6"/>
      <c r="B26" s="5"/>
      <c r="C26" s="6">
        <v>10</v>
      </c>
      <c r="D26" s="6">
        <v>1000</v>
      </c>
      <c r="E26" s="6">
        <v>8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8"/>
      <c r="Q26" s="39"/>
    </row>
  </sheetData>
  <mergeCells count="6">
    <mergeCell ref="A1:P1"/>
    <mergeCell ref="A2:P2"/>
    <mergeCell ref="A12:P12"/>
    <mergeCell ref="A23:P23"/>
    <mergeCell ref="Q23:Q26"/>
    <mergeCell ref="Q1:Q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4D60-9D41-4DA5-81E3-0E2E9E73951A}">
  <dimension ref="A1:F4"/>
  <sheetViews>
    <sheetView tabSelected="1" workbookViewId="0">
      <selection activeCell="M12" sqref="M12"/>
    </sheetView>
  </sheetViews>
  <sheetFormatPr defaultRowHeight="15" x14ac:dyDescent="0.25"/>
  <cols>
    <col min="2" max="2" width="10.140625" bestFit="1" customWidth="1"/>
  </cols>
  <sheetData>
    <row r="1" spans="1:6" x14ac:dyDescent="0.25">
      <c r="A1" t="s">
        <v>35</v>
      </c>
      <c r="B1" t="s">
        <v>36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5">
      <c r="A2" s="45" t="s">
        <v>37</v>
      </c>
      <c r="B2" s="44">
        <v>5.6883799999999999E-5</v>
      </c>
      <c r="C2">
        <v>0.37494</v>
      </c>
      <c r="D2">
        <v>0.375</v>
      </c>
      <c r="E2">
        <v>0.439</v>
      </c>
      <c r="F2">
        <v>0.27900000000000003</v>
      </c>
    </row>
    <row r="3" spans="1:6" x14ac:dyDescent="0.25">
      <c r="A3" s="45"/>
      <c r="B3" s="44">
        <v>2.5494699999999999E-6</v>
      </c>
      <c r="C3">
        <v>0.33458300000000002</v>
      </c>
      <c r="D3">
        <v>0.375</v>
      </c>
      <c r="E3">
        <v>0.35099999999999998</v>
      </c>
      <c r="F3">
        <v>0.27800000000000002</v>
      </c>
    </row>
    <row r="4" spans="1:6" x14ac:dyDescent="0.25">
      <c r="A4" s="45"/>
      <c r="B4" s="44">
        <v>4.5866499999999998E-7</v>
      </c>
    </row>
  </sheetData>
  <mergeCells count="1">
    <mergeCell ref="A2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Weng</dc:creator>
  <cp:lastModifiedBy>Anthony Weng</cp:lastModifiedBy>
  <dcterms:created xsi:type="dcterms:W3CDTF">2023-03-13T22:51:35Z</dcterms:created>
  <dcterms:modified xsi:type="dcterms:W3CDTF">2023-03-18T04:47:50Z</dcterms:modified>
</cp:coreProperties>
</file>