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73EC654-D67A-4A69-8AFB-C54EA99A4C8F}" xr6:coauthVersionLast="36" xr6:coauthVersionMax="37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3" i="1" l="1"/>
  <c r="I23" i="1"/>
  <c r="I32" i="1"/>
  <c r="H32" i="1"/>
  <c r="I16" i="1"/>
  <c r="H16" i="1"/>
  <c r="S6" i="1" l="1"/>
  <c r="R22" i="1"/>
  <c r="Q22" i="1"/>
  <c r="U25" i="1"/>
  <c r="U23" i="1"/>
  <c r="U24" i="1"/>
  <c r="U26" i="1"/>
  <c r="U27" i="1"/>
  <c r="U28" i="1"/>
  <c r="U29" i="1"/>
  <c r="U30" i="1"/>
  <c r="U31" i="1"/>
  <c r="U22" i="1"/>
  <c r="T23" i="1"/>
  <c r="T24" i="1"/>
  <c r="T25" i="1"/>
  <c r="T26" i="1"/>
  <c r="T27" i="1"/>
  <c r="T28" i="1"/>
  <c r="T29" i="1"/>
  <c r="T30" i="1"/>
  <c r="T31" i="1"/>
  <c r="T22" i="1"/>
  <c r="V11" i="1"/>
  <c r="V7" i="1"/>
  <c r="V8" i="1"/>
  <c r="V9" i="1"/>
  <c r="V10" i="1"/>
  <c r="V12" i="1"/>
  <c r="V13" i="1"/>
  <c r="V14" i="1"/>
  <c r="V15" i="1"/>
  <c r="V6" i="1"/>
  <c r="U6" i="1"/>
  <c r="R6" i="1"/>
  <c r="Q6" i="1"/>
  <c r="U10" i="1"/>
  <c r="U7" i="1"/>
  <c r="U8" i="1"/>
  <c r="U9" i="1"/>
  <c r="U11" i="1"/>
  <c r="U12" i="1"/>
  <c r="U13" i="1"/>
  <c r="U14" i="1"/>
  <c r="U15" i="1"/>
  <c r="T15" i="1"/>
  <c r="T12" i="1"/>
  <c r="T11" i="1"/>
  <c r="T8" i="1"/>
  <c r="T7" i="1"/>
  <c r="T9" i="1"/>
  <c r="T10" i="1"/>
  <c r="T13" i="1"/>
  <c r="T14" i="1"/>
  <c r="T6" i="1"/>
  <c r="M22" i="1"/>
  <c r="L22" i="1"/>
  <c r="N6" i="1"/>
  <c r="M6" i="1"/>
  <c r="L6" i="1"/>
  <c r="J22" i="1"/>
  <c r="J31" i="1"/>
  <c r="J30" i="1"/>
  <c r="J29" i="1"/>
  <c r="J28" i="1"/>
  <c r="J27" i="1"/>
  <c r="J26" i="1"/>
  <c r="J25" i="1"/>
  <c r="J24" i="1"/>
  <c r="J23" i="1"/>
  <c r="J7" i="1"/>
  <c r="J8" i="1"/>
  <c r="J9" i="1"/>
  <c r="J10" i="1"/>
  <c r="J11" i="1"/>
  <c r="J12" i="1"/>
  <c r="J13" i="1"/>
  <c r="J14" i="1"/>
  <c r="J15" i="1"/>
  <c r="J6" i="1"/>
  <c r="N22" i="1" l="1"/>
  <c r="I24" i="1"/>
  <c r="I25" i="1"/>
  <c r="I26" i="1"/>
  <c r="I27" i="1"/>
  <c r="I28" i="1"/>
  <c r="I29" i="1"/>
  <c r="I30" i="1"/>
  <c r="I31" i="1"/>
  <c r="H24" i="1"/>
  <c r="H25" i="1"/>
  <c r="H26" i="1"/>
  <c r="H27" i="1"/>
  <c r="H28" i="1"/>
  <c r="H29" i="1"/>
  <c r="H30" i="1"/>
  <c r="H31" i="1"/>
  <c r="H22" i="1"/>
  <c r="V27" i="1" l="1"/>
  <c r="V31" i="1"/>
  <c r="V24" i="1"/>
  <c r="V28" i="1"/>
  <c r="V22" i="1"/>
  <c r="V25" i="1"/>
  <c r="V29" i="1"/>
  <c r="V26" i="1"/>
  <c r="V30" i="1"/>
  <c r="V23" i="1"/>
  <c r="I22" i="1"/>
  <c r="H7" i="1"/>
  <c r="I7" i="1"/>
  <c r="I8" i="1"/>
  <c r="I9" i="1"/>
  <c r="I10" i="1"/>
  <c r="I11" i="1"/>
  <c r="I12" i="1"/>
  <c r="I13" i="1"/>
  <c r="I14" i="1"/>
  <c r="I15" i="1"/>
  <c r="H8" i="1"/>
  <c r="H9" i="1"/>
  <c r="H10" i="1"/>
  <c r="H11" i="1"/>
  <c r="H12" i="1"/>
  <c r="H13" i="1"/>
  <c r="H14" i="1"/>
  <c r="H15" i="1"/>
  <c r="I6" i="1"/>
  <c r="H6" i="1"/>
  <c r="S22" i="1" l="1"/>
</calcChain>
</file>

<file path=xl/sharedStrings.xml><?xml version="1.0" encoding="utf-8"?>
<sst xmlns="http://schemas.openxmlformats.org/spreadsheetml/2006/main" count="44" uniqueCount="18">
  <si>
    <t>Real World Value</t>
  </si>
  <si>
    <t>Displayed Value</t>
  </si>
  <si>
    <t>Difference</t>
  </si>
  <si>
    <t>delta x</t>
  </si>
  <si>
    <t>delta y</t>
  </si>
  <si>
    <t>Odometer without correction</t>
  </si>
  <si>
    <t>Odometer with correction</t>
  </si>
  <si>
    <t>xF</t>
  </si>
  <si>
    <t>yF</t>
  </si>
  <si>
    <t>Eucledian error distance</t>
  </si>
  <si>
    <t>Mean</t>
  </si>
  <si>
    <t>e</t>
  </si>
  <si>
    <t>X</t>
  </si>
  <si>
    <t>Y</t>
  </si>
  <si>
    <t>Standart Deviation</t>
  </si>
  <si>
    <t>(Xi-mean)^2</t>
  </si>
  <si>
    <t>(Yi-mean)^2</t>
  </si>
  <si>
    <t>(ei-mean)^2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</si>
</sst>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1" fillId="2" borderId="1" xfId="1"/>
    <xf numFmtId="0" fontId="1" fillId="2" borderId="1" xfId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2" xfId="1" applyBorder="1" applyAlignment="1">
      <alignment horizontal="center"/>
    </xf>
  </cellXfs>
  <cellStyles count="2">
    <cellStyle name="Calculation" xfId="1" builtinId="22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542091B-5C51-4E11-B008-C399D3889F9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V32"/>
  <sheetViews>
    <sheetView tabSelected="1" topLeftCell="B7" workbookViewId="0">
      <selection activeCell="J39" sqref="J39"/>
    </sheetView>
  </sheetViews>
  <sheetFormatPr defaultColWidth="8.77734375" defaultRowHeight="14.4" x14ac:dyDescent="0.3"/>
  <cols>
    <col min="2" max="2" width="16.6640625" customWidth="1"/>
    <col min="4" max="4" width="9.44140625" customWidth="1"/>
    <col min="6" max="6" width="8.77734375" customWidth="1"/>
    <col min="10" max="10" width="22" customWidth="1"/>
    <col min="11" max="11" width="5.77734375" customWidth="1"/>
    <col min="12" max="12" width="9.109375" customWidth="1"/>
    <col min="15" max="15" width="5.6640625" customWidth="1"/>
    <col min="16" max="16" width="3.6640625" customWidth="1"/>
    <col min="18" max="18" width="9.77734375" customWidth="1"/>
    <col min="19" max="19" width="10.44140625" customWidth="1"/>
    <col min="20" max="20" width="11.21875" customWidth="1"/>
    <col min="21" max="21" width="11.6640625" customWidth="1"/>
    <col min="22" max="22" width="11.109375" customWidth="1"/>
  </cols>
  <sheetData>
    <row r="2" spans="3:22" x14ac:dyDescent="0.3">
      <c r="C2" s="1" t="s">
        <v>5</v>
      </c>
      <c r="D2" s="1"/>
      <c r="E2" s="1"/>
      <c r="F2" s="1"/>
      <c r="G2" s="1"/>
      <c r="H2" s="1"/>
      <c r="I2" s="1"/>
      <c r="J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3:22" x14ac:dyDescent="0.3">
      <c r="C3" s="1"/>
      <c r="D3" s="1"/>
      <c r="E3" s="1"/>
      <c r="F3" s="1"/>
      <c r="G3" s="1"/>
      <c r="H3" s="1"/>
      <c r="I3" s="1"/>
      <c r="J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3:22" x14ac:dyDescent="0.3">
      <c r="C4" s="1"/>
      <c r="D4" s="1" t="s">
        <v>0</v>
      </c>
      <c r="E4" s="1"/>
      <c r="F4" s="1" t="s">
        <v>1</v>
      </c>
      <c r="G4" s="1"/>
      <c r="H4" s="1" t="s">
        <v>2</v>
      </c>
      <c r="I4" s="1"/>
      <c r="J4" s="1" t="s">
        <v>9</v>
      </c>
      <c r="L4" t="s">
        <v>10</v>
      </c>
      <c r="Q4" t="s">
        <v>14</v>
      </c>
      <c r="T4" s="1"/>
      <c r="U4" s="1"/>
      <c r="V4" s="1"/>
    </row>
    <row r="5" spans="3:22" x14ac:dyDescent="0.3">
      <c r="C5" s="1"/>
      <c r="D5" s="2" t="s">
        <v>7</v>
      </c>
      <c r="E5" s="2" t="s">
        <v>8</v>
      </c>
      <c r="F5" s="2" t="s">
        <v>12</v>
      </c>
      <c r="G5" s="2" t="s">
        <v>13</v>
      </c>
      <c r="H5" s="2" t="s">
        <v>3</v>
      </c>
      <c r="I5" s="2" t="s">
        <v>4</v>
      </c>
      <c r="J5" s="1"/>
      <c r="L5" t="s">
        <v>12</v>
      </c>
      <c r="M5" t="s">
        <v>13</v>
      </c>
      <c r="N5" t="s">
        <v>11</v>
      </c>
      <c r="Q5" t="s">
        <v>12</v>
      </c>
      <c r="R5" t="s">
        <v>13</v>
      </c>
      <c r="S5" t="s">
        <v>11</v>
      </c>
      <c r="T5" s="2" t="s">
        <v>15</v>
      </c>
      <c r="U5" s="2" t="s">
        <v>16</v>
      </c>
      <c r="V5" s="2" t="s">
        <v>17</v>
      </c>
    </row>
    <row r="6" spans="3:22" x14ac:dyDescent="0.3">
      <c r="C6" s="1">
        <v>1</v>
      </c>
      <c r="D6" s="2">
        <v>4.4000000000000004</v>
      </c>
      <c r="E6" s="2">
        <v>-3.2</v>
      </c>
      <c r="F6" s="2">
        <v>0.252</v>
      </c>
      <c r="G6" s="2">
        <v>7.0000000000000007E-2</v>
      </c>
      <c r="H6" s="2">
        <f>ABS(D6-F6)</f>
        <v>4.1480000000000006</v>
      </c>
      <c r="I6" s="2">
        <f>ABS(E6-G6)</f>
        <v>3.27</v>
      </c>
      <c r="J6">
        <f>SQRT(H6^2+I6^2)</f>
        <v>5.2819318435587563</v>
      </c>
      <c r="L6">
        <f>AVERAGE(F6:F15)</f>
        <v>0.66830000000000001</v>
      </c>
      <c r="M6">
        <f>AVERAGE(G6:G15)</f>
        <v>-0.63490000000000002</v>
      </c>
      <c r="N6">
        <f>AVERAGE(J6:J15)</f>
        <v>5.1057131577944137</v>
      </c>
      <c r="Q6">
        <f>SQRT(SUM(T6:T15)/9)</f>
        <v>0.66225759506571324</v>
      </c>
      <c r="R6">
        <f>SQRT(SUM(U6:U15)/9)</f>
        <v>0.44731556099817399</v>
      </c>
      <c r="S6">
        <f>SQRT(SUM(V6:V15)/9)</f>
        <v>1.0402567793712125</v>
      </c>
      <c r="T6" s="1">
        <f>(F6-$L$6)^2</f>
        <v>0.17330569000000001</v>
      </c>
      <c r="U6" s="1">
        <f>(G6-$M$6)^2</f>
        <v>0.4968840100000001</v>
      </c>
      <c r="V6" s="1">
        <f>(J6-$N$6)^2</f>
        <v>3.1053025212512131E-2</v>
      </c>
    </row>
    <row r="7" spans="3:22" x14ac:dyDescent="0.3">
      <c r="C7" s="1">
        <v>2</v>
      </c>
      <c r="D7" s="2">
        <v>4.2</v>
      </c>
      <c r="E7" s="2">
        <v>-3.8</v>
      </c>
      <c r="F7" s="2">
        <v>0.38100000000000001</v>
      </c>
      <c r="G7" s="2">
        <v>-0.43</v>
      </c>
      <c r="H7" s="2">
        <f>ABS(D7-F7)</f>
        <v>3.819</v>
      </c>
      <c r="I7" s="2">
        <f t="shared" ref="I7:I15" si="0">ABS(E7-G7)</f>
        <v>3.3699999999999997</v>
      </c>
      <c r="J7">
        <f t="shared" ref="J7:J15" si="1">SQRT(H7^2+I7^2)</f>
        <v>5.0932956913966816</v>
      </c>
      <c r="T7" s="1">
        <f t="shared" ref="T7:T14" si="2">(F7-$L$6)^2</f>
        <v>8.2541290000000003E-2</v>
      </c>
      <c r="U7" s="1">
        <f t="shared" ref="U7:U15" si="3">(G7-$M$6)^2</f>
        <v>4.1984010000000009E-2</v>
      </c>
      <c r="V7" s="1">
        <f t="shared" ref="V7:V15" si="4">(J7-$N$6)^2</f>
        <v>1.5419347173880615E-4</v>
      </c>
    </row>
    <row r="8" spans="3:22" x14ac:dyDescent="0.3">
      <c r="C8" s="1">
        <v>3</v>
      </c>
      <c r="D8" s="2">
        <v>4.5</v>
      </c>
      <c r="E8" s="2">
        <v>-3.5</v>
      </c>
      <c r="F8" s="2">
        <v>0.95899999999999996</v>
      </c>
      <c r="G8" s="2">
        <v>-1.36</v>
      </c>
      <c r="H8" s="2">
        <f t="shared" ref="H8:H15" si="5">ABS(D8-F8)</f>
        <v>3.5409999999999999</v>
      </c>
      <c r="I8" s="2">
        <f t="shared" si="0"/>
        <v>2.1399999999999997</v>
      </c>
      <c r="J8">
        <f t="shared" si="1"/>
        <v>4.1374244403976732</v>
      </c>
      <c r="T8" s="1">
        <f>(F8-$L$6)^2</f>
        <v>8.4506489999999976E-2</v>
      </c>
      <c r="U8" s="1">
        <f t="shared" si="3"/>
        <v>0.52577001000000012</v>
      </c>
      <c r="V8" s="1">
        <f t="shared" si="4"/>
        <v>0.93758304023782479</v>
      </c>
    </row>
    <row r="9" spans="3:22" x14ac:dyDescent="0.3">
      <c r="C9" s="1">
        <v>4</v>
      </c>
      <c r="D9" s="2">
        <v>6.2</v>
      </c>
      <c r="E9" s="2">
        <v>-3.4</v>
      </c>
      <c r="F9" s="2">
        <v>1.3009999999999999</v>
      </c>
      <c r="G9" s="2">
        <v>-0.62</v>
      </c>
      <c r="H9" s="2">
        <f t="shared" si="5"/>
        <v>4.899</v>
      </c>
      <c r="I9" s="2">
        <f t="shared" si="0"/>
        <v>2.78</v>
      </c>
      <c r="J9">
        <f t="shared" si="1"/>
        <v>5.6328146605405012</v>
      </c>
      <c r="T9" s="1">
        <f t="shared" si="2"/>
        <v>0.40030928999999993</v>
      </c>
      <c r="U9" s="1">
        <f t="shared" si="3"/>
        <v>2.2201000000000073E-4</v>
      </c>
      <c r="V9" s="1">
        <f t="shared" si="4"/>
        <v>0.27783599419718363</v>
      </c>
    </row>
    <row r="10" spans="3:22" x14ac:dyDescent="0.3">
      <c r="C10" s="1">
        <v>5</v>
      </c>
      <c r="D10" s="2">
        <v>5.6</v>
      </c>
      <c r="E10" s="2">
        <v>-4</v>
      </c>
      <c r="F10" s="2">
        <v>-0.39</v>
      </c>
      <c r="G10" s="2">
        <v>-0.72</v>
      </c>
      <c r="H10" s="2">
        <f t="shared" si="5"/>
        <v>5.9899999999999993</v>
      </c>
      <c r="I10" s="2">
        <f t="shared" si="0"/>
        <v>3.2800000000000002</v>
      </c>
      <c r="J10">
        <f t="shared" si="1"/>
        <v>6.8292386105626735</v>
      </c>
      <c r="T10" s="1">
        <f t="shared" si="2"/>
        <v>1.11999889</v>
      </c>
      <c r="U10" s="1">
        <f>(G10-$M$6)^2</f>
        <v>7.2420099999999923E-3</v>
      </c>
      <c r="V10" s="1">
        <f t="shared" si="4"/>
        <v>2.9705399863400346</v>
      </c>
    </row>
    <row r="11" spans="3:22" x14ac:dyDescent="0.3">
      <c r="C11" s="1">
        <v>6</v>
      </c>
      <c r="D11" s="2">
        <v>4.5999999999999996</v>
      </c>
      <c r="E11" s="2">
        <v>-2.6</v>
      </c>
      <c r="F11" s="2">
        <v>0.21199999999999999</v>
      </c>
      <c r="G11" s="2">
        <v>-0.57999999999999996</v>
      </c>
      <c r="H11" s="2">
        <f t="shared" si="5"/>
        <v>4.3879999999999999</v>
      </c>
      <c r="I11" s="2">
        <f t="shared" si="0"/>
        <v>2.02</v>
      </c>
      <c r="J11">
        <f t="shared" si="1"/>
        <v>4.8306256323586076</v>
      </c>
      <c r="T11" s="1">
        <f>(F11-$L$6)^2</f>
        <v>0.20820969000000003</v>
      </c>
      <c r="U11" s="1">
        <f t="shared" si="3"/>
        <v>3.0140100000000066E-3</v>
      </c>
      <c r="V11" s="1">
        <f>(J11-$N$6)^2</f>
        <v>7.5673146650395248E-2</v>
      </c>
    </row>
    <row r="12" spans="3:22" x14ac:dyDescent="0.3">
      <c r="C12" s="1">
        <v>7</v>
      </c>
      <c r="D12" s="2">
        <v>5.7</v>
      </c>
      <c r="E12" s="2">
        <v>-2.0299999999999998</v>
      </c>
      <c r="F12" s="2">
        <v>1.649</v>
      </c>
      <c r="G12" s="2">
        <v>5.0999999999999997E-2</v>
      </c>
      <c r="H12" s="2">
        <f t="shared" si="5"/>
        <v>4.0510000000000002</v>
      </c>
      <c r="I12" s="2">
        <f t="shared" si="0"/>
        <v>2.081</v>
      </c>
      <c r="J12">
        <f t="shared" si="1"/>
        <v>4.5542465897226077</v>
      </c>
      <c r="T12" s="1">
        <f>(F12-$L$6)^2</f>
        <v>0.96177248999999998</v>
      </c>
      <c r="U12" s="1">
        <f t="shared" si="3"/>
        <v>0.47045881000000012</v>
      </c>
      <c r="V12" s="1">
        <f t="shared" si="4"/>
        <v>0.30411537570089592</v>
      </c>
    </row>
    <row r="13" spans="3:22" x14ac:dyDescent="0.3">
      <c r="C13" s="1">
        <v>8</v>
      </c>
      <c r="D13" s="2">
        <v>7.1</v>
      </c>
      <c r="E13" s="2">
        <v>-2.5</v>
      </c>
      <c r="F13" s="2">
        <v>0.60699999999999998</v>
      </c>
      <c r="G13" s="2">
        <v>-0.99</v>
      </c>
      <c r="H13" s="2">
        <f t="shared" si="5"/>
        <v>6.4929999999999994</v>
      </c>
      <c r="I13" s="2">
        <f t="shared" si="0"/>
        <v>1.51</v>
      </c>
      <c r="J13">
        <f t="shared" si="1"/>
        <v>6.6662694965025224</v>
      </c>
      <c r="T13" s="1">
        <f t="shared" si="2"/>
        <v>3.7576900000000028E-3</v>
      </c>
      <c r="U13" s="1">
        <f t="shared" si="3"/>
        <v>0.12609600999999998</v>
      </c>
      <c r="V13" s="1">
        <f t="shared" si="4"/>
        <v>2.4353360862820574</v>
      </c>
    </row>
    <row r="14" spans="3:22" x14ac:dyDescent="0.3">
      <c r="C14" s="1">
        <v>9</v>
      </c>
      <c r="D14" s="2">
        <v>5.3</v>
      </c>
      <c r="E14" s="2">
        <v>-3.2</v>
      </c>
      <c r="F14" s="2">
        <v>1.5049999999999999</v>
      </c>
      <c r="G14" s="2">
        <v>-0.93</v>
      </c>
      <c r="H14" s="2">
        <f t="shared" si="5"/>
        <v>3.7949999999999999</v>
      </c>
      <c r="I14" s="2">
        <f t="shared" si="0"/>
        <v>2.27</v>
      </c>
      <c r="J14">
        <f t="shared" si="1"/>
        <v>4.4220950916957902</v>
      </c>
      <c r="T14" s="1">
        <f t="shared" si="2"/>
        <v>0.70006688999999978</v>
      </c>
      <c r="U14" s="1">
        <f t="shared" si="3"/>
        <v>8.7084010000000017E-2</v>
      </c>
      <c r="V14" s="1">
        <f t="shared" si="4"/>
        <v>0.46733366029642198</v>
      </c>
    </row>
    <row r="15" spans="3:22" x14ac:dyDescent="0.3">
      <c r="C15" s="1">
        <v>10</v>
      </c>
      <c r="D15" s="2">
        <v>3.3</v>
      </c>
      <c r="E15" s="2">
        <v>-2.7</v>
      </c>
      <c r="F15" s="2">
        <v>0.20699999999999999</v>
      </c>
      <c r="G15" s="2">
        <v>-0.84</v>
      </c>
      <c r="H15" s="2">
        <f t="shared" si="5"/>
        <v>3.093</v>
      </c>
      <c r="I15" s="2">
        <f t="shared" si="0"/>
        <v>1.8600000000000003</v>
      </c>
      <c r="J15">
        <f t="shared" si="1"/>
        <v>3.6091895212083283</v>
      </c>
      <c r="T15" s="1">
        <f>(F15-$L$6)^2</f>
        <v>0.21279769000000004</v>
      </c>
      <c r="U15" s="1">
        <f t="shared" si="3"/>
        <v>4.206600999999998E-2</v>
      </c>
      <c r="V15" s="1">
        <f t="shared" si="4"/>
        <v>2.2395829948608421</v>
      </c>
    </row>
    <row r="16" spans="3:22" x14ac:dyDescent="0.3">
      <c r="H16" s="5">
        <f>AVERAGE(H6:H15)</f>
        <v>4.4216999999999995</v>
      </c>
      <c r="I16" s="5">
        <f>AVERAGE(I6:I15)</f>
        <v>2.4581</v>
      </c>
      <c r="J16" s="3"/>
      <c r="T16" s="1"/>
      <c r="U16" s="1"/>
      <c r="V16" s="1"/>
    </row>
    <row r="17" spans="3:22" x14ac:dyDescent="0.3">
      <c r="J17" s="3"/>
    </row>
    <row r="18" spans="3:22" x14ac:dyDescent="0.3">
      <c r="C18" s="1" t="s">
        <v>6</v>
      </c>
      <c r="D18" s="1"/>
      <c r="E18" s="1"/>
      <c r="F18" s="1"/>
      <c r="G18" s="1"/>
      <c r="H18" s="1"/>
      <c r="I18" s="1"/>
      <c r="J18" s="4"/>
      <c r="T18" s="1"/>
      <c r="U18" s="1"/>
      <c r="V18" s="1"/>
    </row>
    <row r="19" spans="3:22" x14ac:dyDescent="0.3">
      <c r="C19" s="1"/>
      <c r="D19" s="1"/>
      <c r="E19" s="1"/>
      <c r="F19" s="1"/>
      <c r="G19" s="1"/>
      <c r="H19" s="1"/>
      <c r="I19" s="1"/>
      <c r="J19" s="4"/>
      <c r="T19" s="1"/>
      <c r="U19" s="1"/>
      <c r="V19" s="1"/>
    </row>
    <row r="20" spans="3:22" x14ac:dyDescent="0.3">
      <c r="C20" s="1"/>
      <c r="D20" s="1" t="s">
        <v>0</v>
      </c>
      <c r="E20" s="1"/>
      <c r="F20" s="1" t="s">
        <v>1</v>
      </c>
      <c r="G20" s="1"/>
      <c r="H20" s="1" t="s">
        <v>2</v>
      </c>
      <c r="I20" s="1"/>
      <c r="J20" s="1" t="s">
        <v>9</v>
      </c>
      <c r="L20" t="s">
        <v>10</v>
      </c>
      <c r="Q20" t="s">
        <v>14</v>
      </c>
      <c r="T20" s="1"/>
      <c r="U20" s="1"/>
      <c r="V20" s="1"/>
    </row>
    <row r="21" spans="3:22" x14ac:dyDescent="0.3">
      <c r="C21" s="1"/>
      <c r="D21" s="2" t="s">
        <v>7</v>
      </c>
      <c r="E21" s="2" t="s">
        <v>8</v>
      </c>
      <c r="F21" s="2" t="s">
        <v>12</v>
      </c>
      <c r="G21" s="2" t="s">
        <v>13</v>
      </c>
      <c r="H21" s="2" t="s">
        <v>3</v>
      </c>
      <c r="I21" s="2" t="s">
        <v>4</v>
      </c>
      <c r="J21" s="4"/>
      <c r="L21" t="s">
        <v>12</v>
      </c>
      <c r="M21" t="s">
        <v>13</v>
      </c>
      <c r="N21" t="s">
        <v>11</v>
      </c>
      <c r="Q21" t="s">
        <v>12</v>
      </c>
      <c r="R21" t="s">
        <v>13</v>
      </c>
      <c r="S21" t="s">
        <v>11</v>
      </c>
      <c r="T21" s="2" t="s">
        <v>15</v>
      </c>
      <c r="U21" s="2" t="s">
        <v>16</v>
      </c>
      <c r="V21" s="2" t="s">
        <v>17</v>
      </c>
    </row>
    <row r="22" spans="3:22" x14ac:dyDescent="0.3">
      <c r="C22" s="1">
        <v>1</v>
      </c>
      <c r="D22">
        <v>-12.1</v>
      </c>
      <c r="E22">
        <v>-14.5</v>
      </c>
      <c r="F22">
        <v>-11.07</v>
      </c>
      <c r="G22">
        <v>-13.7</v>
      </c>
      <c r="H22" s="2">
        <f>ABS(D22-F22)</f>
        <v>1.0299999999999994</v>
      </c>
      <c r="I22" s="2">
        <f>ABS(E22-G22)</f>
        <v>0.80000000000000071</v>
      </c>
      <c r="J22">
        <f>SQRT(H22^2+I22^2)</f>
        <v>1.3041855696180662</v>
      </c>
      <c r="L22">
        <f>AVERAGE(F22:F31)</f>
        <v>-12.978999999999999</v>
      </c>
      <c r="M22">
        <f>AVERAGE(G22:G31)</f>
        <v>-12.888</v>
      </c>
      <c r="N22">
        <f>AVERAGE(J22:J31)</f>
        <v>1.061250860986038</v>
      </c>
      <c r="Q22">
        <f>SQRT(SUM(T22:T31)/9)</f>
        <v>3.2443162265380017</v>
      </c>
      <c r="R22">
        <f t="shared" ref="R22" si="6">SQRT(SUM(U22:U31)/9)</f>
        <v>2.6405714869659902</v>
      </c>
      <c r="S22">
        <f>SQRT(SUM(V22:V31)/9)</f>
        <v>1.0832649260742546</v>
      </c>
      <c r="T22" s="1">
        <f>(F22-$L$22)^2</f>
        <v>3.6442809999999959</v>
      </c>
      <c r="U22" s="1">
        <f>(G22-$M$22)^2</f>
        <v>0.65934399999999904</v>
      </c>
      <c r="V22" s="1">
        <f>(J22-$N$22)^2</f>
        <v>5.9017272658128415E-2</v>
      </c>
    </row>
    <row r="23" spans="3:22" x14ac:dyDescent="0.3">
      <c r="C23" s="1">
        <v>2</v>
      </c>
      <c r="D23">
        <v>-8.8000000000000007</v>
      </c>
      <c r="E23">
        <v>-10.3</v>
      </c>
      <c r="F23">
        <v>-7.4</v>
      </c>
      <c r="G23">
        <v>-6.8</v>
      </c>
      <c r="H23" s="2">
        <f t="shared" ref="H23:H31" si="7">ABS(D23-F23)</f>
        <v>1.4000000000000004</v>
      </c>
      <c r="I23" s="2">
        <f t="shared" ref="I23:I31" si="8">ABS(E23-G23)</f>
        <v>3.5000000000000009</v>
      </c>
      <c r="J23">
        <f t="shared" ref="J23:J31" si="9">SQRT(H23^2+I23^2)</f>
        <v>3.7696153649941539</v>
      </c>
      <c r="L23" s="1"/>
      <c r="M23" s="1"/>
      <c r="N23" s="1"/>
      <c r="O23" s="1"/>
      <c r="P23" s="1"/>
      <c r="Q23" s="1"/>
      <c r="R23" s="1"/>
      <c r="S23" s="1"/>
      <c r="T23" s="1">
        <f>(F23-$L$22)^2</f>
        <v>31.125240999999988</v>
      </c>
      <c r="U23" s="1">
        <f t="shared" ref="U23:U31" si="10">(G23-$M$22)^2</f>
        <v>37.063744</v>
      </c>
      <c r="V23" s="1">
        <f t="shared" ref="V23:V31" si="11">(J23-$N$22)^2</f>
        <v>7.3352382865711263</v>
      </c>
    </row>
    <row r="24" spans="3:22" x14ac:dyDescent="0.3">
      <c r="C24" s="1">
        <v>3</v>
      </c>
      <c r="D24">
        <v>-10.1</v>
      </c>
      <c r="E24">
        <v>-14.2</v>
      </c>
      <c r="F24">
        <v>-11.3</v>
      </c>
      <c r="G24">
        <v>-14.7</v>
      </c>
      <c r="H24" s="2">
        <f t="shared" si="7"/>
        <v>1.2000000000000011</v>
      </c>
      <c r="I24" s="2">
        <f t="shared" si="8"/>
        <v>0.5</v>
      </c>
      <c r="J24">
        <f t="shared" si="9"/>
        <v>1.3000000000000009</v>
      </c>
      <c r="L24" s="1"/>
      <c r="M24" s="1"/>
      <c r="N24" s="1"/>
      <c r="O24" s="1"/>
      <c r="P24" s="1"/>
      <c r="Q24" s="1"/>
      <c r="R24" s="1"/>
      <c r="S24" s="1"/>
      <c r="T24" s="1">
        <f t="shared" ref="T24:T31" si="12">(F24-$L$22)^2</f>
        <v>2.819040999999995</v>
      </c>
      <c r="U24" s="1">
        <f t="shared" si="10"/>
        <v>3.2833439999999978</v>
      </c>
      <c r="V24" s="1">
        <f t="shared" si="11"/>
        <v>5.7001151379908577E-2</v>
      </c>
    </row>
    <row r="25" spans="3:22" x14ac:dyDescent="0.3">
      <c r="C25" s="1">
        <v>4</v>
      </c>
      <c r="D25">
        <v>-15.1</v>
      </c>
      <c r="E25">
        <v>-13.1</v>
      </c>
      <c r="F25">
        <v>-14.7</v>
      </c>
      <c r="G25">
        <v>-13.35</v>
      </c>
      <c r="H25" s="2">
        <f t="shared" si="7"/>
        <v>0.40000000000000036</v>
      </c>
      <c r="I25" s="2">
        <f t="shared" si="8"/>
        <v>0.25</v>
      </c>
      <c r="J25">
        <f t="shared" si="9"/>
        <v>0.47169905660283051</v>
      </c>
      <c r="L25" s="1"/>
      <c r="M25" s="1"/>
      <c r="N25" s="1"/>
      <c r="O25" s="1"/>
      <c r="P25" s="1"/>
      <c r="Q25" s="1"/>
      <c r="R25" s="1"/>
      <c r="S25" s="1"/>
      <c r="T25" s="1">
        <f t="shared" si="12"/>
        <v>2.9618410000000002</v>
      </c>
      <c r="U25" s="1">
        <f>(G25-$M$22)^2</f>
        <v>0.21344399999999977</v>
      </c>
      <c r="V25" s="1">
        <f t="shared" si="11"/>
        <v>0.34757133005149582</v>
      </c>
    </row>
    <row r="26" spans="3:22" x14ac:dyDescent="0.3">
      <c r="C26" s="1">
        <v>5</v>
      </c>
      <c r="D26">
        <v>-15.8</v>
      </c>
      <c r="E26">
        <v>-14.5</v>
      </c>
      <c r="F26">
        <v>-14.7</v>
      </c>
      <c r="G26">
        <v>-13.35</v>
      </c>
      <c r="H26" s="2">
        <f t="shared" si="7"/>
        <v>1.1000000000000014</v>
      </c>
      <c r="I26" s="2">
        <f t="shared" si="8"/>
        <v>1.1500000000000004</v>
      </c>
      <c r="J26">
        <f t="shared" si="9"/>
        <v>1.5913830462839562</v>
      </c>
      <c r="L26" s="1"/>
      <c r="M26" s="1"/>
      <c r="N26" s="1"/>
      <c r="O26" s="1"/>
      <c r="P26" s="1"/>
      <c r="Q26" s="1"/>
      <c r="R26" s="1"/>
      <c r="S26" s="1"/>
      <c r="T26" s="1">
        <f t="shared" si="12"/>
        <v>2.9618410000000002</v>
      </c>
      <c r="U26" s="1">
        <f t="shared" si="10"/>
        <v>0.21344399999999977</v>
      </c>
      <c r="V26" s="1">
        <f t="shared" si="11"/>
        <v>0.28104013388874627</v>
      </c>
    </row>
    <row r="27" spans="3:22" x14ac:dyDescent="0.3">
      <c r="C27" s="1">
        <v>6</v>
      </c>
      <c r="D27">
        <v>-13.5</v>
      </c>
      <c r="E27">
        <v>-13.5</v>
      </c>
      <c r="F27">
        <v>-13.26</v>
      </c>
      <c r="G27">
        <v>-13.47</v>
      </c>
      <c r="H27" s="2">
        <f t="shared" si="7"/>
        <v>0.24000000000000021</v>
      </c>
      <c r="I27" s="2">
        <f t="shared" si="8"/>
        <v>2.9999999999999361E-2</v>
      </c>
      <c r="J27">
        <f t="shared" si="9"/>
        <v>0.24186773244895662</v>
      </c>
      <c r="L27" s="1"/>
      <c r="M27" s="1"/>
      <c r="N27" s="1"/>
      <c r="O27" s="1"/>
      <c r="P27" s="1"/>
      <c r="Q27" s="1"/>
      <c r="R27" s="1"/>
      <c r="S27" s="1"/>
      <c r="T27" s="1">
        <f t="shared" si="12"/>
        <v>7.8961000000000323E-2</v>
      </c>
      <c r="U27" s="1">
        <f t="shared" si="10"/>
        <v>0.33872400000000086</v>
      </c>
      <c r="V27" s="1">
        <f t="shared" si="11"/>
        <v>0.67138871133121525</v>
      </c>
    </row>
    <row r="28" spans="3:22" x14ac:dyDescent="0.3">
      <c r="C28" s="1">
        <v>7</v>
      </c>
      <c r="D28">
        <v>-15.1</v>
      </c>
      <c r="E28">
        <v>-12.4</v>
      </c>
      <c r="F28">
        <v>-15.04</v>
      </c>
      <c r="G28">
        <v>-12.4</v>
      </c>
      <c r="H28" s="2">
        <f t="shared" si="7"/>
        <v>6.0000000000000497E-2</v>
      </c>
      <c r="I28" s="2">
        <f t="shared" si="8"/>
        <v>0</v>
      </c>
      <c r="J28">
        <f t="shared" si="9"/>
        <v>6.0000000000000497E-2</v>
      </c>
      <c r="L28" s="1"/>
      <c r="M28" s="1"/>
      <c r="N28" s="1"/>
      <c r="O28" s="1"/>
      <c r="P28" s="1"/>
      <c r="Q28" s="1"/>
      <c r="R28" s="1"/>
      <c r="S28" s="1"/>
      <c r="T28" s="1">
        <f t="shared" si="12"/>
        <v>4.2477209999999994</v>
      </c>
      <c r="U28" s="1">
        <f t="shared" si="10"/>
        <v>0.23814399999999955</v>
      </c>
      <c r="V28" s="1">
        <f t="shared" si="11"/>
        <v>1.0025032866252814</v>
      </c>
    </row>
    <row r="29" spans="3:22" x14ac:dyDescent="0.3">
      <c r="C29" s="1">
        <v>8</v>
      </c>
      <c r="D29">
        <v>-15.3</v>
      </c>
      <c r="E29">
        <v>-14.6</v>
      </c>
      <c r="F29">
        <v>-15.04</v>
      </c>
      <c r="G29">
        <v>-14.41</v>
      </c>
      <c r="H29" s="2">
        <f t="shared" si="7"/>
        <v>0.26000000000000156</v>
      </c>
      <c r="I29" s="2">
        <f t="shared" si="8"/>
        <v>0.1899999999999995</v>
      </c>
      <c r="J29">
        <f t="shared" si="9"/>
        <v>0.32202484376209334</v>
      </c>
      <c r="L29" s="1"/>
      <c r="M29" s="1"/>
      <c r="N29" s="1"/>
      <c r="O29" s="1"/>
      <c r="P29" s="1"/>
      <c r="Q29" s="1"/>
      <c r="R29" s="1"/>
      <c r="S29" s="1"/>
      <c r="T29" s="1">
        <f t="shared" si="12"/>
        <v>4.2477209999999994</v>
      </c>
      <c r="U29" s="1">
        <f t="shared" si="10"/>
        <v>2.3164840000000009</v>
      </c>
      <c r="V29" s="1">
        <f t="shared" si="11"/>
        <v>0.54645510454077573</v>
      </c>
    </row>
    <row r="30" spans="3:22" x14ac:dyDescent="0.3">
      <c r="C30" s="1">
        <v>9</v>
      </c>
      <c r="D30">
        <v>-9.5</v>
      </c>
      <c r="E30">
        <v>-10.7</v>
      </c>
      <c r="F30">
        <v>-9.07</v>
      </c>
      <c r="G30">
        <v>-10.35</v>
      </c>
      <c r="H30" s="2">
        <f t="shared" si="7"/>
        <v>0.42999999999999972</v>
      </c>
      <c r="I30" s="2">
        <f t="shared" si="8"/>
        <v>0.34999999999999964</v>
      </c>
      <c r="J30">
        <f t="shared" si="9"/>
        <v>0.55443665102516404</v>
      </c>
      <c r="L30" s="1"/>
      <c r="M30" s="1"/>
      <c r="N30" s="1"/>
      <c r="O30" s="1"/>
      <c r="P30" s="1"/>
      <c r="Q30" s="1"/>
      <c r="R30" s="1"/>
      <c r="S30" s="1"/>
      <c r="T30" s="1">
        <f t="shared" si="12"/>
        <v>15.280280999999992</v>
      </c>
      <c r="U30" s="1">
        <f t="shared" si="10"/>
        <v>6.4414440000000015</v>
      </c>
      <c r="V30" s="1">
        <f t="shared" si="11"/>
        <v>0.25686064341826487</v>
      </c>
    </row>
    <row r="31" spans="3:22" x14ac:dyDescent="0.3">
      <c r="C31" s="1">
        <v>10</v>
      </c>
      <c r="D31">
        <v>-19.100000000000001</v>
      </c>
      <c r="E31">
        <v>-16.8</v>
      </c>
      <c r="F31">
        <v>-18.21</v>
      </c>
      <c r="G31">
        <v>-16.350000000000001</v>
      </c>
      <c r="H31" s="2">
        <f t="shared" si="7"/>
        <v>0.89000000000000057</v>
      </c>
      <c r="I31" s="2">
        <f t="shared" si="8"/>
        <v>0.44999999999999929</v>
      </c>
      <c r="J31">
        <f t="shared" si="9"/>
        <v>0.99729634512515908</v>
      </c>
      <c r="L31" s="1"/>
      <c r="M31" s="1"/>
      <c r="N31" s="1"/>
      <c r="O31" s="1"/>
      <c r="P31" s="1"/>
      <c r="Q31" s="1"/>
      <c r="R31" s="1"/>
      <c r="S31" s="1"/>
      <c r="T31" s="1">
        <f t="shared" si="12"/>
        <v>27.363361000000019</v>
      </c>
      <c r="U31" s="1">
        <f t="shared" si="10"/>
        <v>11.98544400000001</v>
      </c>
      <c r="V31" s="1">
        <f t="shared" si="11"/>
        <v>4.0901800989994195E-3</v>
      </c>
    </row>
    <row r="32" spans="3:22" x14ac:dyDescent="0.3">
      <c r="H32" s="5">
        <f>AVERAGE(H22:H31)</f>
        <v>0.70100000000000051</v>
      </c>
      <c r="I32" s="5">
        <f>AVERAGE(I22:I31)</f>
        <v>0.72199999999999998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2018-09-27T01:58:45Z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d0dd9009-b80d-4d7c-8b21-491f9c17f4d5</vt:lpwstr>
  </property>
</Properties>
</file>