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2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<sst xmlns="http://schemas.openxmlformats.org/spreadsheetml/2006/main" count="258" uniqueCount="157">
  <si>
    <t>---</t>
  </si>
  <si>
    <t>title: "Airline Delay Prediction"</t>
  </si>
  <si>
    <t>author: "Asido Rogate Panjaitan"</t>
  </si>
  <si>
    <t>date: "3/24/2020"</t>
  </si>
  <si>
    <t>output:</t>
  </si>
  <si>
    <t xml:space="preserve">  html_document:</t>
  </si>
  <si>
    <t xml:space="preserve">    toc: true</t>
  </si>
  <si>
    <t xml:space="preserve">    toc_depth: 2</t>
  </si>
  <si>
    <t xml:space="preserve">    number_section: true</t>
  </si>
  <si>
    <t xml:space="preserve">    df_print: paged</t>
  </si>
  <si>
    <t xml:space="preserve">    toc_float:</t>
  </si>
  <si>
    <t xml:space="preserve">      collapsed: true</t>
  </si>
  <si>
    <t>```{r setup, include=FALSE}</t>
  </si>
  <si>
    <t>knitr::opts_chunk$set(echo = TRUE)</t>
  </si>
  <si>
    <t>```</t>
  </si>
  <si>
    <t>&lt;style&gt;</t>
  </si>
  <si>
    <t>h1 {</t>
  </si>
  <si>
    <t xml:space="preserve">  font-size: 18px</t>
  </si>
  <si>
    <t>}</t>
  </si>
  <si>
    <t>h2 {</t>
  </si>
  <si>
    <t xml:space="preserve">  font-size: 15px</t>
  </si>
  <si>
    <t>h3 {</t>
  </si>
  <si>
    <t xml:space="preserve">  font-size: 12px</t>
  </si>
  <si>
    <t>&lt;/style&gt;</t>
  </si>
  <si>
    <t># Data Wrangling</t>
  </si>
  <si>
    <t xml:space="preserve">## *(2 Points)* Demonstrated how to properly do data tidying by joining two data frames.  </t>
  </si>
  <si>
    <t>### Is there any data preprocessing required before joining two data frames?</t>
  </si>
  <si>
    <t xml:space="preserve">Essentially, no. Both tables/data frames have already shared the same intersection variable in *year*, *month*, *day*, and *hour*. But for a better sight, and tidier display, I decided to do bunch of wranglings before joining both tables.  </t>
  </si>
  <si>
    <t>### Do you need to remove certain columns after joining the data frames?</t>
  </si>
  <si>
    <t># Explanatory Data Analysis</t>
  </si>
  <si>
    <t xml:space="preserve">## *(2 Points)* Explored which airline company might needed this prediction model the most.  </t>
  </si>
  <si>
    <t>### Do you think airline that has the highest number of delayed flight needed the model the most?</t>
  </si>
  <si>
    <t>### Is there any airline that has more delayed flight than non-delayed flight?</t>
  </si>
  <si>
    <t>## *(2 Points)* Explored the proportion of the target variable.</t>
  </si>
  <si>
    <t>### What is the target variable?</t>
  </si>
  <si>
    <t>### Is there any class imbalance between the target value?</t>
  </si>
  <si>
    <t>### What should you do if there is a class imbalance?</t>
  </si>
  <si>
    <t># Model Fiting and Evaluation</t>
  </si>
  <si>
    <t>## *(2 Points)* Demonstrated how to properly do data preprocessing and feature engineering.</t>
  </si>
  <si>
    <t>### Do you need to transform the data type of some variables?</t>
  </si>
  <si>
    <t>### Do you need to separate time into hour and minute?</t>
  </si>
  <si>
    <t>### Do you need to remove some variables? How?</t>
  </si>
  <si>
    <t>## *(2 Points)* Demonstrated how to properly handle missing values (includes reasoning for the method applied).</t>
  </si>
  <si>
    <t>### Should you check any missing values?</t>
  </si>
  <si>
    <t>### Do you need to impute missing values?</t>
  </si>
  <si>
    <t>### Should you use median or mean imputation? Why?</t>
  </si>
  <si>
    <t>## *(2 Points)*Demonstrated how to prepare cross-validation data for this case.</t>
  </si>
  <si>
    <t>### What is your proportion of training-testing dataset?</t>
  </si>
  <si>
    <t>### Do you need to use stratified random sampling during the cross-validation?</t>
  </si>
  <si>
    <t>## *(2 Points)*Demonstrated how to properly do model fitting and evaluation.</t>
  </si>
  <si>
    <t>### What model do you use?</t>
  </si>
  <si>
    <t>### How do you set the model parameter?</t>
  </si>
  <si>
    <t>### Do you concerned more with precision than accuracy for this case? Why?</t>
  </si>
  <si>
    <t>## *(2 Points)*Demonstrated how to properly do model selection by comparing models or making adjustment to single model.</t>
  </si>
  <si>
    <t>### Which model is better?</t>
  </si>
  <si>
    <t>### What kind of adjustment you need to do in order to improve the performance of your chosen model?</t>
  </si>
  <si>
    <t>### Can you adjust the classification threshold to get better model performance?</t>
  </si>
  <si>
    <t># Prediction Performance</t>
  </si>
  <si>
    <t xml:space="preserve">*(1 Point)* Reached Accuracy &gt; 75% in (your own) validation dataset.  </t>
  </si>
  <si>
    <t xml:space="preserve">*(1 Point)* Reached Sensitivity &gt; 73% in (your own) validation dataset.  </t>
  </si>
  <si>
    <t xml:space="preserve">*(1 Point)* Reached Specificity &gt; 75% in (your own) validation dataset.  </t>
  </si>
  <si>
    <t xml:space="preserve">*(1 Point)* Reached Precision &gt; % 70 in (your own) validation dataset.  </t>
  </si>
  <si>
    <t xml:space="preserve">*(2 Point)* Reached Accuracy &gt; 75% in in test dataset.  </t>
  </si>
  <si>
    <t xml:space="preserve">*(2 Point) *Reached Sensitivity &gt; 73% in test dataset.  </t>
  </si>
  <si>
    <t xml:space="preserve">*(2 Point)* Reached Specificity &gt; 75% in test dataset.  </t>
  </si>
  <si>
    <t xml:space="preserve">*(2 Point)* Reached Precision &gt; 70% in test dataset.  </t>
  </si>
  <si>
    <t># Interpretation</t>
  </si>
  <si>
    <t>## *(3 Points)* Use LIME method to interpret the model that you have used</t>
  </si>
  <si>
    <t>### There any pre-processing that you need in order to be more interpretable?</t>
  </si>
  <si>
    <t>### How many features do you use to explain the model?</t>
  </si>
  <si>
    <t>### What is the difference between using LIME compared to interpretable machine learning models such as Decision Tree or metrics such as Variable Importance in Random Forest?</t>
  </si>
  <si>
    <t>## *(3 Points)*Interpret the first 4 observation of the plot</t>
  </si>
  <si>
    <t>### What is the difference between interpreting black box model with LIME and using an interpretable machine learning model?</t>
  </si>
  <si>
    <t>### How good is the explanation fit? What does it signify?</t>
  </si>
  <si>
    <t>Conclusion</t>
  </si>
  <si>
    <t>## *(2 Points)*Write the conclusion of your capstone project</t>
  </si>
  <si>
    <t>### Is your goal achieved?</t>
  </si>
  <si>
    <t>### Is the problem can be solved by machine learning?</t>
  </si>
  <si>
    <t>### What model did you use and how is the performance?</t>
  </si>
  <si>
    <t>### What is the potential business implementation of your capstone project?</t>
  </si>
  <si>
    <t>Maximum Score</t>
  </si>
  <si>
    <t>Predicted</t>
  </si>
  <si>
    <t>Minimum</t>
  </si>
  <si>
    <t xml:space="preserve">Demonstrated how to properly do data tidying by joining two data frames.  </t>
  </si>
  <si>
    <t>## Is there any data preprocessing required before joining two data frames?</t>
  </si>
  <si>
    <t>Yes</t>
  </si>
  <si>
    <t>## Do you need to remove certain columns after joining the data frames?</t>
  </si>
  <si>
    <t xml:space="preserve">Explored which airline company might needed this prediction model the most.  </t>
  </si>
  <si>
    <t>## Do you think airline that has the highest number of delayed flight needed the model the most?</t>
  </si>
  <si>
    <t>No</t>
  </si>
  <si>
    <t>## Is there any airline that has more delayed flight than non-delayed flight?</t>
  </si>
  <si>
    <t>Explored the proportion of the target variable.</t>
  </si>
  <si>
    <t>## What is the target variable?</t>
  </si>
  <si>
    <t>arr_delay</t>
  </si>
  <si>
    <t>## Is there any class imbalance between the target value?</t>
  </si>
  <si>
    <t>## What should you do if there is a class imbalance?</t>
  </si>
  <si>
    <t>up/downsampling</t>
  </si>
  <si>
    <t>Demonstrated how to properly do data preprocessing and feature engineering.</t>
  </si>
  <si>
    <t>## Do you need to transform the data type of some variables?</t>
  </si>
  <si>
    <t>## Do you need to separate time into hour and minute?</t>
  </si>
  <si>
    <t>## Do you need to remove some variables? How?</t>
  </si>
  <si>
    <t>Yes, select</t>
  </si>
  <si>
    <t>Demonstrated how to properly handle missing values (includes reasoning for the method applied).</t>
  </si>
  <si>
    <t>## Should you check any missing values?</t>
  </si>
  <si>
    <t>## Do you need to impute missing values?</t>
  </si>
  <si>
    <t>## Should you use median or mean imputation? Why?</t>
  </si>
  <si>
    <t>Median</t>
  </si>
  <si>
    <t>Demonstrated how to prepare cross-validation data for this case.</t>
  </si>
  <si>
    <t>## What is your proportion of training-testing dataset?</t>
  </si>
  <si>
    <t>70-30</t>
  </si>
  <si>
    <t>## Do you need to use stratified random sampling during the cross-validation?</t>
  </si>
  <si>
    <t>Demonstrated how to properly do model fitting and evaluation.</t>
  </si>
  <si>
    <t>## What model do you use?</t>
  </si>
  <si>
    <t>RF, NN</t>
  </si>
  <si>
    <t>## How do you set the model parameter?</t>
  </si>
  <si>
    <t>train-test x-y split</t>
  </si>
  <si>
    <t>## Do you concerned more with precision than accuracy for this case? Why?</t>
  </si>
  <si>
    <t>Precision</t>
  </si>
  <si>
    <t>Demonstrated how to properly do model selection by comparing models or making adjustment to single model.</t>
  </si>
  <si>
    <t>## Which model is better?</t>
  </si>
  <si>
    <t>RandomForest</t>
  </si>
  <si>
    <t>## What kind of adjustment you need to do in order to improve the performance of your chosen model?</t>
  </si>
  <si>
    <t>Add trees, set mtry</t>
  </si>
  <si>
    <t>## Can you adjust the classification threshold to get better model performance?</t>
  </si>
  <si>
    <t xml:space="preserve">## Reached Accuracy &gt; 75% in (your own) validation dataset.  </t>
  </si>
  <si>
    <t xml:space="preserve">## Reached Sensitivity &gt; 73% in (your own) validation dataset.  </t>
  </si>
  <si>
    <t xml:space="preserve">## Reached Specificity &gt; 75% in (your own) validation dataset.  </t>
  </si>
  <si>
    <t xml:space="preserve">## Reached Precision &gt; % 70 in (your own) validation dataset.  </t>
  </si>
  <si>
    <t xml:space="preserve">## Reached Accuracy &gt; 75% in in test dataset.  </t>
  </si>
  <si>
    <t xml:space="preserve">## Reached Sensitivity &gt; 73% in test dataset.  </t>
  </si>
  <si>
    <t xml:space="preserve">## Reached Specificity &gt; 75% in test dataset.  </t>
  </si>
  <si>
    <t xml:space="preserve">## Reached Precision &gt; 70% in test dataset.  </t>
  </si>
  <si>
    <t>Use LIME method to interpret the model that you have used</t>
  </si>
  <si>
    <t>## There any pre-processing that you need in order to be more interpretable?</t>
  </si>
  <si>
    <t>## How many features do you use to explain the model?</t>
  </si>
  <si>
    <t xml:space="preserve">## What is the difference between using LIME compared to interpretable machine learning models such as Decision Tree or </t>
  </si>
  <si>
    <t>MD Refer</t>
  </si>
  <si>
    <t>metrics such as Variable Importance in Random Forest?</t>
  </si>
  <si>
    <t>Interpret the first 4 observation of the plot</t>
  </si>
  <si>
    <t>## What is the difference between interpreting black box model with LIME and using an interpretable machine learning model?</t>
  </si>
  <si>
    <t>## How good is the explanation fit? What does it signify?</t>
  </si>
  <si>
    <t xml:space="preserve">Good, the spread of </t>
  </si>
  <si>
    <t>prediction</t>
  </si>
  <si>
    <t>Write the conclusion of your capstone project</t>
  </si>
  <si>
    <t>## Is your goal achieved?</t>
  </si>
  <si>
    <t>## Is the problem can be solved by machine learning?</t>
  </si>
  <si>
    <t>## What model did you use and how is the performance?</t>
  </si>
  <si>
    <t>Random Forest, Great</t>
  </si>
  <si>
    <t>## What is the potential business implementation of your capstone project?</t>
  </si>
  <si>
    <t>Upsampling</t>
  </si>
  <si>
    <t>Yes, subset</t>
  </si>
  <si>
    <t>Median, robust to outlier</t>
  </si>
  <si>
    <t>k-NN, RF, NN</t>
  </si>
  <si>
    <t>Random Forest</t>
  </si>
  <si>
    <t>Parameter Tuning</t>
  </si>
  <si>
    <t>RF, Great</t>
  </si>
  <si>
    <t>56+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</si>
</sst>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6"/>
  <sheetViews>
    <sheetView topLeftCell="A97" workbookViewId="0">
      <selection activeCell="A36" sqref="A36:A116"/>
    </sheetView>
  </sheetViews>
  <sheetFormatPr defaultColWidth="8.72727272727273"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0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18</v>
      </c>
    </row>
    <row r="30" spans="1:1">
      <c r="A30" t="s">
        <v>21</v>
      </c>
    </row>
    <row r="31" spans="1:1">
      <c r="A31" t="s">
        <v>22</v>
      </c>
    </row>
    <row r="32" spans="1:1">
      <c r="A32" t="s">
        <v>18</v>
      </c>
    </row>
    <row r="34" spans="1:1">
      <c r="A34" t="s">
        <v>23</v>
      </c>
    </row>
    <row r="36" spans="1:1">
      <c r="A36" t="s">
        <v>24</v>
      </c>
    </row>
    <row r="38" spans="1:1">
      <c r="A38" t="s">
        <v>25</v>
      </c>
    </row>
    <row r="40" spans="1:1">
      <c r="A40" t="s">
        <v>26</v>
      </c>
    </row>
    <row r="42" spans="1:1">
      <c r="A42" t="s">
        <v>27</v>
      </c>
    </row>
    <row r="46" spans="1:1">
      <c r="A46" t="s">
        <v>28</v>
      </c>
    </row>
    <row r="48" spans="1:1">
      <c r="A48" t="s">
        <v>29</v>
      </c>
    </row>
    <row r="50" spans="1:1">
      <c r="A50" t="s">
        <v>30</v>
      </c>
    </row>
    <row r="52" spans="1:1">
      <c r="A52" t="s">
        <v>31</v>
      </c>
    </row>
    <row r="53" spans="1:1">
      <c r="A53" t="s">
        <v>32</v>
      </c>
    </row>
    <row r="55" spans="1:1">
      <c r="A55" t="s">
        <v>33</v>
      </c>
    </row>
    <row r="57" spans="1:1">
      <c r="A57" t="s">
        <v>34</v>
      </c>
    </row>
    <row r="58" spans="1:1">
      <c r="A58" t="s">
        <v>35</v>
      </c>
    </row>
    <row r="59" spans="1:1">
      <c r="A59" t="s">
        <v>36</v>
      </c>
    </row>
    <row r="61" spans="1:1">
      <c r="A61" t="s">
        <v>37</v>
      </c>
    </row>
    <row r="63" spans="1:1">
      <c r="A63" t="s">
        <v>38</v>
      </c>
    </row>
    <row r="65" spans="1:1">
      <c r="A65" t="s">
        <v>39</v>
      </c>
    </row>
    <row r="66" spans="1:1">
      <c r="A66" t="s">
        <v>40</v>
      </c>
    </row>
    <row r="67" spans="1:1">
      <c r="A67" t="s">
        <v>41</v>
      </c>
    </row>
    <row r="69" spans="1:1">
      <c r="A69" t="s">
        <v>42</v>
      </c>
    </row>
    <row r="71" spans="1:1">
      <c r="A71" t="s">
        <v>43</v>
      </c>
    </row>
    <row r="72" spans="1:1">
      <c r="A72" t="s">
        <v>44</v>
      </c>
    </row>
    <row r="73" spans="1:1">
      <c r="A73" t="s">
        <v>45</v>
      </c>
    </row>
    <row r="75" spans="1:1">
      <c r="A75" t="s">
        <v>46</v>
      </c>
    </row>
    <row r="77" spans="1:1">
      <c r="A77" t="s">
        <v>47</v>
      </c>
    </row>
    <row r="78" spans="1:1">
      <c r="A78" t="s">
        <v>48</v>
      </c>
    </row>
    <row r="80" spans="1:1">
      <c r="A80" t="s">
        <v>49</v>
      </c>
    </row>
    <row r="81" spans="1:1">
      <c r="A81" t="s">
        <v>50</v>
      </c>
    </row>
    <row r="82" spans="1:1">
      <c r="A82" t="s">
        <v>51</v>
      </c>
    </row>
    <row r="83" spans="1:1">
      <c r="A83" t="s">
        <v>52</v>
      </c>
    </row>
    <row r="85" spans="1:1">
      <c r="A85" t="s">
        <v>53</v>
      </c>
    </row>
    <row r="86" spans="1:1">
      <c r="A86" t="s">
        <v>54</v>
      </c>
    </row>
    <row r="87" spans="1:1">
      <c r="A87" t="s">
        <v>55</v>
      </c>
    </row>
    <row r="88" spans="1:1">
      <c r="A88" t="s">
        <v>56</v>
      </c>
    </row>
    <row r="90" spans="1:1">
      <c r="A90" t="s">
        <v>57</v>
      </c>
    </row>
    <row r="91" spans="1:1">
      <c r="A91" t="s">
        <v>58</v>
      </c>
    </row>
    <row r="92" spans="1:1">
      <c r="A92" t="s">
        <v>59</v>
      </c>
    </row>
    <row r="93" spans="1:1">
      <c r="A93" t="s">
        <v>60</v>
      </c>
    </row>
    <row r="94" spans="1:1">
      <c r="A94" t="s">
        <v>61</v>
      </c>
    </row>
    <row r="95" spans="1:1">
      <c r="A95" t="s">
        <v>62</v>
      </c>
    </row>
    <row r="96" spans="1:1">
      <c r="A96" t="s">
        <v>63</v>
      </c>
    </row>
    <row r="97" spans="1:1">
      <c r="A97" t="s">
        <v>64</v>
      </c>
    </row>
    <row r="98" spans="1:1">
      <c r="A98" t="s">
        <v>65</v>
      </c>
    </row>
    <row r="100" spans="1:1">
      <c r="A100" t="s">
        <v>66</v>
      </c>
    </row>
    <row r="102" spans="1:1">
      <c r="A102" t="s">
        <v>67</v>
      </c>
    </row>
    <row r="103" spans="1:1">
      <c r="A103" t="s">
        <v>68</v>
      </c>
    </row>
    <row r="104" spans="1:1">
      <c r="A104" t="s">
        <v>69</v>
      </c>
    </row>
    <row r="105" spans="1:1">
      <c r="A105" t="s">
        <v>70</v>
      </c>
    </row>
    <row r="107" spans="1:1">
      <c r="A107" t="s">
        <v>71</v>
      </c>
    </row>
    <row r="108" spans="1:1">
      <c r="A108" t="s">
        <v>72</v>
      </c>
    </row>
    <row r="109" spans="1:1">
      <c r="A109" t="s">
        <v>73</v>
      </c>
    </row>
    <row r="110" spans="1:1">
      <c r="A110" t="s">
        <v>74</v>
      </c>
    </row>
    <row r="112" spans="1:1">
      <c r="A112" t="s">
        <v>75</v>
      </c>
    </row>
    <row r="113" spans="1:1">
      <c r="A113" t="s">
        <v>76</v>
      </c>
    </row>
    <row r="114" spans="1:1">
      <c r="A114" t="s">
        <v>77</v>
      </c>
    </row>
    <row r="115" spans="1:1">
      <c r="A115" t="s">
        <v>78</v>
      </c>
    </row>
    <row r="116" spans="1:1">
      <c r="A116" t="s">
        <v>79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opLeftCell="A2" workbookViewId="0">
      <selection activeCell="D76" sqref="A2:D76"/>
    </sheetView>
  </sheetViews>
  <sheetFormatPr defaultColWidth="8.72727272727273" defaultRowHeight="14.5" outlineLevelCol="3"/>
  <cols>
    <col min="1" max="1" width="107.181818181818" customWidth="1"/>
    <col min="2" max="2" width="20.3636363636364" style="1" customWidth="1"/>
    <col min="3" max="4" width="8.72727272727273" style="1"/>
  </cols>
  <sheetData>
    <row r="1" spans="2:4">
      <c r="B1" s="1" t="s">
        <v>80</v>
      </c>
      <c r="C1" s="1" t="s">
        <v>81</v>
      </c>
      <c r="D1" s="1" t="s">
        <v>82</v>
      </c>
    </row>
    <row r="3" spans="1:4">
      <c r="A3" t="s">
        <v>24</v>
      </c>
      <c r="B3" s="4">
        <v>2</v>
      </c>
      <c r="C3" s="4">
        <v>2</v>
      </c>
      <c r="D3" s="4">
        <v>1</v>
      </c>
    </row>
    <row r="5" spans="1:4">
      <c r="A5" t="s">
        <v>83</v>
      </c>
      <c r="B5" s="1">
        <v>2</v>
      </c>
      <c r="C5" s="1">
        <v>2</v>
      </c>
      <c r="D5" s="1">
        <v>1</v>
      </c>
    </row>
    <row r="6" spans="1:4">
      <c r="A6" t="s">
        <v>84</v>
      </c>
      <c r="B6" s="1" t="s">
        <v>85</v>
      </c>
      <c r="C6" s="1">
        <v>1</v>
      </c>
      <c r="D6" s="1">
        <v>1</v>
      </c>
    </row>
    <row r="7" spans="1:4">
      <c r="A7" t="s">
        <v>86</v>
      </c>
      <c r="B7" s="1" t="s">
        <v>85</v>
      </c>
      <c r="C7" s="1">
        <v>1</v>
      </c>
      <c r="D7" s="1">
        <v>0</v>
      </c>
    </row>
    <row r="9" spans="1:4">
      <c r="A9" t="s">
        <v>29</v>
      </c>
      <c r="B9" s="4">
        <f>B11+B15</f>
        <v>4</v>
      </c>
      <c r="C9" s="4">
        <f>C11+C15</f>
        <v>4</v>
      </c>
      <c r="D9" s="4">
        <f>D11+D15</f>
        <v>3</v>
      </c>
    </row>
    <row r="11" spans="1:4">
      <c r="A11" t="s">
        <v>87</v>
      </c>
      <c r="B11" s="1">
        <v>2</v>
      </c>
      <c r="C11" s="1">
        <v>2</v>
      </c>
      <c r="D11" s="1">
        <v>1</v>
      </c>
    </row>
    <row r="12" spans="1:4">
      <c r="A12" t="s">
        <v>88</v>
      </c>
      <c r="B12" s="1" t="s">
        <v>89</v>
      </c>
      <c r="C12" s="1">
        <v>1</v>
      </c>
      <c r="D12" s="1">
        <v>0</v>
      </c>
    </row>
    <row r="13" spans="1:4">
      <c r="A13" t="s">
        <v>90</v>
      </c>
      <c r="B13" s="1" t="s">
        <v>89</v>
      </c>
      <c r="C13" s="1">
        <v>1</v>
      </c>
      <c r="D13" s="1">
        <v>1</v>
      </c>
    </row>
    <row r="15" spans="1:4">
      <c r="A15" t="s">
        <v>91</v>
      </c>
      <c r="B15" s="1">
        <v>2</v>
      </c>
      <c r="C15" s="1">
        <v>2</v>
      </c>
      <c r="D15" s="1">
        <v>2</v>
      </c>
    </row>
    <row r="16" spans="1:2">
      <c r="A16" t="s">
        <v>92</v>
      </c>
      <c r="B16" s="1" t="s">
        <v>93</v>
      </c>
    </row>
    <row r="17" spans="1:4">
      <c r="A17" t="s">
        <v>94</v>
      </c>
      <c r="B17" s="1" t="s">
        <v>85</v>
      </c>
      <c r="C17" s="1">
        <v>1</v>
      </c>
      <c r="D17" s="1">
        <v>1</v>
      </c>
    </row>
    <row r="18" spans="1:4">
      <c r="A18" t="s">
        <v>95</v>
      </c>
      <c r="B18" s="1" t="s">
        <v>96</v>
      </c>
      <c r="C18" s="1">
        <v>1</v>
      </c>
      <c r="D18" s="1">
        <v>1</v>
      </c>
    </row>
    <row r="20" spans="1:4">
      <c r="A20" t="s">
        <v>37</v>
      </c>
      <c r="B20" s="4">
        <f>B22+B27+B32+B36+B41</f>
        <v>10</v>
      </c>
      <c r="C20" s="4">
        <f>C22+C27+C32+C36+C41</f>
        <v>8</v>
      </c>
      <c r="D20" s="4">
        <f>D22+D27+D32+D36+D41</f>
        <v>8</v>
      </c>
    </row>
    <row r="22" spans="1:4">
      <c r="A22" t="s">
        <v>97</v>
      </c>
      <c r="B22" s="1">
        <v>2</v>
      </c>
      <c r="C22" s="1">
        <v>2</v>
      </c>
      <c r="D22" s="1">
        <v>2</v>
      </c>
    </row>
    <row r="23" spans="1:2">
      <c r="A23" t="s">
        <v>98</v>
      </c>
      <c r="B23" s="1" t="s">
        <v>85</v>
      </c>
    </row>
    <row r="24" spans="1:4">
      <c r="A24" t="s">
        <v>99</v>
      </c>
      <c r="B24" s="1" t="s">
        <v>85</v>
      </c>
      <c r="C24" s="1">
        <v>1</v>
      </c>
      <c r="D24" s="1">
        <v>1</v>
      </c>
    </row>
    <row r="25" spans="1:4">
      <c r="A25" t="s">
        <v>100</v>
      </c>
      <c r="B25" s="1" t="s">
        <v>101</v>
      </c>
      <c r="C25" s="1">
        <v>1</v>
      </c>
      <c r="D25" s="1">
        <v>1</v>
      </c>
    </row>
    <row r="27" spans="1:4">
      <c r="A27" t="s">
        <v>102</v>
      </c>
      <c r="B27" s="1">
        <v>2</v>
      </c>
      <c r="C27" s="1">
        <v>1</v>
      </c>
      <c r="D27" s="1">
        <v>1</v>
      </c>
    </row>
    <row r="28" spans="1:2">
      <c r="A28" t="s">
        <v>103</v>
      </c>
      <c r="B28" s="1" t="s">
        <v>85</v>
      </c>
    </row>
    <row r="29" spans="1:4">
      <c r="A29" t="s">
        <v>104</v>
      </c>
      <c r="B29" s="1" t="s">
        <v>85</v>
      </c>
      <c r="C29" s="1">
        <v>1</v>
      </c>
      <c r="D29" s="1">
        <v>1</v>
      </c>
    </row>
    <row r="30" spans="1:4">
      <c r="A30" t="s">
        <v>105</v>
      </c>
      <c r="B30" s="1" t="s">
        <v>106</v>
      </c>
      <c r="C30" s="1">
        <v>0</v>
      </c>
      <c r="D30" s="1">
        <v>0</v>
      </c>
    </row>
    <row r="32" spans="1:4">
      <c r="A32" t="s">
        <v>107</v>
      </c>
      <c r="B32" s="1">
        <v>2</v>
      </c>
      <c r="C32" s="1">
        <v>2</v>
      </c>
      <c r="D32" s="1">
        <v>2</v>
      </c>
    </row>
    <row r="33" spans="1:4">
      <c r="A33" t="s">
        <v>108</v>
      </c>
      <c r="B33" s="1" t="s">
        <v>109</v>
      </c>
      <c r="C33" s="1">
        <v>1</v>
      </c>
      <c r="D33" s="1">
        <v>1</v>
      </c>
    </row>
    <row r="34" spans="1:4">
      <c r="A34" t="s">
        <v>110</v>
      </c>
      <c r="B34" s="1" t="s">
        <v>85</v>
      </c>
      <c r="C34" s="1">
        <v>1</v>
      </c>
      <c r="D34" s="1">
        <v>1</v>
      </c>
    </row>
    <row r="36" spans="1:4">
      <c r="A36" t="s">
        <v>111</v>
      </c>
      <c r="B36" s="1">
        <v>2</v>
      </c>
      <c r="C36" s="1">
        <v>1</v>
      </c>
      <c r="D36" s="1">
        <v>1</v>
      </c>
    </row>
    <row r="37" spans="1:2">
      <c r="A37" t="s">
        <v>112</v>
      </c>
      <c r="B37" s="1" t="s">
        <v>113</v>
      </c>
    </row>
    <row r="38" spans="1:4">
      <c r="A38" t="s">
        <v>114</v>
      </c>
      <c r="B38" s="1" t="s">
        <v>115</v>
      </c>
      <c r="C38" s="1">
        <v>1</v>
      </c>
      <c r="D38" s="1">
        <v>1</v>
      </c>
    </row>
    <row r="39" spans="1:4">
      <c r="A39" t="s">
        <v>116</v>
      </c>
      <c r="B39" s="1" t="s">
        <v>117</v>
      </c>
      <c r="C39" s="1">
        <v>0</v>
      </c>
      <c r="D39" s="1">
        <v>0</v>
      </c>
    </row>
    <row r="41" spans="1:4">
      <c r="A41" t="s">
        <v>118</v>
      </c>
      <c r="B41" s="1">
        <v>2</v>
      </c>
      <c r="C41" s="1">
        <v>2</v>
      </c>
      <c r="D41" s="1">
        <v>2</v>
      </c>
    </row>
    <row r="42" spans="1:2">
      <c r="A42" t="s">
        <v>119</v>
      </c>
      <c r="B42" s="1" t="s">
        <v>120</v>
      </c>
    </row>
    <row r="43" spans="1:4">
      <c r="A43" t="s">
        <v>121</v>
      </c>
      <c r="B43" s="1" t="s">
        <v>122</v>
      </c>
      <c r="C43" s="1">
        <v>1</v>
      </c>
      <c r="D43" s="1">
        <v>1</v>
      </c>
    </row>
    <row r="44" spans="1:4">
      <c r="A44" t="s">
        <v>123</v>
      </c>
      <c r="B44" s="1" t="s">
        <v>85</v>
      </c>
      <c r="C44" s="1">
        <v>1</v>
      </c>
      <c r="D44" s="1">
        <v>1</v>
      </c>
    </row>
    <row r="46" spans="1:4">
      <c r="A46" t="s">
        <v>57</v>
      </c>
      <c r="B46" s="4">
        <f>SUM(B47:B54)</f>
        <v>12</v>
      </c>
      <c r="C46" s="4">
        <f>SUM(C47:C54)</f>
        <v>10</v>
      </c>
      <c r="D46" s="4">
        <f>SUM(D47:D54)</f>
        <v>10</v>
      </c>
    </row>
    <row r="47" spans="1:4">
      <c r="A47" t="s">
        <v>124</v>
      </c>
      <c r="B47" s="1">
        <v>1</v>
      </c>
      <c r="C47" s="1">
        <v>1</v>
      </c>
      <c r="D47" s="1">
        <v>1</v>
      </c>
    </row>
    <row r="48" spans="1:4">
      <c r="A48" t="s">
        <v>125</v>
      </c>
      <c r="B48" s="1">
        <v>1</v>
      </c>
      <c r="C48" s="1">
        <v>1</v>
      </c>
      <c r="D48" s="1">
        <v>1</v>
      </c>
    </row>
    <row r="49" spans="1:4">
      <c r="A49" t="s">
        <v>126</v>
      </c>
      <c r="B49" s="1">
        <v>1</v>
      </c>
      <c r="C49" s="1">
        <v>1</v>
      </c>
      <c r="D49" s="1">
        <v>1</v>
      </c>
    </row>
    <row r="50" spans="1:4">
      <c r="A50" t="s">
        <v>127</v>
      </c>
      <c r="B50" s="1">
        <v>1</v>
      </c>
      <c r="C50" s="1">
        <v>1</v>
      </c>
      <c r="D50" s="1">
        <v>1</v>
      </c>
    </row>
    <row r="51" spans="1:4">
      <c r="A51" t="s">
        <v>128</v>
      </c>
      <c r="B51" s="1">
        <v>2</v>
      </c>
      <c r="C51" s="1">
        <v>2</v>
      </c>
      <c r="D51" s="1">
        <v>2</v>
      </c>
    </row>
    <row r="52" spans="1:4">
      <c r="A52" t="s">
        <v>129</v>
      </c>
      <c r="B52" s="1">
        <v>2</v>
      </c>
      <c r="C52" s="1">
        <v>0</v>
      </c>
      <c r="D52" s="1">
        <v>0</v>
      </c>
    </row>
    <row r="53" spans="1:4">
      <c r="A53" t="s">
        <v>130</v>
      </c>
      <c r="B53" s="1">
        <v>2</v>
      </c>
      <c r="C53" s="1">
        <v>2</v>
      </c>
      <c r="D53" s="1">
        <v>2</v>
      </c>
    </row>
    <row r="54" spans="1:4">
      <c r="A54" t="s">
        <v>131</v>
      </c>
      <c r="B54" s="1">
        <v>2</v>
      </c>
      <c r="C54" s="1">
        <v>2</v>
      </c>
      <c r="D54" s="1">
        <v>2</v>
      </c>
    </row>
    <row r="56" spans="1:4">
      <c r="A56" t="s">
        <v>66</v>
      </c>
      <c r="B56" s="4">
        <f>B58+B64</f>
        <v>6</v>
      </c>
      <c r="C56" s="4">
        <f>C58+C64</f>
        <v>5</v>
      </c>
      <c r="D56" s="4">
        <f>D58+D64</f>
        <v>2</v>
      </c>
    </row>
    <row r="58" spans="1:4">
      <c r="A58" t="s">
        <v>132</v>
      </c>
      <c r="B58" s="1">
        <v>3</v>
      </c>
      <c r="C58" s="1">
        <v>3</v>
      </c>
      <c r="D58" s="1">
        <v>1</v>
      </c>
    </row>
    <row r="59" spans="1:4">
      <c r="A59" t="s">
        <v>133</v>
      </c>
      <c r="B59" s="1" t="s">
        <v>85</v>
      </c>
      <c r="C59" s="1">
        <v>1</v>
      </c>
      <c r="D59" s="1">
        <v>1</v>
      </c>
    </row>
    <row r="60" spans="1:4">
      <c r="A60" t="s">
        <v>134</v>
      </c>
      <c r="B60" s="1">
        <v>7</v>
      </c>
      <c r="C60" s="1">
        <v>1</v>
      </c>
      <c r="D60" s="1">
        <v>0</v>
      </c>
    </row>
    <row r="61" spans="1:4">
      <c r="A61" t="s">
        <v>135</v>
      </c>
      <c r="B61" s="1" t="s">
        <v>136</v>
      </c>
      <c r="C61" s="1">
        <v>1</v>
      </c>
      <c r="D61" s="1">
        <v>0</v>
      </c>
    </row>
    <row r="62" spans="1:1">
      <c r="A62" t="s">
        <v>137</v>
      </c>
    </row>
    <row r="64" spans="1:4">
      <c r="A64" t="s">
        <v>138</v>
      </c>
      <c r="B64" s="1">
        <v>3</v>
      </c>
      <c r="C64" s="1">
        <v>2</v>
      </c>
      <c r="D64" s="1">
        <v>1</v>
      </c>
    </row>
    <row r="65" spans="1:4">
      <c r="A65" t="s">
        <v>139</v>
      </c>
      <c r="B65" s="1" t="s">
        <v>136</v>
      </c>
      <c r="C65" s="1">
        <v>1</v>
      </c>
      <c r="D65" s="1">
        <v>0</v>
      </c>
    </row>
    <row r="66" spans="1:4">
      <c r="A66" t="s">
        <v>140</v>
      </c>
      <c r="B66" s="1" t="s">
        <v>141</v>
      </c>
      <c r="C66" s="1">
        <v>1</v>
      </c>
      <c r="D66" s="1">
        <v>1</v>
      </c>
    </row>
    <row r="67" spans="2:2">
      <c r="B67" s="1" t="s">
        <v>142</v>
      </c>
    </row>
    <row r="68" spans="1:4">
      <c r="A68" t="s">
        <v>74</v>
      </c>
      <c r="B68" s="4">
        <f>B70</f>
        <v>2</v>
      </c>
      <c r="C68" s="4">
        <f>C70</f>
        <v>2</v>
      </c>
      <c r="D68" s="4">
        <f>D70</f>
        <v>1</v>
      </c>
    </row>
    <row r="70" spans="1:4">
      <c r="A70" t="s">
        <v>143</v>
      </c>
      <c r="B70" s="1">
        <v>2</v>
      </c>
      <c r="C70" s="1">
        <v>2</v>
      </c>
      <c r="D70" s="1">
        <v>1</v>
      </c>
    </row>
    <row r="71" spans="1:4">
      <c r="A71" t="s">
        <v>144</v>
      </c>
      <c r="B71" s="1" t="s">
        <v>85</v>
      </c>
      <c r="C71" s="1">
        <v>1</v>
      </c>
      <c r="D71" s="1">
        <v>0</v>
      </c>
    </row>
    <row r="72" spans="1:2">
      <c r="A72" t="s">
        <v>145</v>
      </c>
      <c r="B72" s="1" t="s">
        <v>85</v>
      </c>
    </row>
    <row r="73" spans="1:2">
      <c r="A73" t="s">
        <v>146</v>
      </c>
      <c r="B73" s="1" t="s">
        <v>147</v>
      </c>
    </row>
    <row r="74" spans="1:4">
      <c r="A74" t="s">
        <v>148</v>
      </c>
      <c r="B74" s="1" t="s">
        <v>136</v>
      </c>
      <c r="C74" s="1">
        <v>1</v>
      </c>
      <c r="D74" s="1">
        <v>1</v>
      </c>
    </row>
    <row r="76" spans="2:4">
      <c r="B76" s="4">
        <f>B68+B56+B46+B20+B9+B3</f>
        <v>36</v>
      </c>
      <c r="C76" s="4">
        <f>C68+C56+C46+C20+C9+C3</f>
        <v>31</v>
      </c>
      <c r="D76" s="4">
        <f>D68+D56+D46+D20+D9+D3</f>
        <v>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9"/>
  <sheetViews>
    <sheetView tabSelected="1" topLeftCell="A65" workbookViewId="0">
      <selection activeCell="C86" sqref="C86"/>
    </sheetView>
  </sheetViews>
  <sheetFormatPr defaultColWidth="8.72727272727273" defaultRowHeight="14.5" outlineLevelCol="3"/>
  <cols>
    <col min="1" max="1" width="93" customWidth="1"/>
    <col min="2" max="2" width="28" customWidth="1"/>
    <col min="3" max="3" width="10.7272727272727" customWidth="1"/>
    <col min="4" max="4" width="10.0909090909091" customWidth="1"/>
  </cols>
  <sheetData>
    <row r="1" spans="2:4">
      <c r="B1" s="1"/>
      <c r="C1" s="1"/>
      <c r="D1" s="1"/>
    </row>
    <row r="2" spans="1:4">
      <c r="A2" t="s">
        <v>24</v>
      </c>
      <c r="B2" s="2">
        <v>2</v>
      </c>
      <c r="C2" s="2">
        <v>2</v>
      </c>
      <c r="D2" s="2">
        <v>2</v>
      </c>
    </row>
    <row r="3" spans="2:4">
      <c r="B3" s="1"/>
      <c r="C3" s="1"/>
      <c r="D3" s="1"/>
    </row>
    <row r="4" spans="1:4">
      <c r="A4" t="s">
        <v>83</v>
      </c>
      <c r="B4" s="3">
        <v>2</v>
      </c>
      <c r="C4" s="3">
        <v>2</v>
      </c>
      <c r="D4" s="3">
        <v>0</v>
      </c>
    </row>
    <row r="5" spans="1:4">
      <c r="A5" t="s">
        <v>84</v>
      </c>
      <c r="B5" s="1" t="s">
        <v>85</v>
      </c>
      <c r="C5" s="1">
        <v>1</v>
      </c>
      <c r="D5" s="1">
        <v>0</v>
      </c>
    </row>
    <row r="6" spans="1:4">
      <c r="A6" t="s">
        <v>86</v>
      </c>
      <c r="B6" s="1" t="s">
        <v>85</v>
      </c>
      <c r="C6" s="1">
        <v>1</v>
      </c>
      <c r="D6" s="1">
        <v>0</v>
      </c>
    </row>
    <row r="7" spans="2:4">
      <c r="B7" s="1"/>
      <c r="C7" s="1"/>
      <c r="D7" s="1"/>
    </row>
    <row r="8" spans="1:4">
      <c r="A8" t="s">
        <v>29</v>
      </c>
      <c r="B8" s="2">
        <f>B10+B14</f>
        <v>4</v>
      </c>
      <c r="C8" s="2">
        <f>C10+C14</f>
        <v>3</v>
      </c>
      <c r="D8" s="2">
        <f>D10+D14</f>
        <v>3</v>
      </c>
    </row>
    <row r="9" spans="2:4">
      <c r="B9" s="1"/>
      <c r="C9" s="1"/>
      <c r="D9" s="1"/>
    </row>
    <row r="10" spans="1:4">
      <c r="A10" t="s">
        <v>87</v>
      </c>
      <c r="B10" s="3">
        <v>2</v>
      </c>
      <c r="C10" s="3">
        <v>1</v>
      </c>
      <c r="D10" s="3">
        <v>1</v>
      </c>
    </row>
    <row r="11" spans="1:4">
      <c r="A11" t="s">
        <v>88</v>
      </c>
      <c r="B11" s="1" t="s">
        <v>89</v>
      </c>
      <c r="C11" s="1">
        <v>0</v>
      </c>
      <c r="D11" s="1">
        <v>0</v>
      </c>
    </row>
    <row r="12" spans="1:4">
      <c r="A12" t="s">
        <v>90</v>
      </c>
      <c r="B12" s="1" t="s">
        <v>89</v>
      </c>
      <c r="C12" s="1">
        <v>1</v>
      </c>
      <c r="D12" s="1">
        <v>1</v>
      </c>
    </row>
    <row r="13" spans="2:4">
      <c r="B13" s="1"/>
      <c r="C13" s="1"/>
      <c r="D13" s="1"/>
    </row>
    <row r="14" spans="1:4">
      <c r="A14" t="s">
        <v>91</v>
      </c>
      <c r="B14" s="3">
        <v>2</v>
      </c>
      <c r="C14" s="3">
        <v>2</v>
      </c>
      <c r="D14" s="3">
        <v>2</v>
      </c>
    </row>
    <row r="15" spans="1:4">
      <c r="A15" t="s">
        <v>92</v>
      </c>
      <c r="B15" s="1" t="s">
        <v>93</v>
      </c>
      <c r="C15" s="1">
        <v>1</v>
      </c>
      <c r="D15" s="1">
        <v>1</v>
      </c>
    </row>
    <row r="16" spans="1:4">
      <c r="A16" t="s">
        <v>94</v>
      </c>
      <c r="B16" s="1" t="s">
        <v>85</v>
      </c>
      <c r="C16" s="1"/>
      <c r="D16" s="1"/>
    </row>
    <row r="17" spans="1:4">
      <c r="A17" t="s">
        <v>95</v>
      </c>
      <c r="B17" s="1" t="s">
        <v>149</v>
      </c>
      <c r="C17" s="1">
        <v>1</v>
      </c>
      <c r="D17" s="1">
        <v>1</v>
      </c>
    </row>
    <row r="18" spans="2:4">
      <c r="B18" s="1"/>
      <c r="C18" s="1"/>
      <c r="D18" s="1"/>
    </row>
    <row r="19" spans="1:4">
      <c r="A19" t="s">
        <v>37</v>
      </c>
      <c r="B19" s="2">
        <f>B21+B26+B31+B35+B40</f>
        <v>10</v>
      </c>
      <c r="C19" s="2">
        <f>C21+C26+C31+C35+C40</f>
        <v>8</v>
      </c>
      <c r="D19" s="2">
        <f>D21+D26+D31+D35+D40</f>
        <v>6</v>
      </c>
    </row>
    <row r="20" spans="2:4">
      <c r="B20" s="1"/>
      <c r="C20" s="1"/>
      <c r="D20" s="1"/>
    </row>
    <row r="21" spans="1:4">
      <c r="A21" t="s">
        <v>97</v>
      </c>
      <c r="B21" s="3">
        <v>2</v>
      </c>
      <c r="C21" s="3">
        <v>2</v>
      </c>
      <c r="D21" s="3">
        <v>1</v>
      </c>
    </row>
    <row r="22" spans="1:4">
      <c r="A22" t="s">
        <v>98</v>
      </c>
      <c r="B22" s="1" t="s">
        <v>85</v>
      </c>
      <c r="C22" s="1"/>
      <c r="D22" s="1"/>
    </row>
    <row r="23" spans="1:4">
      <c r="A23" t="s">
        <v>99</v>
      </c>
      <c r="B23" s="1" t="s">
        <v>85</v>
      </c>
      <c r="C23" s="1">
        <v>1</v>
      </c>
      <c r="D23" s="1">
        <v>0</v>
      </c>
    </row>
    <row r="24" spans="1:4">
      <c r="A24" t="s">
        <v>100</v>
      </c>
      <c r="B24" s="1" t="s">
        <v>150</v>
      </c>
      <c r="C24" s="1">
        <v>1</v>
      </c>
      <c r="D24" s="1">
        <v>1</v>
      </c>
    </row>
    <row r="25" spans="2:4">
      <c r="B25" s="1"/>
      <c r="C25" s="1"/>
      <c r="D25" s="1"/>
    </row>
    <row r="26" spans="1:4">
      <c r="A26" t="s">
        <v>102</v>
      </c>
      <c r="B26" s="3">
        <v>2</v>
      </c>
      <c r="C26" s="3">
        <v>2</v>
      </c>
      <c r="D26" s="3">
        <v>1</v>
      </c>
    </row>
    <row r="27" spans="1:4">
      <c r="A27" t="s">
        <v>103</v>
      </c>
      <c r="B27" s="1" t="s">
        <v>85</v>
      </c>
      <c r="C27" s="1"/>
      <c r="D27" s="1"/>
    </row>
    <row r="28" spans="1:4">
      <c r="A28" t="s">
        <v>104</v>
      </c>
      <c r="B28" s="1" t="s">
        <v>85</v>
      </c>
      <c r="C28" s="1">
        <v>1</v>
      </c>
      <c r="D28" s="1">
        <v>1</v>
      </c>
    </row>
    <row r="29" spans="1:4">
      <c r="A29" t="s">
        <v>105</v>
      </c>
      <c r="B29" s="1" t="s">
        <v>151</v>
      </c>
      <c r="C29" s="1">
        <v>1</v>
      </c>
      <c r="D29" s="1">
        <v>0</v>
      </c>
    </row>
    <row r="30" spans="2:4">
      <c r="B30" s="1"/>
      <c r="C30" s="1"/>
      <c r="D30" s="1"/>
    </row>
    <row r="31" spans="1:4">
      <c r="A31" t="s">
        <v>107</v>
      </c>
      <c r="B31" s="3">
        <v>2</v>
      </c>
      <c r="C31" s="3">
        <v>2</v>
      </c>
      <c r="D31" s="3">
        <v>2</v>
      </c>
    </row>
    <row r="32" spans="1:4">
      <c r="A32" t="s">
        <v>108</v>
      </c>
      <c r="B32" s="1" t="s">
        <v>109</v>
      </c>
      <c r="C32" s="1">
        <v>1</v>
      </c>
      <c r="D32" s="1">
        <v>1</v>
      </c>
    </row>
    <row r="33" spans="1:4">
      <c r="A33" t="s">
        <v>110</v>
      </c>
      <c r="B33" s="1" t="s">
        <v>85</v>
      </c>
      <c r="C33" s="1">
        <v>1</v>
      </c>
      <c r="D33" s="1">
        <v>1</v>
      </c>
    </row>
    <row r="34" spans="2:4">
      <c r="B34" s="1"/>
      <c r="C34" s="1"/>
      <c r="D34" s="1"/>
    </row>
    <row r="35" spans="1:4">
      <c r="A35" t="s">
        <v>111</v>
      </c>
      <c r="B35" s="3">
        <v>2</v>
      </c>
      <c r="C35" s="3">
        <v>1</v>
      </c>
      <c r="D35" s="3">
        <v>1</v>
      </c>
    </row>
    <row r="36" spans="1:4">
      <c r="A36" t="s">
        <v>112</v>
      </c>
      <c r="B36" s="1" t="s">
        <v>152</v>
      </c>
      <c r="C36" s="1"/>
      <c r="D36" s="1"/>
    </row>
    <row r="37" spans="1:4">
      <c r="A37" t="s">
        <v>114</v>
      </c>
      <c r="B37" s="1" t="s">
        <v>136</v>
      </c>
      <c r="C37" s="1">
        <v>1</v>
      </c>
      <c r="D37" s="1">
        <v>1</v>
      </c>
    </row>
    <row r="38" spans="1:4">
      <c r="A38" t="s">
        <v>116</v>
      </c>
      <c r="B38" s="1" t="s">
        <v>117</v>
      </c>
      <c r="C38" s="1">
        <v>0</v>
      </c>
      <c r="D38" s="1">
        <v>0</v>
      </c>
    </row>
    <row r="39" spans="2:4">
      <c r="B39" s="1"/>
      <c r="C39" s="1"/>
      <c r="D39" s="1"/>
    </row>
    <row r="40" spans="1:4">
      <c r="A40" t="s">
        <v>118</v>
      </c>
      <c r="B40" s="3">
        <v>2</v>
      </c>
      <c r="C40" s="3">
        <v>1</v>
      </c>
      <c r="D40" s="3">
        <v>1</v>
      </c>
    </row>
    <row r="41" spans="1:4">
      <c r="A41" t="s">
        <v>119</v>
      </c>
      <c r="B41" s="1" t="s">
        <v>153</v>
      </c>
      <c r="C41" s="1"/>
      <c r="D41" s="1"/>
    </row>
    <row r="42" spans="1:4">
      <c r="A42" t="s">
        <v>121</v>
      </c>
      <c r="B42" s="1" t="s">
        <v>154</v>
      </c>
      <c r="C42" s="1">
        <v>0</v>
      </c>
      <c r="D42" s="1">
        <v>0</v>
      </c>
    </row>
    <row r="43" spans="1:4">
      <c r="A43" t="s">
        <v>123</v>
      </c>
      <c r="B43" s="1" t="s">
        <v>85</v>
      </c>
      <c r="C43" s="1">
        <v>1</v>
      </c>
      <c r="D43" s="1">
        <v>1</v>
      </c>
    </row>
    <row r="44" spans="2:4">
      <c r="B44" s="1"/>
      <c r="C44" s="1"/>
      <c r="D44" s="1"/>
    </row>
    <row r="45" spans="1:4">
      <c r="A45" t="s">
        <v>57</v>
      </c>
      <c r="B45" s="2">
        <f>SUM(B46:B53)</f>
        <v>12</v>
      </c>
      <c r="C45" s="2">
        <f>SUM(C46:C53)</f>
        <v>12</v>
      </c>
      <c r="D45" s="2">
        <f>SUM(D46:D53)</f>
        <v>12</v>
      </c>
    </row>
    <row r="46" spans="1:4">
      <c r="A46" t="s">
        <v>124</v>
      </c>
      <c r="B46" s="3">
        <v>1</v>
      </c>
      <c r="C46" s="1">
        <v>1</v>
      </c>
      <c r="D46" s="1">
        <v>1</v>
      </c>
    </row>
    <row r="47" spans="1:4">
      <c r="A47" t="s">
        <v>125</v>
      </c>
      <c r="B47" s="3">
        <v>1</v>
      </c>
      <c r="C47" s="1">
        <v>1</v>
      </c>
      <c r="D47" s="1">
        <v>1</v>
      </c>
    </row>
    <row r="48" spans="1:4">
      <c r="A48" t="s">
        <v>126</v>
      </c>
      <c r="B48" s="3">
        <v>1</v>
      </c>
      <c r="C48" s="1">
        <v>1</v>
      </c>
      <c r="D48" s="1">
        <v>1</v>
      </c>
    </row>
    <row r="49" spans="1:4">
      <c r="A49" t="s">
        <v>127</v>
      </c>
      <c r="B49" s="3">
        <v>1</v>
      </c>
      <c r="C49" s="1">
        <v>1</v>
      </c>
      <c r="D49" s="1">
        <v>1</v>
      </c>
    </row>
    <row r="50" spans="1:4">
      <c r="A50" t="s">
        <v>128</v>
      </c>
      <c r="B50" s="3">
        <v>2</v>
      </c>
      <c r="C50" s="1">
        <v>2</v>
      </c>
      <c r="D50" s="1">
        <v>2</v>
      </c>
    </row>
    <row r="51" spans="1:4">
      <c r="A51" t="s">
        <v>129</v>
      </c>
      <c r="B51" s="3">
        <v>2</v>
      </c>
      <c r="C51" s="1">
        <v>2</v>
      </c>
      <c r="D51" s="1">
        <v>2</v>
      </c>
    </row>
    <row r="52" spans="1:4">
      <c r="A52" t="s">
        <v>130</v>
      </c>
      <c r="B52" s="3">
        <v>2</v>
      </c>
      <c r="C52" s="1">
        <v>2</v>
      </c>
      <c r="D52" s="1">
        <v>2</v>
      </c>
    </row>
    <row r="53" spans="1:4">
      <c r="A53" t="s">
        <v>131</v>
      </c>
      <c r="B53" s="3">
        <v>2</v>
      </c>
      <c r="C53" s="1">
        <v>2</v>
      </c>
      <c r="D53" s="1">
        <v>2</v>
      </c>
    </row>
    <row r="54" spans="2:4">
      <c r="B54" s="1"/>
      <c r="C54" s="1"/>
      <c r="D54" s="1"/>
    </row>
    <row r="55" spans="1:4">
      <c r="A55" t="s">
        <v>66</v>
      </c>
      <c r="B55" s="2">
        <f>B57+B63</f>
        <v>6</v>
      </c>
      <c r="C55" s="2">
        <f>C57+C63</f>
        <v>3</v>
      </c>
      <c r="D55" s="2">
        <f>D57+D63</f>
        <v>3</v>
      </c>
    </row>
    <row r="56" spans="2:4">
      <c r="B56" s="1"/>
      <c r="C56" s="1"/>
      <c r="D56" s="1"/>
    </row>
    <row r="57" spans="1:4">
      <c r="A57" t="s">
        <v>132</v>
      </c>
      <c r="B57" s="3">
        <v>3</v>
      </c>
      <c r="C57" s="3">
        <v>2</v>
      </c>
      <c r="D57" s="3">
        <v>2</v>
      </c>
    </row>
    <row r="58" spans="1:4">
      <c r="A58" t="s">
        <v>133</v>
      </c>
      <c r="B58" s="1" t="s">
        <v>85</v>
      </c>
      <c r="C58" s="1">
        <v>1</v>
      </c>
      <c r="D58" s="1">
        <v>1</v>
      </c>
    </row>
    <row r="59" spans="1:4">
      <c r="A59" t="s">
        <v>134</v>
      </c>
      <c r="B59" s="1">
        <v>7</v>
      </c>
      <c r="C59" s="1">
        <v>1</v>
      </c>
      <c r="D59" s="1">
        <v>1</v>
      </c>
    </row>
    <row r="60" spans="1:4">
      <c r="A60" t="s">
        <v>135</v>
      </c>
      <c r="B60" s="1" t="s">
        <v>136</v>
      </c>
      <c r="C60" s="1">
        <v>0</v>
      </c>
      <c r="D60" s="1">
        <v>0</v>
      </c>
    </row>
    <row r="61" spans="1:4">
      <c r="A61" t="s">
        <v>137</v>
      </c>
      <c r="B61" s="1"/>
      <c r="C61" s="1"/>
      <c r="D61" s="1"/>
    </row>
    <row r="62" spans="2:4">
      <c r="B62" s="1"/>
      <c r="C62" s="1"/>
      <c r="D62" s="1"/>
    </row>
    <row r="63" spans="1:4">
      <c r="A63" t="s">
        <v>138</v>
      </c>
      <c r="B63" s="3">
        <v>3</v>
      </c>
      <c r="C63" s="3">
        <v>1</v>
      </c>
      <c r="D63" s="3">
        <v>1</v>
      </c>
    </row>
    <row r="64" spans="1:4">
      <c r="A64" t="s">
        <v>139</v>
      </c>
      <c r="B64" s="1" t="s">
        <v>136</v>
      </c>
      <c r="C64" s="1">
        <v>0</v>
      </c>
      <c r="D64" s="1">
        <v>0</v>
      </c>
    </row>
    <row r="65" spans="1:4">
      <c r="A65" t="s">
        <v>140</v>
      </c>
      <c r="B65" s="1" t="s">
        <v>136</v>
      </c>
      <c r="C65" s="1">
        <v>1</v>
      </c>
      <c r="D65" s="1">
        <v>1</v>
      </c>
    </row>
    <row r="66" spans="2:4">
      <c r="B66" s="1"/>
      <c r="C66" s="1"/>
      <c r="D66" s="1"/>
    </row>
    <row r="67" spans="1:4">
      <c r="A67" t="s">
        <v>74</v>
      </c>
      <c r="B67" s="2">
        <f>B69</f>
        <v>2</v>
      </c>
      <c r="C67" s="2">
        <f>C69</f>
        <v>2</v>
      </c>
      <c r="D67" s="2">
        <f>D69</f>
        <v>2</v>
      </c>
    </row>
    <row r="68" spans="2:4">
      <c r="B68" s="1"/>
      <c r="C68" s="1"/>
      <c r="D68" s="1"/>
    </row>
    <row r="69" spans="1:4">
      <c r="A69" t="s">
        <v>143</v>
      </c>
      <c r="B69" s="3">
        <v>2</v>
      </c>
      <c r="C69" s="3">
        <v>2</v>
      </c>
      <c r="D69" s="3">
        <v>2</v>
      </c>
    </row>
    <row r="70" spans="1:4">
      <c r="A70" t="s">
        <v>144</v>
      </c>
      <c r="B70" s="1" t="s">
        <v>85</v>
      </c>
      <c r="C70" s="1"/>
      <c r="D70" s="1"/>
    </row>
    <row r="71" spans="1:4">
      <c r="A71" t="s">
        <v>145</v>
      </c>
      <c r="B71" s="1" t="s">
        <v>85</v>
      </c>
      <c r="C71" s="1"/>
      <c r="D71" s="1"/>
    </row>
    <row r="72" spans="1:4">
      <c r="A72" t="s">
        <v>146</v>
      </c>
      <c r="B72" s="1" t="s">
        <v>155</v>
      </c>
      <c r="C72" s="1">
        <v>1</v>
      </c>
      <c r="D72" s="1">
        <v>1</v>
      </c>
    </row>
    <row r="73" spans="1:4">
      <c r="A73" t="s">
        <v>148</v>
      </c>
      <c r="B73" s="1" t="s">
        <v>136</v>
      </c>
      <c r="C73" s="1">
        <v>1</v>
      </c>
      <c r="D73" s="1">
        <v>1</v>
      </c>
    </row>
    <row r="74" spans="2:4">
      <c r="B74" s="1"/>
      <c r="C74" s="1"/>
      <c r="D74" s="1"/>
    </row>
    <row r="75" spans="2:4">
      <c r="B75" s="4">
        <f>B67+B55+B45+B19+B8+B2</f>
        <v>36</v>
      </c>
      <c r="C75" s="4">
        <f>C67+C55+C45+C19+C8+C2</f>
        <v>30</v>
      </c>
      <c r="D75" s="4">
        <f>D67+D55+D45+D19+D8+D2</f>
        <v>28</v>
      </c>
    </row>
    <row r="78" spans="3:3">
      <c r="C78" t="s">
        <v>156</v>
      </c>
    </row>
    <row r="79" spans="3:3">
      <c r="C79">
        <f>56+29</f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2020-03-26T00:00:00Z</dcterms:created>
  <dcterms:modified xsi:type="dcterms:W3CDTF">2020-03-30T11:34:54Z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