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iuitmo-my.sharepoint.com/personal/335189_niuitmo_ru/Documents/Университет ИТМО/3 курс/Моделирование/Лабораторная работа 1/"/>
    </mc:Choice>
  </mc:AlternateContent>
  <xr:revisionPtr revIDLastSave="1" documentId="8_{4598F1B0-C13A-47B2-84F5-F7586D10858F}" xr6:coauthVersionLast="47" xr6:coauthVersionMax="47" xr10:uidLastSave="{51AC8C56-0222-495D-BB18-0315E8B256DB}"/>
  <bookViews>
    <workbookView xWindow="-108" yWindow="-108" windowWidth="23256" windowHeight="13176" xr2:uid="{DD20DB16-BF1E-493D-8313-9A49CE4BE499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D6" i="1"/>
  <c r="E6" i="1"/>
  <c r="F6" i="1"/>
  <c r="G6" i="1"/>
  <c r="H6" i="1"/>
  <c r="C7" i="1" s="1"/>
  <c r="C6" i="1"/>
  <c r="D7" i="1" l="1"/>
  <c r="E7" i="1"/>
  <c r="F7" i="1"/>
  <c r="G7" i="1"/>
  <c r="C10" i="1"/>
  <c r="D5" i="1"/>
  <c r="E5" i="1"/>
  <c r="F5" i="1"/>
  <c r="G5" i="1"/>
  <c r="C3" i="1"/>
  <c r="C8" i="1"/>
  <c r="D3" i="1"/>
  <c r="E3" i="1"/>
  <c r="F3" i="1"/>
  <c r="G3" i="1"/>
  <c r="H12" i="1" l="1"/>
  <c r="H14" i="1"/>
  <c r="H10" i="1"/>
  <c r="H8" i="1"/>
  <c r="C9" i="1" l="1"/>
  <c r="C11" i="1"/>
  <c r="F8" i="1"/>
  <c r="F9" i="1" s="1"/>
  <c r="F10" i="1"/>
  <c r="F11" i="1" s="1"/>
  <c r="F12" i="1"/>
  <c r="F13" i="1" s="1"/>
  <c r="F14" i="1"/>
  <c r="F15" i="1" s="1"/>
  <c r="D14" i="1"/>
  <c r="D15" i="1" s="1"/>
  <c r="D12" i="1"/>
  <c r="D13" i="1" s="1"/>
  <c r="D8" i="1"/>
  <c r="D9" i="1" s="1"/>
  <c r="D10" i="1"/>
  <c r="D11" i="1" s="1"/>
  <c r="E14" i="1"/>
  <c r="E15" i="1" s="1"/>
  <c r="E8" i="1"/>
  <c r="E9" i="1" s="1"/>
  <c r="E12" i="1"/>
  <c r="E13" i="1" s="1"/>
  <c r="E10" i="1"/>
  <c r="E11" i="1" s="1"/>
  <c r="C12" i="1"/>
  <c r="C13" i="1" s="1"/>
  <c r="C14" i="1"/>
  <c r="C15" i="1" s="1"/>
  <c r="G12" i="1"/>
  <c r="G13" i="1" s="1"/>
  <c r="G10" i="1"/>
  <c r="G11" i="1" s="1"/>
  <c r="G14" i="1"/>
  <c r="G15" i="1" s="1"/>
  <c r="G8" i="1"/>
  <c r="G9" i="1" s="1"/>
</calcChain>
</file>

<file path=xl/sharedStrings.xml><?xml version="1.0" encoding="utf-8"?>
<sst xmlns="http://schemas.openxmlformats.org/spreadsheetml/2006/main" count="21" uniqueCount="9">
  <si>
    <t>Мат. Ож.</t>
  </si>
  <si>
    <t>знач.</t>
  </si>
  <si>
    <t>%</t>
  </si>
  <si>
    <t>Дисперсия</t>
  </si>
  <si>
    <t>С.к.о.</t>
  </si>
  <si>
    <t>К-т вариации</t>
  </si>
  <si>
    <t>Дов. инт. 0.9</t>
  </si>
  <si>
    <t>Дов. инт. 0.95</t>
  </si>
  <si>
    <t>Дов. инт. 0.99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</si>
</sst>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8"/>
      <color theme="1"/>
      <name val="Courier New"/>
      <family val="3"/>
      <charset val="204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2" fillId="2" borderId="4" xfId="0" applyFont="1" applyFill="1" applyBorder="1"/>
    <xf numFmtId="0" fontId="0" fillId="2" borderId="5" xfId="0" applyFill="1" applyBorder="1"/>
    <xf numFmtId="2" fontId="0" fillId="0" borderId="5" xfId="0" applyNumberFormat="1" applyBorder="1"/>
    <xf numFmtId="2" fontId="0" fillId="0" borderId="6" xfId="0" applyNumberFormat="1" applyBorder="1"/>
    <xf numFmtId="10" fontId="0" fillId="0" borderId="5" xfId="1" applyNumberFormat="1" applyFont="1" applyBorder="1"/>
    <xf numFmtId="0" fontId="0" fillId="2" borderId="7" xfId="0" applyFill="1" applyBorder="1"/>
    <xf numFmtId="0" fontId="0" fillId="2" borderId="8" xfId="0" applyFill="1" applyBorder="1"/>
    <xf numFmtId="2" fontId="0" fillId="0" borderId="9" xfId="0" applyNumberFormat="1" applyBorder="1"/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ECCA5-790D-4042-86FD-2942A50AB6C2}">
  <dimension ref="A1:H15"/>
  <sheetViews>
    <sheetView tabSelected="1" workbookViewId="0">
      <selection activeCell="C2" sqref="C2:H15"/>
    </sheetView>
  </sheetViews>
  <sheetFormatPr defaultRowHeight="14.4" x14ac:dyDescent="0.3"/>
  <cols>
    <col min="3" max="3" width="14.6640625" customWidth="1"/>
    <col min="4" max="6" width="13.5546875" bestFit="1" customWidth="1"/>
    <col min="7" max="8" width="12.6640625" bestFit="1" customWidth="1"/>
  </cols>
  <sheetData>
    <row r="1" spans="1:8" ht="15" thickBot="1" x14ac:dyDescent="0.35">
      <c r="A1" s="1"/>
      <c r="B1" s="2"/>
      <c r="C1" s="2">
        <v>10</v>
      </c>
      <c r="D1" s="2">
        <v>20</v>
      </c>
      <c r="E1" s="2">
        <v>50</v>
      </c>
      <c r="F1" s="2">
        <v>100</v>
      </c>
      <c r="G1" s="2">
        <v>200</v>
      </c>
      <c r="H1" s="3">
        <v>300</v>
      </c>
    </row>
    <row r="2" spans="1:8" ht="16.2" thickBot="1" x14ac:dyDescent="0.35">
      <c r="A2" s="4" t="s">
        <v>0</v>
      </c>
      <c r="B2" s="5" t="s">
        <v>1</v>
      </c>
      <c r="C2" s="14">
        <v>14.427888233059001</v>
      </c>
      <c r="D2" s="12">
        <v>-0.148370860748779</v>
      </c>
      <c r="E2" s="12">
        <v>9.7707399999999893</v>
      </c>
      <c r="F2" s="12">
        <v>3.2986906633250698E-2</v>
      </c>
      <c r="G2" s="12">
        <v>-8.9388269372573603E-2</v>
      </c>
      <c r="H2" s="12">
        <v>-7.3850189055228903E-3</v>
      </c>
    </row>
    <row r="3" spans="1:8" ht="15" thickBot="1" x14ac:dyDescent="0.35">
      <c r="A3" s="4"/>
      <c r="B3" s="5" t="s">
        <v>2</v>
      </c>
      <c r="C3" s="8">
        <f>ABS(($H$2-C2)/$H$2)</f>
        <v>1954.6697762911747</v>
      </c>
      <c r="D3" s="8">
        <f t="shared" ref="D3:G3" si="0">ABS(($H$2-D2)/$H$2)</f>
        <v>19.090789562883824</v>
      </c>
      <c r="E3" s="8">
        <f t="shared" si="0"/>
        <v>1324.0487457104459</v>
      </c>
      <c r="F3" s="8">
        <f t="shared" si="0"/>
        <v>5.4667328621977429</v>
      </c>
      <c r="G3" s="8">
        <f t="shared" si="0"/>
        <v>11.104000073137868</v>
      </c>
      <c r="H3" s="7"/>
    </row>
    <row r="4" spans="1:8" ht="16.2" thickBot="1" x14ac:dyDescent="0.35">
      <c r="A4" s="4" t="s">
        <v>3</v>
      </c>
      <c r="B4" s="5" t="s">
        <v>1</v>
      </c>
      <c r="C4" s="13">
        <v>13.506370563756301</v>
      </c>
      <c r="D4" s="12">
        <v>1.0257135025513999</v>
      </c>
      <c r="E4" s="12">
        <v>1.1541054849075001</v>
      </c>
      <c r="F4" s="12">
        <v>0.81502740315171596</v>
      </c>
      <c r="G4" s="12">
        <v>1.0465839065549201</v>
      </c>
      <c r="H4" s="12">
        <v>0.95519913478962204</v>
      </c>
    </row>
    <row r="5" spans="1:8" ht="15" thickBot="1" x14ac:dyDescent="0.35">
      <c r="A5" s="4"/>
      <c r="B5" s="5" t="s">
        <v>2</v>
      </c>
      <c r="C5" s="8">
        <f>ABS(($H$4-C4)/$H$4)</f>
        <v>13.139847987541376</v>
      </c>
      <c r="D5" s="8">
        <f t="shared" ref="D5:G5" si="1">ABS(($H$4-D4)/$H$4)</f>
        <v>7.3821641156855036E-2</v>
      </c>
      <c r="E5" s="8">
        <f t="shared" si="1"/>
        <v>0.20823547977949772</v>
      </c>
      <c r="F5" s="8">
        <f t="shared" si="1"/>
        <v>0.14674608312828741</v>
      </c>
      <c r="G5" s="8">
        <f t="shared" si="1"/>
        <v>9.5670911370145953E-2</v>
      </c>
      <c r="H5" s="7"/>
    </row>
    <row r="6" spans="1:8" ht="16.2" thickBot="1" x14ac:dyDescent="0.35">
      <c r="A6" s="4" t="s">
        <v>4</v>
      </c>
      <c r="B6" s="5" t="s">
        <v>1</v>
      </c>
      <c r="C6" s="13">
        <f>SQRT(C4)</f>
        <v>3.67510143584586</v>
      </c>
      <c r="D6" s="13">
        <f t="shared" ref="D6:H6" si="2">SQRT(D4)</f>
        <v>1.0127751490589607</v>
      </c>
      <c r="E6" s="13">
        <f t="shared" si="2"/>
        <v>1.0742930163170104</v>
      </c>
      <c r="F6" s="13">
        <f t="shared" si="2"/>
        <v>0.90278868133783996</v>
      </c>
      <c r="G6" s="13">
        <f t="shared" si="2"/>
        <v>1.0230268356963663</v>
      </c>
      <c r="H6" s="13">
        <f t="shared" si="2"/>
        <v>0.97734289519575579</v>
      </c>
    </row>
    <row r="7" spans="1:8" x14ac:dyDescent="0.3">
      <c r="A7" s="4"/>
      <c r="B7" s="5" t="s">
        <v>2</v>
      </c>
      <c r="C7" s="8">
        <f>ABS(($H$6-C6)/$H$6)</f>
        <v>2.7602989226312018</v>
      </c>
      <c r="D7" s="8">
        <f t="shared" ref="D7:G7" si="3">ABS(($H$6-D6)/$H$6)</f>
        <v>3.6253656764044982E-2</v>
      </c>
      <c r="E7" s="8">
        <f t="shared" si="3"/>
        <v>9.9197652735620534E-2</v>
      </c>
      <c r="F7" s="8">
        <f t="shared" si="3"/>
        <v>7.6282555717543818E-2</v>
      </c>
      <c r="G7" s="8">
        <f t="shared" si="3"/>
        <v>4.6743001586418982E-2</v>
      </c>
      <c r="H7" s="7"/>
    </row>
    <row r="8" spans="1:8" x14ac:dyDescent="0.3">
      <c r="A8" s="4" t="s">
        <v>5</v>
      </c>
      <c r="B8" s="5" t="s">
        <v>1</v>
      </c>
      <c r="C8" s="6">
        <f>C6/C2</f>
        <v>0.25472206164066363</v>
      </c>
      <c r="D8" s="6">
        <f t="shared" ref="D8:H8" si="4">D6/D2</f>
        <v>-6.8259707057559496</v>
      </c>
      <c r="E8" s="6">
        <f t="shared" si="4"/>
        <v>0.10995001569144318</v>
      </c>
      <c r="F8" s="6">
        <f t="shared" si="4"/>
        <v>27.36809156963605</v>
      </c>
      <c r="G8" s="6">
        <f t="shared" si="4"/>
        <v>-11.44475492004832</v>
      </c>
      <c r="H8" s="7">
        <f t="shared" si="4"/>
        <v>-132.34128547251916</v>
      </c>
    </row>
    <row r="9" spans="1:8" x14ac:dyDescent="0.3">
      <c r="A9" s="4"/>
      <c r="B9" s="5" t="s">
        <v>2</v>
      </c>
      <c r="C9" s="8">
        <f>ABS(($H$8-C8)/$H$8)</f>
        <v>1.001924736190458</v>
      </c>
      <c r="D9" s="8">
        <f t="shared" ref="D9:G9" si="5">ABS(($H$8-D8)/$H$8)</f>
        <v>0.9484214568312217</v>
      </c>
      <c r="E9" s="8">
        <f t="shared" si="5"/>
        <v>1.0008308066171405</v>
      </c>
      <c r="F9" s="8">
        <f t="shared" si="5"/>
        <v>1.2067993481544281</v>
      </c>
      <c r="G9" s="8">
        <f t="shared" si="5"/>
        <v>0.91352090257257745</v>
      </c>
      <c r="H9" s="7"/>
    </row>
    <row r="10" spans="1:8" x14ac:dyDescent="0.3">
      <c r="A10" s="4" t="s">
        <v>6</v>
      </c>
      <c r="B10" s="5" t="s">
        <v>1</v>
      </c>
      <c r="C10" s="6">
        <f>CONFIDENCE(0.1,C6,C1)</f>
        <v>1.9115980871343694</v>
      </c>
      <c r="D10" s="6">
        <f>CONFIDENCE(0.1,D6,D1)</f>
        <v>0.37249915789201565</v>
      </c>
      <c r="E10" s="6">
        <f t="shared" ref="E10:H10" si="6">CONFIDENCE(0.1,E6,E1)</f>
        <v>0.24989928131257588</v>
      </c>
      <c r="F10" s="6">
        <f t="shared" si="6"/>
        <v>0.14849552368692823</v>
      </c>
      <c r="G10" s="6">
        <f t="shared" si="6"/>
        <v>0.11898693704649403</v>
      </c>
      <c r="H10" s="7">
        <f t="shared" si="6"/>
        <v>9.2814021327377427E-2</v>
      </c>
    </row>
    <row r="11" spans="1:8" x14ac:dyDescent="0.3">
      <c r="A11" s="4"/>
      <c r="B11" s="5" t="s">
        <v>2</v>
      </c>
      <c r="C11" s="8">
        <f>ABS(($H$10-C10)/$H$10)</f>
        <v>19.596005428874825</v>
      </c>
      <c r="D11" s="8">
        <f t="shared" ref="D11:G11" si="7">ABS(($H$10-D10)/$H$10)</f>
        <v>3.0133931550936826</v>
      </c>
      <c r="E11" s="8">
        <f t="shared" si="7"/>
        <v>1.6924733756672483</v>
      </c>
      <c r="F11" s="8">
        <f t="shared" si="7"/>
        <v>0.59992554533488773</v>
      </c>
      <c r="G11" s="8">
        <f t="shared" si="7"/>
        <v>0.28199312285800465</v>
      </c>
      <c r="H11" s="7"/>
    </row>
    <row r="12" spans="1:8" x14ac:dyDescent="0.3">
      <c r="A12" s="4" t="s">
        <v>7</v>
      </c>
      <c r="B12" s="5" t="s">
        <v>1</v>
      </c>
      <c r="C12" s="6">
        <f>CONFIDENCE(0.05,C6,C1)</f>
        <v>2.2778096131526246</v>
      </c>
      <c r="D12" s="6">
        <f>CONFIDENCE(0.05,D6,D1)</f>
        <v>0.44386012334299302</v>
      </c>
      <c r="E12" s="6">
        <f t="shared" ref="E12:H12" si="8">CONFIDENCE(0.05,E6,E1)</f>
        <v>0.29777335995717902</v>
      </c>
      <c r="F12" s="6">
        <f t="shared" si="8"/>
        <v>0.17694333010725735</v>
      </c>
      <c r="G12" s="6">
        <f t="shared" si="8"/>
        <v>0.14178168040039432</v>
      </c>
      <c r="H12" s="7">
        <f t="shared" si="8"/>
        <v>0.11059472775042199</v>
      </c>
    </row>
    <row r="13" spans="1:8" x14ac:dyDescent="0.3">
      <c r="A13" s="4"/>
      <c r="B13" s="5" t="s">
        <v>2</v>
      </c>
      <c r="C13" s="8">
        <f>ABS(($H$12-C12)/$H$12)</f>
        <v>19.596005428874825</v>
      </c>
      <c r="D13" s="8">
        <f t="shared" ref="D13:G13" si="9">ABS(($H$12-D12)/$H$12)</f>
        <v>3.013393155093683</v>
      </c>
      <c r="E13" s="8">
        <f t="shared" si="9"/>
        <v>1.6924733756672483</v>
      </c>
      <c r="F13" s="8">
        <f t="shared" si="9"/>
        <v>0.59992554533488773</v>
      </c>
      <c r="G13" s="8">
        <f t="shared" si="9"/>
        <v>0.28199312285800471</v>
      </c>
      <c r="H13" s="7"/>
    </row>
    <row r="14" spans="1:8" x14ac:dyDescent="0.3">
      <c r="A14" s="4" t="s">
        <v>8</v>
      </c>
      <c r="B14" s="5" t="s">
        <v>1</v>
      </c>
      <c r="C14" s="6">
        <f>CONFIDENCE(0.01,C6,C1)</f>
        <v>2.9935492671008377</v>
      </c>
      <c r="D14" s="6">
        <f>CONFIDENCE(0.01,D6,D1)</f>
        <v>0.58333108230660247</v>
      </c>
      <c r="E14" s="6">
        <f t="shared" ref="E14:H14" si="10">CONFIDENCE(0.01,E6,E1)</f>
        <v>0.3913405309709872</v>
      </c>
      <c r="F14" s="6">
        <f t="shared" si="10"/>
        <v>0.23254295403022782</v>
      </c>
      <c r="G14" s="6">
        <f t="shared" si="10"/>
        <v>0.18633271323475031</v>
      </c>
      <c r="H14" s="7">
        <f t="shared" si="10"/>
        <v>0.1453461098288503</v>
      </c>
    </row>
    <row r="15" spans="1:8" ht="15" thickBot="1" x14ac:dyDescent="0.35">
      <c r="A15" s="9"/>
      <c r="B15" s="10" t="s">
        <v>2</v>
      </c>
      <c r="C15" s="8">
        <f>ABS(($H$14-C14)/$H$14)</f>
        <v>19.596005428874829</v>
      </c>
      <c r="D15" s="8">
        <f t="shared" ref="D15:G15" si="11">ABS(($H$14-D14)/$H$14)</f>
        <v>3.013393155093683</v>
      </c>
      <c r="E15" s="8">
        <f t="shared" si="11"/>
        <v>1.6924733756672485</v>
      </c>
      <c r="F15" s="8">
        <f>ABS(($H$14-F14)/$H$14)</f>
        <v>0.59992554533488784</v>
      </c>
      <c r="G15" s="8">
        <f t="shared" si="11"/>
        <v>0.28199312285800465</v>
      </c>
      <c r="H15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Батаргин Егор Александрович</dc:creator>
  <cp:lastModifiedBy>Батаргин Егор Александрович</cp:lastModifiedBy>
  <dcterms:created xsi:type="dcterms:W3CDTF">2024-10-07T13:17:03Z</dcterms:created>
  <dcterms:modified xsi:type="dcterms:W3CDTF">2024-10-07T16:37:37Z</dcterms:modified>
</cp:coreProperties>
</file>