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full " sheetId="1" r:id="rId1"/>
    <sheet name="friday night" sheetId="2" r:id="rId2"/>
    <sheet name="saturday " sheetId="4" r:id="rId3"/>
    <sheet name="sunday" sheetId="7" r:id="rId4"/>
    <sheet name="lunches" sheetId="3" r:id="rId5"/>
    <sheet name="cheques 2013" sheetId="5" r:id="rId6"/>
    <sheet name="payments on day" sheetId="6" r:id="rId7"/>
  </sheets>
  <calcPr calcId="145621"/>
</workbook>
</file>

<file path=xl/calcChain.xml><?xml version="1.0" encoding="utf-8"?>
<calcChain xmlns="http://schemas.openxmlformats.org/spreadsheetml/2006/main">
  <c r="O213" i="1" l="1"/>
  <c r="C89" i="7" l="1"/>
  <c r="C109" i="4"/>
  <c r="F42" i="2"/>
  <c r="C42" i="2"/>
  <c r="B208" i="1" l="1"/>
  <c r="G208" i="1" l="1"/>
  <c r="N208" i="1" l="1"/>
  <c r="N214" i="1" s="1"/>
  <c r="N222" i="1" l="1"/>
  <c r="B31" i="3" l="1"/>
  <c r="B30" i="3"/>
  <c r="C26" i="5" l="1"/>
  <c r="D208" i="1" l="1"/>
  <c r="D212" i="1" s="1"/>
  <c r="C156" i="5" l="1"/>
  <c r="C208" i="1" l="1"/>
  <c r="C212" i="1" s="1"/>
  <c r="E208" i="1"/>
  <c r="F208" i="1"/>
  <c r="G212" i="1"/>
  <c r="H208" i="1"/>
  <c r="N218" i="1" s="1"/>
  <c r="I208" i="1"/>
  <c r="J208" i="1"/>
  <c r="K208" i="1"/>
  <c r="L208" i="1"/>
  <c r="M208" i="1"/>
  <c r="N232" i="1" l="1"/>
  <c r="N233" i="1" s="1"/>
  <c r="N227" i="1" s="1"/>
  <c r="N229" i="1" l="1"/>
  <c r="N230" i="1" s="1"/>
</calcChain>
</file>

<file path=xl/sharedStrings.xml><?xml version="1.0" encoding="utf-8"?>
<sst xmlns="http://schemas.openxmlformats.org/spreadsheetml/2006/main" count="444" uniqueCount="184">
  <si>
    <t>List of participants</t>
  </si>
  <si>
    <t xml:space="preserve">Fri </t>
  </si>
  <si>
    <t xml:space="preserve">Mixed </t>
  </si>
  <si>
    <t>Open</t>
  </si>
  <si>
    <t xml:space="preserve">Sat </t>
  </si>
  <si>
    <t xml:space="preserve">Championship </t>
  </si>
  <si>
    <t xml:space="preserve">Open </t>
  </si>
  <si>
    <t xml:space="preserve">Sunday </t>
  </si>
  <si>
    <t>Teams</t>
  </si>
  <si>
    <t xml:space="preserve">Sunday lunch </t>
  </si>
  <si>
    <t>Tony Leech</t>
  </si>
  <si>
    <t xml:space="preserve">Unknown </t>
  </si>
  <si>
    <t>Brian Nicholls</t>
  </si>
  <si>
    <t xml:space="preserve">Roger Bowles </t>
  </si>
  <si>
    <t>John Waller</t>
  </si>
  <si>
    <t xml:space="preserve">Pamela Booth Jones </t>
  </si>
  <si>
    <t xml:space="preserve">Monica Scott © </t>
  </si>
  <si>
    <t>Keith Shuttleworth ©</t>
  </si>
  <si>
    <t xml:space="preserve">Colin Heard </t>
  </si>
  <si>
    <t>Hazel Heard</t>
  </si>
  <si>
    <t xml:space="preserve">Gwynn Davis © </t>
  </si>
  <si>
    <t>Irene Thomas</t>
  </si>
  <si>
    <t>Noelle Bond</t>
  </si>
  <si>
    <t xml:space="preserve">Keith Bellamy </t>
  </si>
  <si>
    <t>Judy Mitchell ©</t>
  </si>
  <si>
    <t>Margaret Bridge</t>
  </si>
  <si>
    <t>Marion Adams</t>
  </si>
  <si>
    <t>Rooms</t>
  </si>
  <si>
    <t>P J Milewski ©</t>
  </si>
  <si>
    <t xml:space="preserve">E Hartland </t>
  </si>
  <si>
    <t xml:space="preserve">Lee Collier </t>
  </si>
  <si>
    <t>Margaret John ©</t>
  </si>
  <si>
    <t xml:space="preserve">Janet Rees </t>
  </si>
  <si>
    <t xml:space="preserve">Francis Williams </t>
  </si>
  <si>
    <t>Sh. Dickerson</t>
  </si>
  <si>
    <t xml:space="preserve">Sue Ingham </t>
  </si>
  <si>
    <t xml:space="preserve">Margaret James </t>
  </si>
  <si>
    <t>Pamela Woodhouse</t>
  </si>
  <si>
    <t>John Valentine</t>
  </si>
  <si>
    <t>Paid</t>
  </si>
  <si>
    <t>Jo Davies</t>
  </si>
  <si>
    <t>Doreen Anthony</t>
  </si>
  <si>
    <t>Gwyneth Davies</t>
  </si>
  <si>
    <t>Ian Draper</t>
  </si>
  <si>
    <t>VickY Edwards</t>
  </si>
  <si>
    <t xml:space="preserve">Elenid Thomas </t>
  </si>
  <si>
    <t>Margaret Ellis</t>
  </si>
  <si>
    <t xml:space="preserve">Vida Halford </t>
  </si>
  <si>
    <t xml:space="preserve">Glyn Williams </t>
  </si>
  <si>
    <t xml:space="preserve">Jennifer Wardell </t>
  </si>
  <si>
    <t xml:space="preserve">Helen Davies </t>
  </si>
  <si>
    <t xml:space="preserve">Tony Davies </t>
  </si>
  <si>
    <t xml:space="preserve">Belinda Davies </t>
  </si>
  <si>
    <t>Tom Mills</t>
  </si>
  <si>
    <t>Alun Richards</t>
  </si>
  <si>
    <t xml:space="preserve">Herbie Rowley </t>
  </si>
  <si>
    <t>Monica Garbett-Edwards</t>
  </si>
  <si>
    <t xml:space="preserve">G Fielding </t>
  </si>
  <si>
    <t xml:space="preserve">L Mann </t>
  </si>
  <si>
    <t xml:space="preserve">Jen Harris </t>
  </si>
  <si>
    <t>Sun</t>
  </si>
  <si>
    <t>Mike Tedd</t>
  </si>
  <si>
    <t>John Salisbury</t>
  </si>
  <si>
    <t xml:space="preserve">Filip Kurbalia </t>
  </si>
  <si>
    <t>D Kurbalia</t>
  </si>
  <si>
    <t>Mair Jones</t>
  </si>
  <si>
    <t xml:space="preserve">Sun </t>
  </si>
  <si>
    <t xml:space="preserve">Mike Jones </t>
  </si>
  <si>
    <t xml:space="preserve">Dai Hayes </t>
  </si>
  <si>
    <t xml:space="preserve">John Evans </t>
  </si>
  <si>
    <t>Dylan Raw Rees</t>
  </si>
  <si>
    <t>Ralph Lamb</t>
  </si>
  <si>
    <t>Lyn Lamb</t>
  </si>
  <si>
    <t>John Wilson</t>
  </si>
  <si>
    <t>Anthony Stevens</t>
  </si>
  <si>
    <t>abc 13</t>
  </si>
  <si>
    <t xml:space="preserve">Christine Norman </t>
  </si>
  <si>
    <t>Chris Blackman</t>
  </si>
  <si>
    <t>2 chqs from VH</t>
  </si>
  <si>
    <t xml:space="preserve">Dagmar Bewett </t>
  </si>
  <si>
    <t xml:space="preserve">Note request </t>
  </si>
  <si>
    <t>Helen Davies</t>
  </si>
  <si>
    <t>Aberystwyth Bridge Congress 2013</t>
  </si>
  <si>
    <t>total</t>
  </si>
  <si>
    <t>Robert Havard</t>
  </si>
  <si>
    <t xml:space="preserve">John Wilson </t>
  </si>
  <si>
    <t>Margaret Hathaway</t>
  </si>
  <si>
    <t xml:space="preserve">Has paid for MH as well </t>
  </si>
  <si>
    <t>irene Thomas</t>
  </si>
  <si>
    <t xml:space="preserve">Noelle Bond </t>
  </si>
  <si>
    <t>Monica Scott</t>
  </si>
  <si>
    <t>Kath Moore</t>
  </si>
  <si>
    <t>Marlene Carter</t>
  </si>
  <si>
    <t>Kate Bennett</t>
  </si>
  <si>
    <t>Fiona Notce</t>
  </si>
  <si>
    <t>Needs sitting seat</t>
  </si>
  <si>
    <t xml:space="preserve">Kath Moore </t>
  </si>
  <si>
    <t>Pamela Booth-Jones</t>
  </si>
  <si>
    <t xml:space="preserve">M Tedd </t>
  </si>
  <si>
    <t>Simon Gottschalk</t>
  </si>
  <si>
    <t>Miriam Wandon</t>
  </si>
  <si>
    <t>Gwenda Davies</t>
  </si>
  <si>
    <t>Daphne Jones</t>
  </si>
  <si>
    <t xml:space="preserve">Gwenda Davies </t>
  </si>
  <si>
    <t>Cheques at 4 July</t>
  </si>
  <si>
    <t>Cheques from 5 July</t>
  </si>
  <si>
    <t>not pd</t>
  </si>
  <si>
    <t>Gill Howells</t>
  </si>
  <si>
    <t>not paid yet</t>
  </si>
  <si>
    <t>Richard Cross</t>
  </si>
  <si>
    <t>Will pay £59 on the day</t>
  </si>
  <si>
    <t>Will pay on the day</t>
  </si>
  <si>
    <t xml:space="preserve">Paying for vegetarian wife Estelle Davis </t>
  </si>
  <si>
    <t>playing with mgt james</t>
  </si>
  <si>
    <t>playing with pam woodhouse</t>
  </si>
  <si>
    <t>elenid has</t>
  </si>
  <si>
    <t>Ask for £1.50 to pay for recycled stamp?</t>
  </si>
  <si>
    <t>Francis Williams</t>
  </si>
  <si>
    <t xml:space="preserve">Elenid has </t>
  </si>
  <si>
    <t>Pam W</t>
  </si>
  <si>
    <t xml:space="preserve">Mgt James </t>
  </si>
  <si>
    <t>Dewi Jones</t>
  </si>
  <si>
    <t>not paid</t>
  </si>
  <si>
    <t>disabled</t>
  </si>
  <si>
    <t>ABC Congress 2013</t>
  </si>
  <si>
    <t xml:space="preserve">Estelle Davis </t>
  </si>
  <si>
    <t xml:space="preserve">vegetarian </t>
  </si>
  <si>
    <t>Len Christmas</t>
  </si>
  <si>
    <t>not pd . Playing  with Mgt</t>
  </si>
  <si>
    <t>Kathryn Duglett</t>
  </si>
  <si>
    <t>John Coglan</t>
  </si>
  <si>
    <t>£36 due on day</t>
  </si>
  <si>
    <t>Entered by phone</t>
  </si>
  <si>
    <t>David Newman</t>
  </si>
  <si>
    <t>Norma Newman</t>
  </si>
  <si>
    <t xml:space="preserve">List of people paying on the day </t>
  </si>
  <si>
    <t xml:space="preserve">Bridge </t>
  </si>
  <si>
    <t>lunch</t>
  </si>
  <si>
    <t xml:space="preserve">David Battersley </t>
  </si>
  <si>
    <t xml:space="preserve">John Valentine </t>
  </si>
  <si>
    <t xml:space="preserve">Another </t>
  </si>
  <si>
    <t xml:space="preserve">Gratis </t>
  </si>
  <si>
    <t>David Battersley</t>
  </si>
  <si>
    <t>A N Other</t>
  </si>
  <si>
    <t>Paid for Tom Mills</t>
  </si>
  <si>
    <t>Playing with in mixed</t>
  </si>
  <si>
    <t xml:space="preserve">additional </t>
  </si>
  <si>
    <t>Ralph Evers</t>
  </si>
  <si>
    <t xml:space="preserve">Wants to cancel Sunday night. </t>
  </si>
  <si>
    <t xml:space="preserve">Friday </t>
  </si>
  <si>
    <t>Mixed</t>
  </si>
  <si>
    <t>ABC 13</t>
  </si>
  <si>
    <t xml:space="preserve">Saturday </t>
  </si>
  <si>
    <t>Dai Hayes</t>
  </si>
  <si>
    <t xml:space="preserve">No of pairs </t>
  </si>
  <si>
    <t>Gwynant Edwards</t>
  </si>
  <si>
    <t xml:space="preserve">Ian Finlay </t>
  </si>
  <si>
    <t>Jen Harries</t>
  </si>
  <si>
    <t>Ian Finlay</t>
  </si>
  <si>
    <t xml:space="preserve">Jen Harries </t>
  </si>
  <si>
    <t xml:space="preserve">abc 13 </t>
  </si>
  <si>
    <t xml:space="preserve">Teams </t>
  </si>
  <si>
    <t xml:space="preserve">No of teams </t>
  </si>
  <si>
    <t>Paul Gagne</t>
  </si>
  <si>
    <t xml:space="preserve">Diane Harries </t>
  </si>
  <si>
    <t>Elenid Thomas</t>
  </si>
  <si>
    <t xml:space="preserve">Nigel Jones </t>
  </si>
  <si>
    <t xml:space="preserve">Son Jones </t>
  </si>
  <si>
    <t>Son</t>
  </si>
  <si>
    <t xml:space="preserve">Son </t>
  </si>
  <si>
    <t xml:space="preserve">less lunches </t>
  </si>
  <si>
    <t>stamps and envelopes</t>
  </si>
  <si>
    <t xml:space="preserve">room hire </t>
  </si>
  <si>
    <t xml:space="preserve">printers </t>
  </si>
  <si>
    <t xml:space="preserve">accomodation </t>
  </si>
  <si>
    <t>directors fee</t>
  </si>
  <si>
    <t>directors accomodation</t>
  </si>
  <si>
    <t xml:space="preserve">removal estimate </t>
  </si>
  <si>
    <t>coffee, water etc</t>
  </si>
  <si>
    <t>12.5 to wbu</t>
  </si>
  <si>
    <t>calculation of fees</t>
  </si>
  <si>
    <t>prizes</t>
  </si>
  <si>
    <r>
      <rPr>
        <b/>
        <sz val="11"/>
        <color theme="1"/>
        <rFont val="Calibri"/>
        <family val="2"/>
        <scheme val="minor"/>
      </rPr>
      <t>surplus</t>
    </r>
    <r>
      <rPr>
        <sz val="11"/>
        <color theme="1"/>
        <rFont val="Calibri"/>
        <family val="2"/>
        <scheme val="minor"/>
      </rPr>
      <t xml:space="preserve"> </t>
    </r>
  </si>
  <si>
    <t>total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</si>
</sst>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£&quot;#,##0;[Red]\-&quot;£&quot;#,##0"/>
    <numFmt numFmtId="164" formatCode="&quot;£&quot;#,##0.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/>
    <xf numFmtId="0" fontId="3" fillId="0" borderId="0" xfId="0" applyFont="1"/>
    <xf numFmtId="164" fontId="2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4" fillId="0" borderId="0" xfId="0" applyFont="1"/>
    <xf numFmtId="164" fontId="4" fillId="0" borderId="0" xfId="0" applyNumberFormat="1" applyFont="1"/>
    <xf numFmtId="0" fontId="4" fillId="0" borderId="0" xfId="0" applyFont="1" applyAlignment="1">
      <alignment wrapText="1"/>
    </xf>
    <xf numFmtId="0" fontId="5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6" fillId="0" borderId="0" xfId="0" applyFont="1"/>
    <xf numFmtId="0" fontId="7" fillId="0" borderId="0" xfId="0" applyFont="1"/>
    <xf numFmtId="0" fontId="1" fillId="0" borderId="0" xfId="0" applyFont="1" applyAlignment="1"/>
    <xf numFmtId="0" fontId="0" fillId="0" borderId="0" xfId="0" applyAlignment="1">
      <alignment wrapText="1"/>
    </xf>
    <xf numFmtId="6" fontId="1" fillId="0" borderId="0" xfId="0" applyNumberFormat="1" applyFont="1"/>
    <xf numFmtId="0" fontId="1" fillId="0" borderId="1" xfId="0" applyFont="1" applyBorder="1"/>
    <xf numFmtId="0" fontId="0" fillId="0" borderId="1" xfId="0" applyBorder="1"/>
    <xf numFmtId="164" fontId="1" fillId="0" borderId="1" xfId="0" applyNumberFormat="1" applyFont="1" applyBorder="1"/>
    <xf numFmtId="0" fontId="8" fillId="0" borderId="0" xfId="0" applyFont="1"/>
    <xf numFmtId="164" fontId="6" fillId="0" borderId="0" xfId="0" applyNumberFormat="1" applyFont="1"/>
    <xf numFmtId="1" fontId="1" fillId="0" borderId="0" xfId="0" applyNumberFormat="1" applyFont="1"/>
    <xf numFmtId="0" fontId="4" fillId="0" borderId="0" xfId="0" applyFont="1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33"/>
  <sheetViews>
    <sheetView tabSelected="1" topLeftCell="A208" zoomScale="75" zoomScaleNormal="75" workbookViewId="0">
      <selection activeCell="Q219" sqref="Q219"/>
    </sheetView>
  </sheetViews>
  <sheetFormatPr defaultRowHeight="15" x14ac:dyDescent="0.25"/>
  <cols>
    <col min="1" max="1" width="27.85546875" customWidth="1"/>
    <col min="2" max="3" width="9.140625" style="1"/>
    <col min="4" max="4" width="14.140625" style="1" customWidth="1"/>
    <col min="5" max="6" width="9.140625" style="1"/>
    <col min="7" max="7" width="13.28515625" style="1" bestFit="1" customWidth="1"/>
    <col min="8" max="8" width="14.5703125" style="1" bestFit="1" customWidth="1"/>
    <col min="9" max="12" width="9.140625" style="1"/>
    <col min="14" max="14" width="11.7109375" style="2" customWidth="1"/>
    <col min="16" max="16" width="12" style="1" bestFit="1" customWidth="1"/>
    <col min="17" max="17" width="10.85546875" style="1" customWidth="1"/>
    <col min="18" max="18" width="10.7109375" style="1" customWidth="1"/>
    <col min="19" max="16384" width="9.140625" style="1"/>
  </cols>
  <sheetData>
    <row r="1" spans="1:14" x14ac:dyDescent="0.25">
      <c r="A1" t="s">
        <v>75</v>
      </c>
      <c r="B1" s="21"/>
      <c r="C1" s="21"/>
    </row>
    <row r="3" spans="1:14" x14ac:dyDescent="0.25">
      <c r="B3" s="1" t="s">
        <v>1</v>
      </c>
      <c r="D3" s="1" t="s">
        <v>4</v>
      </c>
      <c r="G3" s="1" t="s">
        <v>7</v>
      </c>
      <c r="H3" s="1" t="s">
        <v>9</v>
      </c>
      <c r="K3" s="1" t="s">
        <v>27</v>
      </c>
      <c r="N3" s="2" t="s">
        <v>39</v>
      </c>
    </row>
    <row r="4" spans="1:14" x14ac:dyDescent="0.25">
      <c r="A4">
        <v>2013</v>
      </c>
      <c r="B4" s="1" t="s">
        <v>2</v>
      </c>
      <c r="C4" s="1" t="s">
        <v>3</v>
      </c>
      <c r="D4" s="1" t="s">
        <v>5</v>
      </c>
      <c r="E4" s="1" t="s">
        <v>6</v>
      </c>
      <c r="F4" s="1" t="s">
        <v>11</v>
      </c>
      <c r="G4" s="1" t="s">
        <v>8</v>
      </c>
      <c r="K4" s="1" t="s">
        <v>1</v>
      </c>
      <c r="L4" s="1" t="s">
        <v>4</v>
      </c>
      <c r="M4" t="s">
        <v>60</v>
      </c>
    </row>
    <row r="10" spans="1:14" x14ac:dyDescent="0.25">
      <c r="A10" s="1" t="s">
        <v>17</v>
      </c>
      <c r="C10" s="1">
        <v>1</v>
      </c>
      <c r="D10" s="1">
        <v>1</v>
      </c>
      <c r="G10" s="1">
        <v>1</v>
      </c>
      <c r="H10" s="1">
        <v>1</v>
      </c>
      <c r="N10" s="2">
        <v>154.4</v>
      </c>
    </row>
    <row r="11" spans="1:14" x14ac:dyDescent="0.25">
      <c r="A11" s="1" t="s">
        <v>12</v>
      </c>
      <c r="C11" s="1">
        <v>1</v>
      </c>
      <c r="D11" s="1">
        <v>1</v>
      </c>
      <c r="G11" s="1">
        <v>1</v>
      </c>
      <c r="H11" s="1">
        <v>1</v>
      </c>
    </row>
    <row r="12" spans="1:14" x14ac:dyDescent="0.25">
      <c r="A12" s="1" t="s">
        <v>13</v>
      </c>
      <c r="G12" s="1">
        <v>1</v>
      </c>
      <c r="H12" s="1">
        <v>1</v>
      </c>
    </row>
    <row r="13" spans="1:14" x14ac:dyDescent="0.25">
      <c r="A13" s="1" t="s">
        <v>14</v>
      </c>
      <c r="G13" s="1">
        <v>1</v>
      </c>
      <c r="H13" s="1">
        <v>1</v>
      </c>
    </row>
    <row r="14" spans="1:14" x14ac:dyDescent="0.25">
      <c r="A14" s="1"/>
    </row>
    <row r="15" spans="1:14" x14ac:dyDescent="0.25">
      <c r="A15" s="1" t="s">
        <v>15</v>
      </c>
      <c r="D15" s="1">
        <v>1</v>
      </c>
      <c r="G15" s="1">
        <v>1</v>
      </c>
      <c r="N15" s="2">
        <v>72</v>
      </c>
    </row>
    <row r="16" spans="1:14" x14ac:dyDescent="0.25">
      <c r="A16" s="1" t="s">
        <v>10</v>
      </c>
      <c r="D16" s="1">
        <v>1</v>
      </c>
      <c r="G16" s="1">
        <v>1</v>
      </c>
    </row>
    <row r="17" spans="1:18" x14ac:dyDescent="0.25">
      <c r="A17" s="1" t="s">
        <v>16</v>
      </c>
      <c r="C17" s="1">
        <v>1</v>
      </c>
      <c r="D17" s="1">
        <v>1</v>
      </c>
      <c r="G17" s="1">
        <v>1</v>
      </c>
      <c r="K17" s="1">
        <v>1</v>
      </c>
      <c r="L17" s="1">
        <v>1</v>
      </c>
      <c r="M17">
        <v>1</v>
      </c>
      <c r="N17" s="2">
        <v>224</v>
      </c>
      <c r="P17" s="1" t="s">
        <v>80</v>
      </c>
      <c r="R17" s="3"/>
    </row>
    <row r="18" spans="1:18" x14ac:dyDescent="0.25">
      <c r="A18" s="1" t="s">
        <v>147</v>
      </c>
      <c r="C18" s="1">
        <v>1</v>
      </c>
      <c r="D18" s="1">
        <v>1</v>
      </c>
      <c r="G18" s="1">
        <v>1</v>
      </c>
      <c r="K18" s="1">
        <v>1</v>
      </c>
      <c r="L18" s="1">
        <v>1</v>
      </c>
      <c r="M18">
        <v>1</v>
      </c>
      <c r="P18" s="1" t="s">
        <v>148</v>
      </c>
      <c r="R18" s="3"/>
    </row>
    <row r="19" spans="1:18" x14ac:dyDescent="0.25">
      <c r="R19" s="3"/>
    </row>
    <row r="23" spans="1:18" x14ac:dyDescent="0.25">
      <c r="A23" s="1" t="s">
        <v>18</v>
      </c>
      <c r="B23" s="1">
        <v>1</v>
      </c>
      <c r="D23" s="1">
        <v>1</v>
      </c>
      <c r="N23" s="2">
        <v>52</v>
      </c>
    </row>
    <row r="24" spans="1:18" x14ac:dyDescent="0.25">
      <c r="A24" s="1" t="s">
        <v>19</v>
      </c>
      <c r="B24" s="1">
        <v>1</v>
      </c>
      <c r="D24" s="1">
        <v>1</v>
      </c>
    </row>
    <row r="28" spans="1:18" x14ac:dyDescent="0.25">
      <c r="D28" s="7"/>
      <c r="E28" s="7"/>
      <c r="F28" s="7"/>
      <c r="G28" s="7"/>
      <c r="H28" s="7"/>
      <c r="I28" s="7"/>
      <c r="J28" s="7"/>
      <c r="K28" s="7"/>
      <c r="L28" s="7"/>
      <c r="M28" s="8"/>
      <c r="N28" s="9"/>
    </row>
    <row r="29" spans="1:18" x14ac:dyDescent="0.25">
      <c r="D29" s="7"/>
      <c r="E29" s="7"/>
      <c r="F29" s="7"/>
      <c r="G29" s="7"/>
      <c r="H29" s="7"/>
      <c r="I29" s="7"/>
      <c r="J29" s="7"/>
      <c r="K29" s="7"/>
      <c r="L29" s="7"/>
      <c r="M29" s="8"/>
      <c r="N29" s="9"/>
    </row>
    <row r="33" spans="1:16" x14ac:dyDescent="0.25">
      <c r="A33" s="1" t="s">
        <v>21</v>
      </c>
      <c r="D33" s="1">
        <v>1</v>
      </c>
      <c r="G33" s="1">
        <v>1</v>
      </c>
      <c r="H33" s="1">
        <v>1</v>
      </c>
      <c r="N33" s="2">
        <v>45.6</v>
      </c>
    </row>
    <row r="34" spans="1:16" x14ac:dyDescent="0.25">
      <c r="A34" s="1" t="s">
        <v>22</v>
      </c>
      <c r="D34" s="1">
        <v>1</v>
      </c>
      <c r="G34" s="1">
        <v>1</v>
      </c>
      <c r="H34" s="1">
        <v>1</v>
      </c>
      <c r="N34" s="2">
        <v>45.6</v>
      </c>
    </row>
    <row r="35" spans="1:16" x14ac:dyDescent="0.25">
      <c r="A35" s="1" t="s">
        <v>20</v>
      </c>
      <c r="D35" s="1">
        <v>1</v>
      </c>
      <c r="G35" s="1">
        <v>1</v>
      </c>
      <c r="N35" s="2">
        <v>72</v>
      </c>
    </row>
    <row r="36" spans="1:16" x14ac:dyDescent="0.25">
      <c r="A36" s="1" t="s">
        <v>35</v>
      </c>
      <c r="D36" s="1">
        <v>1</v>
      </c>
      <c r="G36" s="1">
        <v>1</v>
      </c>
    </row>
    <row r="38" spans="1:16" x14ac:dyDescent="0.25">
      <c r="A38" s="1" t="s">
        <v>23</v>
      </c>
      <c r="B38" s="1">
        <v>1</v>
      </c>
      <c r="D38" s="1">
        <v>1</v>
      </c>
      <c r="G38" s="1">
        <v>1</v>
      </c>
    </row>
    <row r="39" spans="1:16" x14ac:dyDescent="0.25">
      <c r="A39" s="1" t="s">
        <v>107</v>
      </c>
      <c r="B39" s="1">
        <v>1</v>
      </c>
      <c r="D39" s="1">
        <v>1</v>
      </c>
      <c r="G39" s="1">
        <v>1</v>
      </c>
    </row>
    <row r="40" spans="1:16" x14ac:dyDescent="0.25">
      <c r="A40" s="1" t="s">
        <v>67</v>
      </c>
      <c r="C40" s="1">
        <v>1</v>
      </c>
      <c r="D40" s="1">
        <v>1</v>
      </c>
      <c r="G40" s="1">
        <v>1</v>
      </c>
      <c r="N40" s="2">
        <v>160</v>
      </c>
      <c r="P40" s="1" t="s">
        <v>113</v>
      </c>
    </row>
    <row r="41" spans="1:16" x14ac:dyDescent="0.25">
      <c r="A41" s="1" t="s">
        <v>68</v>
      </c>
      <c r="C41" s="1">
        <v>1</v>
      </c>
      <c r="D41" s="1">
        <v>1</v>
      </c>
      <c r="G41" s="1">
        <v>1</v>
      </c>
      <c r="P41" s="1" t="s">
        <v>114</v>
      </c>
    </row>
    <row r="44" spans="1:16" x14ac:dyDescent="0.25">
      <c r="A44" s="1" t="s">
        <v>25</v>
      </c>
      <c r="C44" s="1">
        <v>1</v>
      </c>
      <c r="D44" s="1">
        <v>1</v>
      </c>
      <c r="G44" s="1">
        <v>1</v>
      </c>
      <c r="H44" s="1">
        <v>1</v>
      </c>
      <c r="K44" s="1">
        <v>1</v>
      </c>
      <c r="L44" s="1">
        <v>1</v>
      </c>
      <c r="N44" s="2">
        <v>382.4</v>
      </c>
    </row>
    <row r="45" spans="1:16" x14ac:dyDescent="0.25">
      <c r="A45" s="1" t="s">
        <v>24</v>
      </c>
      <c r="D45" s="1">
        <v>1</v>
      </c>
      <c r="G45" s="1">
        <v>1</v>
      </c>
      <c r="H45" s="1">
        <v>1</v>
      </c>
      <c r="L45" s="1">
        <v>1</v>
      </c>
      <c r="M45">
        <v>1</v>
      </c>
    </row>
    <row r="46" spans="1:16" x14ac:dyDescent="0.25">
      <c r="A46" t="s">
        <v>79</v>
      </c>
      <c r="C46" s="1">
        <v>1</v>
      </c>
      <c r="D46" s="1">
        <v>1</v>
      </c>
      <c r="E46" s="7"/>
      <c r="F46" s="7"/>
      <c r="G46" s="1">
        <v>1</v>
      </c>
      <c r="H46" s="1">
        <v>1</v>
      </c>
      <c r="I46" s="7"/>
      <c r="K46" s="1">
        <v>1</v>
      </c>
      <c r="L46" s="1">
        <v>1</v>
      </c>
    </row>
    <row r="47" spans="1:16" x14ac:dyDescent="0.25">
      <c r="A47" s="1" t="s">
        <v>26</v>
      </c>
      <c r="D47" s="1">
        <v>1</v>
      </c>
      <c r="E47" s="7"/>
      <c r="F47" s="7"/>
      <c r="G47" s="1">
        <v>1</v>
      </c>
      <c r="H47" s="1">
        <v>1</v>
      </c>
      <c r="I47" s="7"/>
      <c r="L47" s="1">
        <v>1</v>
      </c>
      <c r="M47" s="1">
        <v>1</v>
      </c>
    </row>
    <row r="52" spans="1:17" x14ac:dyDescent="0.25">
      <c r="A52" s="1" t="s">
        <v>28</v>
      </c>
      <c r="C52" s="1">
        <v>1</v>
      </c>
      <c r="D52" s="1">
        <v>1</v>
      </c>
      <c r="G52" s="1">
        <v>1</v>
      </c>
      <c r="H52" s="1">
        <v>1</v>
      </c>
      <c r="O52" s="2">
        <v>190.4</v>
      </c>
      <c r="Q52" s="1" t="s">
        <v>106</v>
      </c>
    </row>
    <row r="53" spans="1:17" x14ac:dyDescent="0.25">
      <c r="A53" s="1" t="s">
        <v>29</v>
      </c>
      <c r="C53" s="1">
        <v>1</v>
      </c>
      <c r="D53" s="1">
        <v>1</v>
      </c>
      <c r="G53" s="1">
        <v>1</v>
      </c>
      <c r="H53" s="1">
        <v>1</v>
      </c>
    </row>
    <row r="54" spans="1:17" x14ac:dyDescent="0.25">
      <c r="A54" t="s">
        <v>74</v>
      </c>
      <c r="D54" s="1">
        <v>1</v>
      </c>
      <c r="G54" s="1">
        <v>1</v>
      </c>
      <c r="H54" s="1">
        <v>1</v>
      </c>
    </row>
    <row r="55" spans="1:17" x14ac:dyDescent="0.25">
      <c r="A55" s="1" t="s">
        <v>30</v>
      </c>
      <c r="D55" s="1">
        <v>1</v>
      </c>
      <c r="G55" s="1">
        <v>1</v>
      </c>
      <c r="H55" s="1">
        <v>1</v>
      </c>
    </row>
    <row r="57" spans="1:17" ht="51.75" x14ac:dyDescent="0.25">
      <c r="A57" s="1" t="s">
        <v>33</v>
      </c>
      <c r="D57" s="1">
        <v>1</v>
      </c>
      <c r="G57" s="1">
        <v>1</v>
      </c>
      <c r="H57" s="1">
        <v>1</v>
      </c>
      <c r="L57" s="1">
        <v>1</v>
      </c>
      <c r="N57" s="2">
        <v>278.39999999999998</v>
      </c>
      <c r="P57" s="3" t="s">
        <v>116</v>
      </c>
    </row>
    <row r="58" spans="1:17" x14ac:dyDescent="0.25">
      <c r="A58" s="1" t="s">
        <v>34</v>
      </c>
      <c r="D58" s="1">
        <v>1</v>
      </c>
      <c r="G58" s="1">
        <v>1</v>
      </c>
      <c r="H58" s="1">
        <v>1</v>
      </c>
      <c r="L58" s="1">
        <v>1</v>
      </c>
    </row>
    <row r="59" spans="1:17" x14ac:dyDescent="0.25">
      <c r="A59" s="1" t="s">
        <v>32</v>
      </c>
      <c r="D59" s="1">
        <v>1</v>
      </c>
      <c r="G59" s="1">
        <v>1</v>
      </c>
      <c r="H59" s="1">
        <v>1</v>
      </c>
      <c r="L59" s="1">
        <v>1</v>
      </c>
    </row>
    <row r="60" spans="1:17" x14ac:dyDescent="0.25">
      <c r="A60" s="1" t="s">
        <v>31</v>
      </c>
      <c r="D60" s="1">
        <v>1</v>
      </c>
      <c r="G60" s="1">
        <v>1</v>
      </c>
      <c r="H60" s="1">
        <v>1</v>
      </c>
      <c r="L60" s="1">
        <v>1</v>
      </c>
      <c r="P60" s="1" t="s">
        <v>123</v>
      </c>
    </row>
    <row r="62" spans="1:17" x14ac:dyDescent="0.25">
      <c r="A62" s="1" t="s">
        <v>36</v>
      </c>
      <c r="B62" s="19"/>
      <c r="C62" s="1">
        <v>1</v>
      </c>
      <c r="D62" s="1">
        <v>1</v>
      </c>
      <c r="N62" s="2">
        <v>52</v>
      </c>
      <c r="P62" s="1" t="s">
        <v>115</v>
      </c>
    </row>
    <row r="63" spans="1:17" x14ac:dyDescent="0.25">
      <c r="A63" s="1" t="s">
        <v>37</v>
      </c>
      <c r="B63" s="19"/>
      <c r="C63" s="1">
        <v>1</v>
      </c>
      <c r="D63" s="1">
        <v>1</v>
      </c>
      <c r="N63" s="2">
        <v>26</v>
      </c>
    </row>
    <row r="64" spans="1:17" x14ac:dyDescent="0.25">
      <c r="A64" s="1" t="s">
        <v>54</v>
      </c>
      <c r="C64" s="1">
        <v>1</v>
      </c>
      <c r="D64" s="1">
        <v>1</v>
      </c>
    </row>
    <row r="65" spans="1:17" x14ac:dyDescent="0.25">
      <c r="A65" s="1" t="s">
        <v>65</v>
      </c>
      <c r="B65" s="19"/>
      <c r="C65" s="1">
        <v>1</v>
      </c>
      <c r="D65" s="1">
        <v>1</v>
      </c>
      <c r="N65" s="2">
        <v>26</v>
      </c>
    </row>
    <row r="66" spans="1:17" ht="39" x14ac:dyDescent="0.25">
      <c r="A66" s="1" t="s">
        <v>127</v>
      </c>
      <c r="B66" s="19"/>
      <c r="D66" s="1">
        <v>1</v>
      </c>
      <c r="O66">
        <v>18</v>
      </c>
      <c r="Q66" s="3" t="s">
        <v>128</v>
      </c>
    </row>
    <row r="74" spans="1:17" x14ac:dyDescent="0.25">
      <c r="B74" s="19"/>
    </row>
    <row r="76" spans="1:17" x14ac:dyDescent="0.25">
      <c r="B76" s="19"/>
      <c r="N76" s="1"/>
    </row>
    <row r="77" spans="1:17" x14ac:dyDescent="0.25">
      <c r="A77" s="1" t="s">
        <v>71</v>
      </c>
      <c r="B77" s="1">
        <v>1</v>
      </c>
      <c r="D77" s="1">
        <v>1</v>
      </c>
      <c r="G77" s="1">
        <v>1</v>
      </c>
      <c r="N77" s="2">
        <v>80</v>
      </c>
    </row>
    <row r="78" spans="1:17" x14ac:dyDescent="0.25">
      <c r="A78" s="1" t="s">
        <v>72</v>
      </c>
      <c r="B78" s="1">
        <v>1</v>
      </c>
      <c r="D78" s="1">
        <v>1</v>
      </c>
      <c r="G78" s="1">
        <v>1</v>
      </c>
    </row>
    <row r="79" spans="1:17" x14ac:dyDescent="0.25">
      <c r="A79" s="1" t="s">
        <v>53</v>
      </c>
      <c r="G79" s="1">
        <v>1</v>
      </c>
      <c r="N79" s="2">
        <v>36</v>
      </c>
      <c r="O79" t="s">
        <v>144</v>
      </c>
    </row>
    <row r="80" spans="1:17" x14ac:dyDescent="0.25">
      <c r="A80" s="1" t="s">
        <v>45</v>
      </c>
      <c r="G80" s="1">
        <v>1</v>
      </c>
    </row>
    <row r="81" spans="1:17" x14ac:dyDescent="0.25">
      <c r="A81" s="1" t="s">
        <v>41</v>
      </c>
      <c r="B81" s="1">
        <v>1</v>
      </c>
      <c r="D81" s="1">
        <v>1</v>
      </c>
      <c r="G81" s="1">
        <v>1</v>
      </c>
      <c r="O81">
        <v>40</v>
      </c>
      <c r="P81" s="2">
        <v>40</v>
      </c>
      <c r="Q81" s="1" t="s">
        <v>108</v>
      </c>
    </row>
    <row r="82" spans="1:17" x14ac:dyDescent="0.25">
      <c r="A82" s="1" t="s">
        <v>42</v>
      </c>
      <c r="B82" s="1">
        <v>1</v>
      </c>
      <c r="D82" s="1">
        <v>1</v>
      </c>
      <c r="G82" s="1">
        <v>1</v>
      </c>
    </row>
    <row r="83" spans="1:17" x14ac:dyDescent="0.25">
      <c r="A83" s="1" t="s">
        <v>43</v>
      </c>
      <c r="B83" s="1">
        <v>1</v>
      </c>
      <c r="D83" s="1">
        <v>1</v>
      </c>
      <c r="G83" s="1">
        <v>1</v>
      </c>
    </row>
    <row r="84" spans="1:17" x14ac:dyDescent="0.25">
      <c r="A84" s="1" t="s">
        <v>40</v>
      </c>
      <c r="B84" s="1">
        <v>1</v>
      </c>
      <c r="D84" s="1">
        <v>1</v>
      </c>
      <c r="G84" s="1">
        <v>1</v>
      </c>
      <c r="N84" s="23">
        <v>120</v>
      </c>
    </row>
    <row r="86" spans="1:17" x14ac:dyDescent="0.25">
      <c r="A86" s="1"/>
      <c r="B86" s="19"/>
    </row>
    <row r="92" spans="1:17" x14ac:dyDescent="0.25">
      <c r="A92" s="1" t="s">
        <v>44</v>
      </c>
      <c r="B92" s="1">
        <v>1</v>
      </c>
      <c r="N92" s="1">
        <v>16</v>
      </c>
    </row>
    <row r="93" spans="1:17" x14ac:dyDescent="0.25">
      <c r="A93" s="1" t="s">
        <v>46</v>
      </c>
      <c r="B93" s="1">
        <v>1</v>
      </c>
    </row>
    <row r="94" spans="1:17" x14ac:dyDescent="0.25">
      <c r="B94" s="19"/>
    </row>
    <row r="95" spans="1:17" x14ac:dyDescent="0.25">
      <c r="B95" s="19"/>
    </row>
    <row r="98" spans="1:17" x14ac:dyDescent="0.25">
      <c r="P98" s="3"/>
      <c r="Q98" s="3"/>
    </row>
    <row r="101" spans="1:17" x14ac:dyDescent="0.25">
      <c r="P101" s="2"/>
    </row>
    <row r="102" spans="1:17" x14ac:dyDescent="0.25">
      <c r="A102" s="1" t="s">
        <v>47</v>
      </c>
      <c r="B102" s="1">
        <v>1</v>
      </c>
      <c r="D102" s="1">
        <v>1</v>
      </c>
      <c r="G102" s="1">
        <v>1</v>
      </c>
      <c r="H102" s="1">
        <v>1</v>
      </c>
      <c r="N102" s="2">
        <v>80</v>
      </c>
      <c r="P102" s="1" t="s">
        <v>78</v>
      </c>
    </row>
    <row r="103" spans="1:17" x14ac:dyDescent="0.25">
      <c r="A103" s="1" t="s">
        <v>48</v>
      </c>
      <c r="B103" s="1">
        <v>1</v>
      </c>
      <c r="D103" s="1">
        <v>1</v>
      </c>
      <c r="G103" s="1">
        <v>1</v>
      </c>
      <c r="H103" s="1">
        <v>1</v>
      </c>
      <c r="N103" s="2">
        <v>19.2</v>
      </c>
    </row>
    <row r="104" spans="1:17" x14ac:dyDescent="0.25">
      <c r="A104" s="1" t="s">
        <v>49</v>
      </c>
      <c r="D104" s="1">
        <v>1</v>
      </c>
      <c r="G104" s="1">
        <v>1</v>
      </c>
      <c r="N104" s="2">
        <v>72</v>
      </c>
    </row>
    <row r="105" spans="1:17" x14ac:dyDescent="0.25">
      <c r="A105" s="1" t="s">
        <v>76</v>
      </c>
      <c r="D105" s="1">
        <v>1</v>
      </c>
      <c r="G105" s="1">
        <v>1</v>
      </c>
    </row>
    <row r="107" spans="1:17" x14ac:dyDescent="0.25">
      <c r="A107" s="1" t="s">
        <v>50</v>
      </c>
      <c r="B107" s="1">
        <v>1</v>
      </c>
      <c r="D107" s="1">
        <v>1</v>
      </c>
      <c r="N107" s="2">
        <v>52</v>
      </c>
    </row>
    <row r="108" spans="1:17" x14ac:dyDescent="0.25">
      <c r="A108" s="1" t="s">
        <v>51</v>
      </c>
      <c r="B108" s="1">
        <v>1</v>
      </c>
    </row>
    <row r="109" spans="1:17" x14ac:dyDescent="0.25">
      <c r="A109" s="1" t="s">
        <v>52</v>
      </c>
      <c r="B109" s="1">
        <v>1</v>
      </c>
      <c r="D109" s="1">
        <v>1</v>
      </c>
      <c r="O109">
        <v>8</v>
      </c>
      <c r="P109" s="1" t="s">
        <v>145</v>
      </c>
    </row>
    <row r="113" spans="1:16" x14ac:dyDescent="0.25">
      <c r="P113" s="3"/>
    </row>
    <row r="118" spans="1:16" x14ac:dyDescent="0.25">
      <c r="C118" s="19"/>
    </row>
    <row r="119" spans="1:16" x14ac:dyDescent="0.25">
      <c r="C119" s="19"/>
    </row>
    <row r="121" spans="1:16" x14ac:dyDescent="0.25">
      <c r="A121" s="1" t="s">
        <v>84</v>
      </c>
      <c r="B121" s="1">
        <v>1</v>
      </c>
      <c r="D121" s="1">
        <v>1</v>
      </c>
    </row>
    <row r="122" spans="1:16" x14ac:dyDescent="0.25">
      <c r="A122" s="1" t="s">
        <v>73</v>
      </c>
      <c r="D122" s="1">
        <v>1</v>
      </c>
      <c r="N122" s="2">
        <v>34</v>
      </c>
      <c r="P122" s="1" t="s">
        <v>87</v>
      </c>
    </row>
    <row r="123" spans="1:16" x14ac:dyDescent="0.25">
      <c r="A123" s="1" t="s">
        <v>86</v>
      </c>
      <c r="B123" s="1">
        <v>1</v>
      </c>
      <c r="N123" s="2">
        <v>18</v>
      </c>
    </row>
    <row r="128" spans="1:16" x14ac:dyDescent="0.25">
      <c r="A128" t="s">
        <v>91</v>
      </c>
      <c r="G128" s="1">
        <v>1</v>
      </c>
      <c r="N128" s="2">
        <v>72</v>
      </c>
      <c r="P128" s="1" t="s">
        <v>95</v>
      </c>
    </row>
    <row r="129" spans="1:14" x14ac:dyDescent="0.25">
      <c r="A129" t="s">
        <v>92</v>
      </c>
      <c r="G129" s="1">
        <v>1</v>
      </c>
    </row>
    <row r="130" spans="1:14" x14ac:dyDescent="0.25">
      <c r="A130" t="s">
        <v>93</v>
      </c>
      <c r="G130" s="1">
        <v>1</v>
      </c>
    </row>
    <row r="131" spans="1:14" x14ac:dyDescent="0.25">
      <c r="A131" t="s">
        <v>94</v>
      </c>
      <c r="G131" s="1">
        <v>1</v>
      </c>
    </row>
    <row r="132" spans="1:14" x14ac:dyDescent="0.25">
      <c r="M132" s="1"/>
    </row>
    <row r="133" spans="1:14" x14ac:dyDescent="0.25">
      <c r="M133" s="1"/>
    </row>
    <row r="134" spans="1:14" x14ac:dyDescent="0.25">
      <c r="M134" s="1"/>
    </row>
    <row r="135" spans="1:14" x14ac:dyDescent="0.25">
      <c r="A135" s="1" t="s">
        <v>57</v>
      </c>
      <c r="G135" s="1">
        <v>1</v>
      </c>
      <c r="H135" s="1">
        <v>1</v>
      </c>
      <c r="K135" s="1">
        <v>1</v>
      </c>
      <c r="M135" s="1"/>
    </row>
    <row r="136" spans="1:14" x14ac:dyDescent="0.25">
      <c r="A136" s="1" t="s">
        <v>58</v>
      </c>
      <c r="G136" s="1">
        <v>1</v>
      </c>
      <c r="H136" s="1">
        <v>1</v>
      </c>
    </row>
    <row r="137" spans="1:14" x14ac:dyDescent="0.25">
      <c r="A137" t="s">
        <v>77</v>
      </c>
      <c r="G137" s="1">
        <v>1</v>
      </c>
      <c r="H137" s="1">
        <v>1</v>
      </c>
    </row>
    <row r="138" spans="1:14" x14ac:dyDescent="0.25">
      <c r="A138" t="s">
        <v>56</v>
      </c>
      <c r="C138" s="19"/>
      <c r="G138" s="1">
        <v>1</v>
      </c>
      <c r="H138" s="1">
        <v>1</v>
      </c>
      <c r="N138" s="2">
        <v>110.4</v>
      </c>
    </row>
    <row r="140" spans="1:14" x14ac:dyDescent="0.25">
      <c r="C140" s="19"/>
      <c r="M140" s="1"/>
      <c r="N140" s="1"/>
    </row>
    <row r="141" spans="1:14" x14ac:dyDescent="0.25">
      <c r="B141" s="19"/>
      <c r="M141" s="1"/>
      <c r="N141" s="1"/>
    </row>
    <row r="142" spans="1:14" s="4" customFormat="1" ht="12.75" x14ac:dyDescent="0.2"/>
    <row r="143" spans="1:14" s="4" customFormat="1" ht="12.75" x14ac:dyDescent="0.2">
      <c r="N143" s="5"/>
    </row>
    <row r="144" spans="1:14" x14ac:dyDescent="0.25">
      <c r="A144" s="12" t="s">
        <v>61</v>
      </c>
      <c r="D144" s="1">
        <v>1</v>
      </c>
      <c r="G144" s="1">
        <v>1</v>
      </c>
      <c r="N144" s="2">
        <v>144</v>
      </c>
    </row>
    <row r="145" spans="1:17" x14ac:dyDescent="0.25">
      <c r="A145" s="1" t="s">
        <v>62</v>
      </c>
      <c r="D145" s="1">
        <v>1</v>
      </c>
      <c r="G145" s="1">
        <v>1</v>
      </c>
    </row>
    <row r="146" spans="1:17" x14ac:dyDescent="0.25">
      <c r="A146" s="1" t="s">
        <v>63</v>
      </c>
      <c r="D146" s="1">
        <v>1</v>
      </c>
      <c r="G146" s="1">
        <v>1</v>
      </c>
    </row>
    <row r="147" spans="1:17" x14ac:dyDescent="0.25">
      <c r="A147" s="1" t="s">
        <v>64</v>
      </c>
      <c r="D147" s="1">
        <v>1</v>
      </c>
      <c r="G147" s="1">
        <v>1</v>
      </c>
    </row>
    <row r="149" spans="1:17" x14ac:dyDescent="0.25">
      <c r="H149" s="7"/>
      <c r="M149" s="8"/>
      <c r="P149" s="7"/>
    </row>
    <row r="150" spans="1:17" x14ac:dyDescent="0.25">
      <c r="H150" s="7"/>
      <c r="M150" s="7"/>
    </row>
    <row r="151" spans="1:17" x14ac:dyDescent="0.25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8"/>
      <c r="N151" s="9"/>
      <c r="P151" s="7"/>
      <c r="Q151" s="7"/>
    </row>
    <row r="152" spans="1:17" x14ac:dyDescent="0.25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8"/>
      <c r="N152" s="9"/>
      <c r="P152" s="7"/>
      <c r="Q152" s="7"/>
    </row>
    <row r="156" spans="1:17" x14ac:dyDescent="0.25">
      <c r="I156" s="7"/>
    </row>
    <row r="159" spans="1:17" x14ac:dyDescent="0.25">
      <c r="C159" s="19"/>
    </row>
    <row r="161" spans="1:17" x14ac:dyDescent="0.25">
      <c r="G161" s="7"/>
    </row>
    <row r="162" spans="1:17" x14ac:dyDescent="0.25">
      <c r="G162" s="7"/>
    </row>
    <row r="163" spans="1:17" x14ac:dyDescent="0.25">
      <c r="G163" s="7"/>
    </row>
    <row r="164" spans="1:17" x14ac:dyDescent="0.25">
      <c r="G164" s="7"/>
    </row>
    <row r="166" spans="1:17" x14ac:dyDescent="0.25">
      <c r="G166" s="7"/>
    </row>
    <row r="167" spans="1:17" x14ac:dyDescent="0.25">
      <c r="G167" s="7"/>
    </row>
    <row r="168" spans="1:17" x14ac:dyDescent="0.25">
      <c r="G168" s="7"/>
    </row>
    <row r="169" spans="1:17" x14ac:dyDescent="0.25">
      <c r="G169" s="7"/>
    </row>
    <row r="170" spans="1:17" x14ac:dyDescent="0.25">
      <c r="A170" t="s">
        <v>121</v>
      </c>
      <c r="B170" s="1">
        <v>1</v>
      </c>
      <c r="D170" s="1">
        <v>1</v>
      </c>
      <c r="G170" s="1">
        <v>1</v>
      </c>
      <c r="N170">
        <v>40</v>
      </c>
    </row>
    <row r="171" spans="1:17" ht="51.75" x14ac:dyDescent="0.25">
      <c r="A171" t="s">
        <v>109</v>
      </c>
      <c r="B171" s="1">
        <v>1</v>
      </c>
      <c r="C171" s="7"/>
      <c r="D171" s="1">
        <v>1</v>
      </c>
      <c r="E171" s="7"/>
      <c r="F171" s="7"/>
      <c r="G171" s="1">
        <v>1</v>
      </c>
      <c r="H171" s="1">
        <v>2</v>
      </c>
      <c r="O171">
        <v>59</v>
      </c>
      <c r="P171" s="3" t="s">
        <v>110</v>
      </c>
      <c r="Q171" s="3" t="s">
        <v>112</v>
      </c>
    </row>
    <row r="172" spans="1:17" x14ac:dyDescent="0.25">
      <c r="A172" s="1" t="s">
        <v>69</v>
      </c>
      <c r="B172" s="1">
        <v>1</v>
      </c>
      <c r="C172" s="7"/>
      <c r="D172" s="1">
        <v>1</v>
      </c>
      <c r="E172" s="7"/>
      <c r="F172" s="7"/>
      <c r="G172" s="1">
        <v>1</v>
      </c>
      <c r="O172">
        <v>40</v>
      </c>
      <c r="P172" s="1" t="s">
        <v>111</v>
      </c>
    </row>
    <row r="173" spans="1:17" x14ac:dyDescent="0.25">
      <c r="A173" s="1" t="s">
        <v>70</v>
      </c>
      <c r="B173" s="1">
        <v>1</v>
      </c>
      <c r="C173" s="7"/>
      <c r="D173" s="1">
        <v>1</v>
      </c>
      <c r="E173" s="7"/>
      <c r="F173" s="7"/>
      <c r="G173" s="1">
        <v>1</v>
      </c>
      <c r="O173">
        <v>40</v>
      </c>
      <c r="P173" s="1" t="s">
        <v>122</v>
      </c>
    </row>
    <row r="174" spans="1:17" x14ac:dyDescent="0.25">
      <c r="A174" s="1"/>
      <c r="B174" s="7"/>
      <c r="C174" s="7"/>
      <c r="E174" s="7"/>
      <c r="F174" s="7"/>
    </row>
    <row r="175" spans="1:17" x14ac:dyDescent="0.25">
      <c r="B175" s="20"/>
    </row>
    <row r="176" spans="1:17" x14ac:dyDescent="0.25">
      <c r="A176" s="1" t="s">
        <v>163</v>
      </c>
    </row>
    <row r="177" spans="1:17" x14ac:dyDescent="0.25">
      <c r="A177" s="1" t="s">
        <v>164</v>
      </c>
    </row>
    <row r="182" spans="1:17" x14ac:dyDescent="0.25">
      <c r="A182" s="1" t="s">
        <v>99</v>
      </c>
      <c r="D182" s="1">
        <v>1</v>
      </c>
      <c r="N182" s="2">
        <v>36</v>
      </c>
    </row>
    <row r="183" spans="1:17" x14ac:dyDescent="0.25">
      <c r="A183" s="1" t="s">
        <v>100</v>
      </c>
      <c r="D183" s="1">
        <v>1</v>
      </c>
    </row>
    <row r="185" spans="1:17" x14ac:dyDescent="0.25">
      <c r="A185" s="1" t="s">
        <v>101</v>
      </c>
      <c r="D185" s="1">
        <v>1</v>
      </c>
      <c r="N185" s="2">
        <v>36</v>
      </c>
    </row>
    <row r="186" spans="1:17" x14ac:dyDescent="0.25">
      <c r="A186" t="s">
        <v>102</v>
      </c>
      <c r="D186" s="1">
        <v>1</v>
      </c>
    </row>
    <row r="188" spans="1:17" ht="26.25" x14ac:dyDescent="0.25">
      <c r="A188" t="s">
        <v>129</v>
      </c>
      <c r="D188" s="1">
        <v>1</v>
      </c>
      <c r="O188">
        <v>36</v>
      </c>
      <c r="P188" s="3" t="s">
        <v>131</v>
      </c>
      <c r="Q188" s="1" t="s">
        <v>132</v>
      </c>
    </row>
    <row r="189" spans="1:17" x14ac:dyDescent="0.25">
      <c r="A189" t="s">
        <v>130</v>
      </c>
      <c r="D189" s="1">
        <v>1</v>
      </c>
    </row>
    <row r="191" spans="1:17" x14ac:dyDescent="0.25">
      <c r="A191" t="s">
        <v>133</v>
      </c>
      <c r="B191" s="1">
        <v>1</v>
      </c>
      <c r="D191" s="1">
        <v>1</v>
      </c>
      <c r="N191" s="2">
        <v>52</v>
      </c>
    </row>
    <row r="192" spans="1:17" x14ac:dyDescent="0.25">
      <c r="A192" t="s">
        <v>134</v>
      </c>
      <c r="B192" s="1">
        <v>1</v>
      </c>
      <c r="D192" s="1">
        <v>1</v>
      </c>
    </row>
    <row r="193" spans="1:18" x14ac:dyDescent="0.25">
      <c r="O193" s="2">
        <v>0</v>
      </c>
      <c r="P193" t="s">
        <v>141</v>
      </c>
    </row>
    <row r="194" spans="1:18" x14ac:dyDescent="0.25">
      <c r="A194" t="s">
        <v>55</v>
      </c>
      <c r="B194" s="1">
        <v>1</v>
      </c>
      <c r="D194" s="1">
        <v>1</v>
      </c>
      <c r="G194" s="1">
        <v>1</v>
      </c>
      <c r="O194" s="2">
        <v>8</v>
      </c>
    </row>
    <row r="195" spans="1:18" x14ac:dyDescent="0.25">
      <c r="A195" t="s">
        <v>59</v>
      </c>
      <c r="O195" s="2"/>
    </row>
    <row r="196" spans="1:18" x14ac:dyDescent="0.25">
      <c r="A196" t="s">
        <v>138</v>
      </c>
      <c r="D196" s="1">
        <v>1</v>
      </c>
      <c r="G196" s="1">
        <v>1</v>
      </c>
      <c r="O196" s="2">
        <v>36</v>
      </c>
    </row>
    <row r="197" spans="1:18" x14ac:dyDescent="0.25">
      <c r="A197" t="s">
        <v>139</v>
      </c>
      <c r="B197" s="1">
        <v>1</v>
      </c>
      <c r="G197" s="1">
        <v>1</v>
      </c>
      <c r="O197" s="1">
        <v>26</v>
      </c>
    </row>
    <row r="198" spans="1:18" x14ac:dyDescent="0.25">
      <c r="A198" t="s">
        <v>140</v>
      </c>
      <c r="G198" s="1">
        <v>1</v>
      </c>
      <c r="O198" s="2">
        <v>18</v>
      </c>
    </row>
    <row r="200" spans="1:18" x14ac:dyDescent="0.25">
      <c r="A200" t="s">
        <v>158</v>
      </c>
      <c r="B200" s="1">
        <v>1</v>
      </c>
      <c r="O200" s="1">
        <v>8</v>
      </c>
    </row>
    <row r="201" spans="1:18" x14ac:dyDescent="0.25">
      <c r="A201" t="s">
        <v>157</v>
      </c>
      <c r="B201" s="1">
        <v>1</v>
      </c>
      <c r="O201">
        <v>8</v>
      </c>
    </row>
    <row r="202" spans="1:18" x14ac:dyDescent="0.25">
      <c r="R202" s="1">
        <v>2012</v>
      </c>
    </row>
    <row r="203" spans="1:18" x14ac:dyDescent="0.25">
      <c r="A203" t="s">
        <v>166</v>
      </c>
      <c r="D203" s="1">
        <v>1</v>
      </c>
      <c r="O203">
        <v>0</v>
      </c>
    </row>
    <row r="204" spans="1:18" x14ac:dyDescent="0.25">
      <c r="A204" t="s">
        <v>167</v>
      </c>
      <c r="D204" s="1">
        <v>1</v>
      </c>
      <c r="O204">
        <v>36</v>
      </c>
    </row>
    <row r="208" spans="1:18" x14ac:dyDescent="0.25">
      <c r="B208" s="1">
        <f>SUM(B5:B202)</f>
        <v>29</v>
      </c>
      <c r="C208" s="1">
        <f>SUM(C5:C182)</f>
        <v>14</v>
      </c>
      <c r="D208" s="1">
        <f>SUM(D5:D202)</f>
        <v>65</v>
      </c>
      <c r="E208" s="1">
        <f>SUM(E5:E182)</f>
        <v>0</v>
      </c>
      <c r="F208" s="1">
        <f>SUM(F5:F182)</f>
        <v>0</v>
      </c>
      <c r="G208" s="1">
        <f>SUM(G5:G201)</f>
        <v>60</v>
      </c>
      <c r="H208" s="1">
        <f t="shared" ref="H208:M208" si="0">SUM(H5:H182)</f>
        <v>26</v>
      </c>
      <c r="I208" s="1">
        <f t="shared" si="0"/>
        <v>0</v>
      </c>
      <c r="J208" s="1">
        <f t="shared" si="0"/>
        <v>0</v>
      </c>
      <c r="K208" s="1">
        <f t="shared" si="0"/>
        <v>5</v>
      </c>
      <c r="L208" s="1">
        <f t="shared" si="0"/>
        <v>10</v>
      </c>
      <c r="M208" s="1">
        <f t="shared" si="0"/>
        <v>4</v>
      </c>
      <c r="N208" s="2">
        <f>SUM(N5:N202)</f>
        <v>2608.0000000000005</v>
      </c>
    </row>
    <row r="209" spans="1:18" x14ac:dyDescent="0.25">
      <c r="B209" s="4" t="s">
        <v>1</v>
      </c>
      <c r="C209" s="4"/>
      <c r="D209" s="4" t="s">
        <v>4</v>
      </c>
      <c r="E209" s="4"/>
      <c r="F209" s="4"/>
      <c r="G209" s="4" t="s">
        <v>7</v>
      </c>
      <c r="H209" s="4" t="s">
        <v>9</v>
      </c>
      <c r="I209" s="6"/>
      <c r="J209" s="4"/>
      <c r="K209" s="4" t="s">
        <v>27</v>
      </c>
      <c r="L209" s="4"/>
      <c r="N209" s="5"/>
    </row>
    <row r="210" spans="1:18" x14ac:dyDescent="0.25">
      <c r="B210" s="4" t="s">
        <v>2</v>
      </c>
      <c r="C210" s="4" t="s">
        <v>3</v>
      </c>
      <c r="D210" s="4" t="s">
        <v>5</v>
      </c>
      <c r="E210" s="4" t="s">
        <v>6</v>
      </c>
      <c r="F210" s="4" t="s">
        <v>11</v>
      </c>
      <c r="G210" s="4" t="s">
        <v>8</v>
      </c>
      <c r="H210" s="4"/>
      <c r="I210" s="4"/>
      <c r="J210" s="4"/>
      <c r="K210" s="4" t="s">
        <v>1</v>
      </c>
      <c r="L210" s="4" t="s">
        <v>4</v>
      </c>
      <c r="M210" t="s">
        <v>66</v>
      </c>
      <c r="N210" s="5"/>
    </row>
    <row r="212" spans="1:18" x14ac:dyDescent="0.25">
      <c r="A212" s="25"/>
      <c r="C212" s="1">
        <f>(B208+C208)/4</f>
        <v>10.75</v>
      </c>
      <c r="D212" s="1">
        <f>D208/4</f>
        <v>16.25</v>
      </c>
      <c r="G212" s="1">
        <f>G208/4</f>
        <v>15</v>
      </c>
      <c r="I212" s="7"/>
    </row>
    <row r="213" spans="1:18" x14ac:dyDescent="0.25">
      <c r="O213">
        <f>SUM(O4:O207)</f>
        <v>571.4</v>
      </c>
    </row>
    <row r="214" spans="1:18" x14ac:dyDescent="0.25">
      <c r="A214" t="s">
        <v>183</v>
      </c>
      <c r="N214" s="2">
        <f>N208+O213</f>
        <v>3179.4000000000005</v>
      </c>
      <c r="R214" s="2"/>
    </row>
    <row r="217" spans="1:18" x14ac:dyDescent="0.25"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5"/>
      <c r="N217" s="26"/>
      <c r="O217" s="25"/>
      <c r="P217" s="24"/>
      <c r="Q217" s="24"/>
      <c r="R217" s="24"/>
    </row>
    <row r="218" spans="1:18" x14ac:dyDescent="0.25">
      <c r="A218" t="s">
        <v>170</v>
      </c>
      <c r="N218" s="2">
        <f>H208*9.6</f>
        <v>249.6</v>
      </c>
      <c r="R218" s="2"/>
    </row>
    <row r="219" spans="1:18" x14ac:dyDescent="0.25">
      <c r="A219" t="s">
        <v>171</v>
      </c>
      <c r="N219" s="2">
        <v>92.95</v>
      </c>
      <c r="R219" s="2"/>
    </row>
    <row r="220" spans="1:18" x14ac:dyDescent="0.25">
      <c r="A220" t="s">
        <v>172</v>
      </c>
      <c r="N220" s="2">
        <v>520</v>
      </c>
      <c r="R220" s="2"/>
    </row>
    <row r="221" spans="1:18" x14ac:dyDescent="0.25">
      <c r="A221" t="s">
        <v>173</v>
      </c>
      <c r="N221" s="2">
        <v>80</v>
      </c>
      <c r="R221" s="2"/>
    </row>
    <row r="222" spans="1:18" x14ac:dyDescent="0.25">
      <c r="A222" t="s">
        <v>174</v>
      </c>
      <c r="N222" s="2">
        <f>18*24</f>
        <v>432</v>
      </c>
    </row>
    <row r="223" spans="1:18" x14ac:dyDescent="0.25">
      <c r="A223" t="s">
        <v>175</v>
      </c>
      <c r="N223" s="2">
        <v>300</v>
      </c>
      <c r="R223" s="2"/>
    </row>
    <row r="224" spans="1:18" x14ac:dyDescent="0.25">
      <c r="A224" t="s">
        <v>176</v>
      </c>
      <c r="N224" s="2">
        <v>200</v>
      </c>
      <c r="R224" s="2"/>
    </row>
    <row r="225" spans="1:18" x14ac:dyDescent="0.25">
      <c r="A225" t="s">
        <v>177</v>
      </c>
      <c r="N225" s="2">
        <v>0</v>
      </c>
    </row>
    <row r="226" spans="1:18" x14ac:dyDescent="0.25">
      <c r="A226" t="s">
        <v>178</v>
      </c>
      <c r="N226" s="2">
        <v>20</v>
      </c>
    </row>
    <row r="227" spans="1:18" x14ac:dyDescent="0.25">
      <c r="A227" t="s">
        <v>179</v>
      </c>
      <c r="N227" s="2">
        <f>N233</f>
        <v>312.22500000000008</v>
      </c>
    </row>
    <row r="228" spans="1:18" x14ac:dyDescent="0.25">
      <c r="A228" t="s">
        <v>181</v>
      </c>
      <c r="N228" s="2">
        <v>570</v>
      </c>
      <c r="R228" s="2"/>
    </row>
    <row r="229" spans="1:18" x14ac:dyDescent="0.25">
      <c r="A229" t="s">
        <v>83</v>
      </c>
      <c r="N229" s="2">
        <f>SUM(N218:N228)</f>
        <v>2776.7750000000001</v>
      </c>
    </row>
    <row r="230" spans="1:18" x14ac:dyDescent="0.25">
      <c r="A230" t="s">
        <v>182</v>
      </c>
      <c r="N230" s="28">
        <f>N214-N229</f>
        <v>402.62500000000045</v>
      </c>
      <c r="R230" s="2"/>
    </row>
    <row r="232" spans="1:18" x14ac:dyDescent="0.25">
      <c r="A232" t="s">
        <v>180</v>
      </c>
      <c r="N232" s="2">
        <f>N214-(N218+N222)</f>
        <v>2497.8000000000006</v>
      </c>
      <c r="O232" s="2"/>
      <c r="P232" s="2"/>
      <c r="Q232" s="2"/>
      <c r="R232" s="2"/>
    </row>
    <row r="233" spans="1:18" x14ac:dyDescent="0.25">
      <c r="A233" t="s">
        <v>179</v>
      </c>
      <c r="N233" s="2">
        <f>N232*12.5%</f>
        <v>312.22500000000008</v>
      </c>
      <c r="O233" s="2"/>
      <c r="P233" s="2"/>
      <c r="Q233" s="2"/>
      <c r="R233" s="2"/>
    </row>
  </sheetData>
  <printOptions gridLines="1"/>
  <pageMargins left="0.70866141732283472" right="0.70866141732283472" top="0.74803149606299213" bottom="0.74803149606299213" header="0.31496062992125984" footer="0.31496062992125984"/>
  <pageSetup paperSize="9" scale="61" fitToHeight="7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74"/>
  <sheetViews>
    <sheetView workbookViewId="0">
      <selection activeCell="E14" sqref="E14"/>
    </sheetView>
  </sheetViews>
  <sheetFormatPr defaultRowHeight="15" x14ac:dyDescent="0.25"/>
  <cols>
    <col min="1" max="1" width="28.85546875" style="1" customWidth="1"/>
    <col min="2" max="2" width="23.140625" style="1" bestFit="1" customWidth="1"/>
    <col min="3" max="3" width="9.140625" style="1"/>
    <col min="5" max="5" width="15.140625" style="2" bestFit="1" customWidth="1"/>
    <col min="6" max="6" width="12" style="1" bestFit="1" customWidth="1"/>
    <col min="7" max="16384" width="9.140625" style="1"/>
  </cols>
  <sheetData>
    <row r="1" spans="1:10" x14ac:dyDescent="0.25">
      <c r="A1" s="10" t="s">
        <v>124</v>
      </c>
    </row>
    <row r="2" spans="1:10" x14ac:dyDescent="0.25">
      <c r="A2" s="1" t="s">
        <v>149</v>
      </c>
      <c r="B2" s="1" t="s">
        <v>150</v>
      </c>
      <c r="E2" s="1" t="s">
        <v>6</v>
      </c>
    </row>
    <row r="3" spans="1:10" x14ac:dyDescent="0.25">
      <c r="B3" s="1" t="s">
        <v>18</v>
      </c>
      <c r="C3" s="1">
        <v>1</v>
      </c>
      <c r="E3" s="1" t="s">
        <v>25</v>
      </c>
      <c r="F3" s="1">
        <v>1</v>
      </c>
    </row>
    <row r="4" spans="1:10" x14ac:dyDescent="0.25">
      <c r="B4" s="1" t="s">
        <v>19</v>
      </c>
      <c r="C4" s="1">
        <v>1</v>
      </c>
      <c r="E4" t="s">
        <v>79</v>
      </c>
      <c r="F4" s="1">
        <v>1</v>
      </c>
    </row>
    <row r="5" spans="1:10" x14ac:dyDescent="0.25">
      <c r="B5"/>
      <c r="D5" s="8"/>
      <c r="H5" s="3"/>
      <c r="I5" s="3"/>
      <c r="J5" s="3"/>
    </row>
    <row r="6" spans="1:10" x14ac:dyDescent="0.25">
      <c r="B6" s="1" t="s">
        <v>23</v>
      </c>
      <c r="C6" s="1">
        <v>1</v>
      </c>
      <c r="D6" s="8"/>
      <c r="E6" s="1" t="s">
        <v>28</v>
      </c>
      <c r="F6" s="1">
        <v>1</v>
      </c>
      <c r="H6" s="3"/>
      <c r="I6" s="3"/>
      <c r="J6" s="3"/>
    </row>
    <row r="7" spans="1:10" x14ac:dyDescent="0.25">
      <c r="B7" s="1" t="s">
        <v>107</v>
      </c>
      <c r="C7" s="1">
        <v>1</v>
      </c>
      <c r="D7" s="8"/>
      <c r="E7" s="1" t="s">
        <v>29</v>
      </c>
      <c r="F7" s="1">
        <v>1</v>
      </c>
    </row>
    <row r="8" spans="1:10" x14ac:dyDescent="0.25">
      <c r="B8"/>
      <c r="D8" s="7"/>
    </row>
    <row r="9" spans="1:10" x14ac:dyDescent="0.25">
      <c r="B9" s="1" t="s">
        <v>71</v>
      </c>
      <c r="C9" s="1">
        <v>1</v>
      </c>
      <c r="D9" s="8"/>
      <c r="E9" s="1" t="s">
        <v>54</v>
      </c>
      <c r="F9" s="1">
        <v>1</v>
      </c>
    </row>
    <row r="10" spans="1:10" x14ac:dyDescent="0.25">
      <c r="B10" s="1" t="s">
        <v>72</v>
      </c>
      <c r="C10" s="1">
        <v>1</v>
      </c>
      <c r="D10" s="8"/>
      <c r="E10" s="1" t="s">
        <v>65</v>
      </c>
      <c r="F10" s="1">
        <v>1</v>
      </c>
    </row>
    <row r="11" spans="1:10" x14ac:dyDescent="0.25">
      <c r="B11"/>
      <c r="D11" s="8"/>
    </row>
    <row r="12" spans="1:10" x14ac:dyDescent="0.25">
      <c r="B12" s="1" t="s">
        <v>42</v>
      </c>
      <c r="C12" s="1">
        <v>1</v>
      </c>
      <c r="D12" s="8"/>
      <c r="E12" s="1" t="s">
        <v>41</v>
      </c>
      <c r="F12" s="1">
        <v>1</v>
      </c>
    </row>
    <row r="13" spans="1:10" x14ac:dyDescent="0.25">
      <c r="B13" s="1" t="s">
        <v>43</v>
      </c>
      <c r="C13" s="1">
        <v>1</v>
      </c>
      <c r="D13" s="8"/>
      <c r="E13" s="1" t="s">
        <v>165</v>
      </c>
      <c r="F13" s="1">
        <v>1</v>
      </c>
    </row>
    <row r="14" spans="1:10" x14ac:dyDescent="0.25">
      <c r="D14" s="8"/>
      <c r="E14" s="1"/>
    </row>
    <row r="15" spans="1:10" x14ac:dyDescent="0.25">
      <c r="B15" s="1" t="s">
        <v>47</v>
      </c>
      <c r="C15" s="1">
        <v>1</v>
      </c>
      <c r="D15" s="8"/>
      <c r="E15" s="1" t="s">
        <v>44</v>
      </c>
      <c r="F15" s="1">
        <v>1</v>
      </c>
    </row>
    <row r="16" spans="1:10" x14ac:dyDescent="0.25">
      <c r="B16" s="1" t="s">
        <v>48</v>
      </c>
      <c r="C16" s="1">
        <v>1</v>
      </c>
      <c r="D16" s="8"/>
      <c r="E16" s="1" t="s">
        <v>46</v>
      </c>
      <c r="F16" s="1">
        <v>1</v>
      </c>
    </row>
    <row r="17" spans="1:8" x14ac:dyDescent="0.25">
      <c r="B17"/>
      <c r="D17" s="8"/>
    </row>
    <row r="18" spans="1:8" x14ac:dyDescent="0.25">
      <c r="B18" s="1" t="s">
        <v>50</v>
      </c>
      <c r="C18" s="1">
        <v>1</v>
      </c>
      <c r="D18" s="8"/>
      <c r="E18" t="s">
        <v>121</v>
      </c>
      <c r="F18" s="1">
        <v>1</v>
      </c>
    </row>
    <row r="19" spans="1:8" x14ac:dyDescent="0.25">
      <c r="B19" s="1" t="s">
        <v>51</v>
      </c>
      <c r="C19" s="1">
        <v>1</v>
      </c>
      <c r="D19" s="8"/>
      <c r="E19" s="1" t="s">
        <v>69</v>
      </c>
      <c r="F19" s="1">
        <v>1</v>
      </c>
    </row>
    <row r="20" spans="1:8" s="4" customFormat="1" ht="12.75" x14ac:dyDescent="0.2">
      <c r="B20" s="1"/>
      <c r="C20" s="1"/>
      <c r="D20" s="11"/>
      <c r="E20" s="1"/>
      <c r="F20" s="1"/>
    </row>
    <row r="21" spans="1:8" x14ac:dyDescent="0.25">
      <c r="B21" s="1" t="s">
        <v>52</v>
      </c>
      <c r="C21" s="1">
        <v>1</v>
      </c>
      <c r="D21" s="8"/>
      <c r="E21" s="1" t="s">
        <v>70</v>
      </c>
      <c r="F21" s="1">
        <v>1</v>
      </c>
    </row>
    <row r="22" spans="1:8" x14ac:dyDescent="0.25">
      <c r="B22" s="1" t="s">
        <v>38</v>
      </c>
      <c r="C22" s="1">
        <v>1</v>
      </c>
      <c r="D22" s="7"/>
      <c r="E22" t="s">
        <v>109</v>
      </c>
      <c r="F22" s="1">
        <v>1</v>
      </c>
    </row>
    <row r="23" spans="1:8" x14ac:dyDescent="0.25">
      <c r="A23" s="7"/>
      <c r="B23"/>
      <c r="D23" s="8"/>
      <c r="G23" s="7"/>
      <c r="H23" s="7"/>
    </row>
    <row r="24" spans="1:8" x14ac:dyDescent="0.25">
      <c r="A24" s="7"/>
      <c r="B24" s="1" t="s">
        <v>84</v>
      </c>
      <c r="C24" s="1">
        <v>1</v>
      </c>
      <c r="D24" s="8"/>
      <c r="E24" s="1" t="s">
        <v>17</v>
      </c>
      <c r="F24" s="1">
        <v>1</v>
      </c>
      <c r="G24" s="7"/>
      <c r="H24" s="7"/>
    </row>
    <row r="25" spans="1:8" x14ac:dyDescent="0.25">
      <c r="B25" s="1" t="s">
        <v>86</v>
      </c>
      <c r="C25" s="1">
        <v>1</v>
      </c>
      <c r="E25" s="1" t="s">
        <v>12</v>
      </c>
      <c r="F25" s="1">
        <v>1</v>
      </c>
    </row>
    <row r="26" spans="1:8" ht="12.75" x14ac:dyDescent="0.2">
      <c r="D26" s="1"/>
    </row>
    <row r="27" spans="1:8" x14ac:dyDescent="0.25">
      <c r="A27" s="4"/>
      <c r="B27" t="s">
        <v>55</v>
      </c>
      <c r="C27" s="1">
        <v>1</v>
      </c>
      <c r="D27" s="4"/>
      <c r="E27" s="1" t="s">
        <v>16</v>
      </c>
      <c r="F27" s="1">
        <v>1</v>
      </c>
    </row>
    <row r="28" spans="1:8" x14ac:dyDescent="0.25">
      <c r="A28" s="4"/>
      <c r="B28" t="s">
        <v>40</v>
      </c>
      <c r="C28" s="1">
        <v>1</v>
      </c>
      <c r="E28" s="1" t="s">
        <v>147</v>
      </c>
      <c r="F28" s="1">
        <v>1</v>
      </c>
    </row>
    <row r="30" spans="1:8" x14ac:dyDescent="0.25">
      <c r="B30" t="s">
        <v>133</v>
      </c>
      <c r="C30" s="1">
        <v>1</v>
      </c>
    </row>
    <row r="31" spans="1:8" x14ac:dyDescent="0.25">
      <c r="B31" t="s">
        <v>134</v>
      </c>
      <c r="C31" s="1">
        <v>1</v>
      </c>
      <c r="E31" s="29"/>
    </row>
    <row r="33" spans="2:6" x14ac:dyDescent="0.25">
      <c r="B33" s="1" t="s">
        <v>36</v>
      </c>
      <c r="C33" s="1">
        <v>1</v>
      </c>
    </row>
    <row r="34" spans="2:6" x14ac:dyDescent="0.25">
      <c r="B34" s="1" t="s">
        <v>67</v>
      </c>
      <c r="C34" s="1">
        <v>1</v>
      </c>
    </row>
    <row r="35" spans="2:6" x14ac:dyDescent="0.25">
      <c r="B35"/>
    </row>
    <row r="36" spans="2:6" x14ac:dyDescent="0.25">
      <c r="B36" s="1" t="s">
        <v>37</v>
      </c>
      <c r="C36" s="1">
        <v>1</v>
      </c>
    </row>
    <row r="37" spans="2:6" x14ac:dyDescent="0.25">
      <c r="B37" s="1" t="s">
        <v>153</v>
      </c>
      <c r="C37" s="1">
        <v>1</v>
      </c>
    </row>
    <row r="39" spans="2:6" x14ac:dyDescent="0.25">
      <c r="B39" s="1" t="s">
        <v>156</v>
      </c>
      <c r="C39" s="1">
        <v>1</v>
      </c>
    </row>
    <row r="40" spans="2:6" x14ac:dyDescent="0.25">
      <c r="B40" s="1" t="s">
        <v>157</v>
      </c>
      <c r="C40" s="1">
        <v>1</v>
      </c>
    </row>
    <row r="42" spans="2:6" ht="12.75" x14ac:dyDescent="0.2">
      <c r="B42" s="1" t="s">
        <v>154</v>
      </c>
      <c r="C42" s="1">
        <f>SUM(C3:C38)/2</f>
        <v>12</v>
      </c>
      <c r="D42" s="1"/>
      <c r="E42" s="1"/>
      <c r="F42" s="1">
        <f>SUM(F3:F38)/2</f>
        <v>9</v>
      </c>
    </row>
    <row r="46" spans="2:6" x14ac:dyDescent="0.25">
      <c r="B46"/>
    </row>
    <row r="47" spans="2:6" x14ac:dyDescent="0.25">
      <c r="B47"/>
    </row>
    <row r="48" spans="2:6" x14ac:dyDescent="0.25">
      <c r="B48"/>
    </row>
    <row r="49" spans="2:3" x14ac:dyDescent="0.25">
      <c r="B49"/>
    </row>
    <row r="50" spans="2:3" x14ac:dyDescent="0.25">
      <c r="B50"/>
    </row>
    <row r="51" spans="2:3" x14ac:dyDescent="0.25">
      <c r="B51"/>
    </row>
    <row r="52" spans="2:3" x14ac:dyDescent="0.25">
      <c r="B52"/>
    </row>
    <row r="53" spans="2:3" x14ac:dyDescent="0.25">
      <c r="B53"/>
    </row>
    <row r="54" spans="2:3" x14ac:dyDescent="0.25">
      <c r="B54"/>
    </row>
    <row r="55" spans="2:3" x14ac:dyDescent="0.25">
      <c r="B55"/>
      <c r="C55" s="19"/>
    </row>
    <row r="56" spans="2:3" x14ac:dyDescent="0.25">
      <c r="C56" s="19"/>
    </row>
    <row r="58" spans="2:3" x14ac:dyDescent="0.25">
      <c r="C58" s="19"/>
    </row>
    <row r="59" spans="2:3" x14ac:dyDescent="0.25">
      <c r="C59" s="19"/>
    </row>
    <row r="64" spans="2:3" x14ac:dyDescent="0.25">
      <c r="B64"/>
    </row>
    <row r="66" spans="2:3" x14ac:dyDescent="0.25">
      <c r="B66"/>
    </row>
    <row r="67" spans="2:3" x14ac:dyDescent="0.25">
      <c r="B67"/>
      <c r="C67" s="19"/>
    </row>
    <row r="68" spans="2:3" x14ac:dyDescent="0.25">
      <c r="B68"/>
    </row>
    <row r="69" spans="2:3" x14ac:dyDescent="0.25">
      <c r="B69"/>
      <c r="C69" s="19"/>
    </row>
    <row r="70" spans="2:3" x14ac:dyDescent="0.25">
      <c r="B70"/>
    </row>
    <row r="73" spans="2:3" x14ac:dyDescent="0.25">
      <c r="B73"/>
    </row>
    <row r="74" spans="2:3" x14ac:dyDescent="0.25">
      <c r="B74"/>
    </row>
    <row r="75" spans="2:3" x14ac:dyDescent="0.25">
      <c r="B75"/>
    </row>
    <row r="76" spans="2:3" x14ac:dyDescent="0.25">
      <c r="B76"/>
    </row>
    <row r="77" spans="2:3" x14ac:dyDescent="0.25">
      <c r="B77"/>
    </row>
    <row r="78" spans="2:3" x14ac:dyDescent="0.25">
      <c r="B78"/>
    </row>
    <row r="79" spans="2:3" x14ac:dyDescent="0.25">
      <c r="B79"/>
      <c r="C79" s="19"/>
    </row>
    <row r="80" spans="2:3" x14ac:dyDescent="0.25">
      <c r="B80"/>
    </row>
    <row r="85" spans="2:3" x14ac:dyDescent="0.25">
      <c r="B85"/>
    </row>
    <row r="87" spans="2:3" x14ac:dyDescent="0.25">
      <c r="C87" s="19"/>
    </row>
    <row r="88" spans="2:3" x14ac:dyDescent="0.25">
      <c r="C88" s="19"/>
    </row>
    <row r="89" spans="2:3" x14ac:dyDescent="0.25">
      <c r="B89"/>
    </row>
    <row r="90" spans="2:3" x14ac:dyDescent="0.25">
      <c r="B90"/>
    </row>
    <row r="91" spans="2:3" x14ac:dyDescent="0.25">
      <c r="B91"/>
    </row>
    <row r="92" spans="2:3" x14ac:dyDescent="0.25">
      <c r="B92"/>
    </row>
    <row r="93" spans="2:3" x14ac:dyDescent="0.25">
      <c r="B93"/>
    </row>
    <row r="94" spans="2:3" x14ac:dyDescent="0.25">
      <c r="B94"/>
    </row>
    <row r="95" spans="2:3" x14ac:dyDescent="0.25">
      <c r="B95"/>
    </row>
    <row r="96" spans="2:3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 s="4"/>
    </row>
    <row r="122" spans="2:2" x14ac:dyDescent="0.25">
      <c r="B122" s="4"/>
    </row>
    <row r="123" spans="2:2" x14ac:dyDescent="0.25">
      <c r="B123" s="12"/>
    </row>
    <row r="127" spans="2:2" x14ac:dyDescent="0.25">
      <c r="B127"/>
    </row>
    <row r="128" spans="2:2" x14ac:dyDescent="0.25">
      <c r="B128"/>
    </row>
    <row r="129" spans="2:3" x14ac:dyDescent="0.25">
      <c r="B129"/>
    </row>
    <row r="130" spans="2:3" x14ac:dyDescent="0.25">
      <c r="B130"/>
    </row>
    <row r="131" spans="2:3" x14ac:dyDescent="0.25">
      <c r="B131"/>
    </row>
    <row r="132" spans="2:3" x14ac:dyDescent="0.25">
      <c r="B132"/>
    </row>
    <row r="133" spans="2:3" x14ac:dyDescent="0.25">
      <c r="B133"/>
    </row>
    <row r="134" spans="2:3" x14ac:dyDescent="0.25">
      <c r="B134"/>
      <c r="C134" s="19"/>
    </row>
    <row r="135" spans="2:3" x14ac:dyDescent="0.25">
      <c r="B135"/>
      <c r="C135" s="4"/>
    </row>
    <row r="136" spans="2:3" x14ac:dyDescent="0.25">
      <c r="B136"/>
      <c r="C136" s="4"/>
    </row>
    <row r="137" spans="2:3" x14ac:dyDescent="0.25">
      <c r="B137"/>
    </row>
    <row r="138" spans="2:3" x14ac:dyDescent="0.25">
      <c r="B138"/>
    </row>
    <row r="139" spans="2:3" x14ac:dyDescent="0.25">
      <c r="B139"/>
    </row>
    <row r="140" spans="2:3" x14ac:dyDescent="0.25">
      <c r="B140"/>
    </row>
    <row r="141" spans="2:3" x14ac:dyDescent="0.25">
      <c r="B141"/>
    </row>
    <row r="142" spans="2:3" x14ac:dyDescent="0.25">
      <c r="B142"/>
    </row>
    <row r="143" spans="2:3" x14ac:dyDescent="0.25">
      <c r="B143"/>
    </row>
    <row r="144" spans="2:3" x14ac:dyDescent="0.25">
      <c r="B144"/>
      <c r="C144" s="7"/>
    </row>
    <row r="145" spans="2:3" x14ac:dyDescent="0.25">
      <c r="B145"/>
      <c r="C145" s="7"/>
    </row>
    <row r="146" spans="2:3" x14ac:dyDescent="0.25">
      <c r="B146"/>
    </row>
    <row r="147" spans="2:3" x14ac:dyDescent="0.25">
      <c r="B147"/>
    </row>
    <row r="148" spans="2:3" x14ac:dyDescent="0.25">
      <c r="B148"/>
    </row>
    <row r="149" spans="2:3" x14ac:dyDescent="0.25">
      <c r="B149"/>
    </row>
    <row r="150" spans="2:3" x14ac:dyDescent="0.25">
      <c r="B150"/>
    </row>
    <row r="154" spans="2:3" x14ac:dyDescent="0.25">
      <c r="B154"/>
    </row>
    <row r="155" spans="2:3" x14ac:dyDescent="0.25">
      <c r="B155"/>
    </row>
    <row r="156" spans="2:3" x14ac:dyDescent="0.25">
      <c r="B156"/>
    </row>
    <row r="157" spans="2:3" x14ac:dyDescent="0.25">
      <c r="B157"/>
    </row>
    <row r="160" spans="2:3" x14ac:dyDescent="0.25">
      <c r="B160"/>
    </row>
    <row r="162" spans="2:3" x14ac:dyDescent="0.25">
      <c r="B162"/>
    </row>
    <row r="163" spans="2:3" x14ac:dyDescent="0.25">
      <c r="B163"/>
    </row>
    <row r="164" spans="2:3" x14ac:dyDescent="0.25">
      <c r="B164"/>
    </row>
    <row r="165" spans="2:3" x14ac:dyDescent="0.25">
      <c r="B165"/>
    </row>
    <row r="166" spans="2:3" x14ac:dyDescent="0.25">
      <c r="B166"/>
    </row>
    <row r="167" spans="2:3" x14ac:dyDescent="0.25">
      <c r="B167"/>
      <c r="C167" s="7"/>
    </row>
    <row r="168" spans="2:3" x14ac:dyDescent="0.25">
      <c r="B168"/>
      <c r="C168" s="20"/>
    </row>
    <row r="169" spans="2:3" x14ac:dyDescent="0.25">
      <c r="B169"/>
    </row>
    <row r="170" spans="2:3" x14ac:dyDescent="0.25">
      <c r="B170"/>
    </row>
    <row r="171" spans="2:3" x14ac:dyDescent="0.25">
      <c r="B171"/>
    </row>
    <row r="172" spans="2:3" x14ac:dyDescent="0.25">
      <c r="B172"/>
    </row>
    <row r="173" spans="2:3" x14ac:dyDescent="0.25">
      <c r="B173"/>
    </row>
    <row r="174" spans="2:3" x14ac:dyDescent="0.25">
      <c r="B174"/>
    </row>
  </sheetData>
  <printOptions gridLines="1"/>
  <pageMargins left="0.70866141732283472" right="0.70866141732283472" top="0.74803149606299213" bottom="0.74803149606299213" header="0.31496062992125984" footer="0.31496062992125984"/>
  <pageSetup paperSize="9" scale="80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37"/>
  <sheetViews>
    <sheetView topLeftCell="A94" zoomScaleNormal="100" workbookViewId="0">
      <selection activeCell="G100" sqref="G100"/>
    </sheetView>
  </sheetViews>
  <sheetFormatPr defaultRowHeight="11.25" x14ac:dyDescent="0.2"/>
  <cols>
    <col min="1" max="1" width="14.85546875" style="13" customWidth="1"/>
    <col min="2" max="2" width="23.140625" style="13" bestFit="1" customWidth="1"/>
    <col min="3" max="3" width="5" style="13" customWidth="1"/>
    <col min="4" max="4" width="4.85546875" style="13" customWidth="1"/>
    <col min="5" max="5" width="5.5703125" style="13" customWidth="1"/>
    <col min="6" max="7" width="5.42578125" style="13" customWidth="1"/>
    <col min="8" max="11" width="9.140625" style="13"/>
    <col min="12" max="12" width="11.7109375" style="14" customWidth="1"/>
    <col min="13" max="13" width="12" style="13" bestFit="1" customWidth="1"/>
    <col min="14" max="16384" width="9.140625" style="13"/>
  </cols>
  <sheetData>
    <row r="1" spans="1:15" x14ac:dyDescent="0.2">
      <c r="A1" s="30" t="s">
        <v>151</v>
      </c>
      <c r="B1" s="30"/>
    </row>
    <row r="2" spans="1:15" x14ac:dyDescent="0.2">
      <c r="A2" s="13" t="s">
        <v>152</v>
      </c>
    </row>
    <row r="3" spans="1:15" ht="12.75" x14ac:dyDescent="0.2">
      <c r="B3" s="1" t="s">
        <v>17</v>
      </c>
      <c r="C3" s="1">
        <v>1</v>
      </c>
      <c r="F3" s="15"/>
    </row>
    <row r="4" spans="1:15" ht="12.75" x14ac:dyDescent="0.2">
      <c r="B4" s="1" t="s">
        <v>12</v>
      </c>
      <c r="C4" s="1">
        <v>1</v>
      </c>
    </row>
    <row r="5" spans="1:15" ht="12.75" x14ac:dyDescent="0.2">
      <c r="B5" s="1"/>
      <c r="C5" s="1"/>
      <c r="O5" s="15"/>
    </row>
    <row r="6" spans="1:15" ht="12.75" x14ac:dyDescent="0.2">
      <c r="B6" s="1" t="s">
        <v>15</v>
      </c>
      <c r="C6" s="1">
        <v>1</v>
      </c>
    </row>
    <row r="7" spans="1:15" ht="12.75" x14ac:dyDescent="0.2">
      <c r="B7" s="1" t="s">
        <v>10</v>
      </c>
      <c r="C7" s="1">
        <v>1</v>
      </c>
      <c r="O7" s="15"/>
    </row>
    <row r="8" spans="1:15" x14ac:dyDescent="0.2">
      <c r="D8" s="16"/>
      <c r="E8" s="16"/>
      <c r="F8" s="16"/>
      <c r="G8" s="16"/>
    </row>
    <row r="9" spans="1:15" ht="12.75" x14ac:dyDescent="0.2">
      <c r="B9" s="1" t="s">
        <v>16</v>
      </c>
      <c r="C9" s="1">
        <v>1</v>
      </c>
    </row>
    <row r="10" spans="1:15" ht="12.75" x14ac:dyDescent="0.2">
      <c r="B10" s="1" t="s">
        <v>147</v>
      </c>
      <c r="C10" s="13">
        <v>1</v>
      </c>
    </row>
    <row r="11" spans="1:15" ht="15" x14ac:dyDescent="0.25">
      <c r="A11" s="1"/>
      <c r="B11"/>
      <c r="C11" s="1"/>
      <c r="D11" s="1"/>
      <c r="E11" s="1"/>
      <c r="F11" s="1"/>
      <c r="G11" s="1"/>
      <c r="H11" s="1"/>
      <c r="I11" s="1"/>
      <c r="J11" s="1"/>
      <c r="K11"/>
      <c r="M11" s="1"/>
      <c r="N11" s="1"/>
      <c r="O11" s="1"/>
    </row>
    <row r="12" spans="1:15" ht="15" x14ac:dyDescent="0.25">
      <c r="A12" s="1"/>
      <c r="B12" s="1" t="s">
        <v>18</v>
      </c>
      <c r="C12" s="1">
        <v>1</v>
      </c>
      <c r="D12" s="1"/>
      <c r="E12" s="1"/>
      <c r="F12" s="1"/>
      <c r="G12" s="1"/>
      <c r="H12" s="1"/>
      <c r="I12" s="1"/>
      <c r="J12" s="1"/>
      <c r="K12"/>
      <c r="M12" s="1"/>
      <c r="N12" s="1"/>
      <c r="O12" s="1"/>
    </row>
    <row r="13" spans="1:15" ht="12.75" x14ac:dyDescent="0.2">
      <c r="B13" s="1" t="s">
        <v>19</v>
      </c>
      <c r="C13" s="1">
        <v>1</v>
      </c>
    </row>
    <row r="14" spans="1:15" ht="12.75" x14ac:dyDescent="0.2">
      <c r="C14" s="1"/>
    </row>
    <row r="15" spans="1:15" ht="12.75" x14ac:dyDescent="0.2">
      <c r="B15" s="1" t="s">
        <v>21</v>
      </c>
      <c r="C15" s="1">
        <v>1</v>
      </c>
    </row>
    <row r="16" spans="1:15" ht="12.75" x14ac:dyDescent="0.2">
      <c r="B16" s="1" t="s">
        <v>22</v>
      </c>
      <c r="C16" s="1">
        <v>1</v>
      </c>
    </row>
    <row r="17" spans="1:17" ht="15" x14ac:dyDescent="0.25">
      <c r="B17"/>
      <c r="C17" s="1"/>
    </row>
    <row r="18" spans="1:17" ht="12.75" x14ac:dyDescent="0.2">
      <c r="B18" s="1" t="s">
        <v>20</v>
      </c>
      <c r="C18" s="1">
        <v>1</v>
      </c>
      <c r="P18" s="15"/>
      <c r="Q18" s="15"/>
    </row>
    <row r="19" spans="1:17" ht="12.75" x14ac:dyDescent="0.2">
      <c r="B19" s="1" t="s">
        <v>35</v>
      </c>
      <c r="C19" s="1">
        <v>1</v>
      </c>
      <c r="P19" s="15"/>
      <c r="Q19" s="15"/>
    </row>
    <row r="20" spans="1:17" ht="15" x14ac:dyDescent="0.25">
      <c r="B20"/>
      <c r="C20" s="1"/>
      <c r="P20" s="15"/>
      <c r="Q20" s="15"/>
    </row>
    <row r="21" spans="1:17" ht="12.75" x14ac:dyDescent="0.2">
      <c r="A21" s="17"/>
      <c r="B21" s="1" t="s">
        <v>23</v>
      </c>
      <c r="C21" s="1">
        <v>1</v>
      </c>
      <c r="D21" s="18"/>
      <c r="E21" s="18"/>
      <c r="F21" s="18"/>
      <c r="G21" s="18"/>
      <c r="H21" s="18"/>
      <c r="I21" s="18"/>
      <c r="J21" s="18"/>
      <c r="K21" s="18"/>
    </row>
    <row r="22" spans="1:17" ht="12.75" x14ac:dyDescent="0.2">
      <c r="B22" s="1" t="s">
        <v>107</v>
      </c>
      <c r="C22" s="1">
        <v>1</v>
      </c>
    </row>
    <row r="23" spans="1:17" ht="15" x14ac:dyDescent="0.25">
      <c r="B23"/>
      <c r="C23" s="1"/>
    </row>
    <row r="24" spans="1:17" ht="12.75" x14ac:dyDescent="0.2">
      <c r="A24" s="1"/>
      <c r="B24" s="1" t="s">
        <v>67</v>
      </c>
      <c r="C24" s="1">
        <v>1</v>
      </c>
      <c r="D24" s="1"/>
      <c r="E24" s="1"/>
      <c r="F24" s="7"/>
      <c r="G24" s="1"/>
      <c r="H24" s="1"/>
      <c r="I24" s="1"/>
      <c r="J24" s="1"/>
      <c r="K24" s="1"/>
      <c r="M24" s="2"/>
      <c r="N24" s="14"/>
      <c r="P24" s="1"/>
    </row>
    <row r="25" spans="1:17" ht="12.75" x14ac:dyDescent="0.2">
      <c r="A25" s="1"/>
      <c r="B25" s="1" t="s">
        <v>68</v>
      </c>
      <c r="C25" s="1">
        <v>1</v>
      </c>
      <c r="D25" s="1"/>
      <c r="E25" s="1"/>
      <c r="F25" s="7"/>
      <c r="G25" s="1"/>
      <c r="H25" s="1"/>
      <c r="I25" s="1"/>
      <c r="J25" s="1"/>
      <c r="K25" s="1"/>
      <c r="M25" s="1"/>
      <c r="N25" s="14"/>
      <c r="O25" s="1"/>
    </row>
    <row r="26" spans="1:17" ht="15" x14ac:dyDescent="0.25">
      <c r="A26" s="7"/>
      <c r="C26" s="1"/>
      <c r="D26" s="7"/>
      <c r="E26" s="7"/>
      <c r="F26" s="7"/>
      <c r="G26" s="7"/>
      <c r="H26" s="7"/>
      <c r="I26" s="7"/>
      <c r="J26" s="7"/>
      <c r="K26" s="8"/>
      <c r="M26" s="7"/>
      <c r="N26" s="7"/>
      <c r="O26" s="7"/>
    </row>
    <row r="27" spans="1:17" ht="15" x14ac:dyDescent="0.25">
      <c r="A27" s="7"/>
      <c r="B27" s="1" t="s">
        <v>25</v>
      </c>
      <c r="C27" s="1">
        <v>1</v>
      </c>
      <c r="D27" s="7"/>
      <c r="E27" s="7"/>
      <c r="F27" s="7"/>
      <c r="G27" s="7"/>
      <c r="H27" s="7"/>
      <c r="I27" s="7"/>
      <c r="J27" s="7"/>
      <c r="K27" s="8"/>
      <c r="M27" s="7"/>
      <c r="N27" s="7"/>
      <c r="O27" s="7"/>
    </row>
    <row r="28" spans="1:17" ht="15" x14ac:dyDescent="0.25">
      <c r="A28" s="1"/>
      <c r="B28" s="1" t="s">
        <v>24</v>
      </c>
      <c r="C28" s="1">
        <v>1</v>
      </c>
      <c r="D28" s="1"/>
      <c r="E28" s="1"/>
      <c r="F28" s="1"/>
      <c r="G28" s="1"/>
      <c r="H28" s="1"/>
      <c r="I28" s="1"/>
      <c r="J28" s="1"/>
      <c r="K28"/>
      <c r="M28" s="1"/>
      <c r="N28" s="1"/>
      <c r="O28" s="1"/>
    </row>
    <row r="29" spans="1:17" ht="15" x14ac:dyDescent="0.25">
      <c r="A29" s="1"/>
      <c r="C29" s="1"/>
      <c r="D29" s="7"/>
      <c r="E29" s="7"/>
      <c r="F29" s="7"/>
      <c r="G29" s="7"/>
      <c r="H29" s="7"/>
      <c r="I29" s="7"/>
      <c r="J29" s="7"/>
      <c r="K29" s="8"/>
      <c r="M29" s="1"/>
      <c r="N29" s="1"/>
      <c r="O29" s="1"/>
    </row>
    <row r="30" spans="1:17" ht="15" x14ac:dyDescent="0.25">
      <c r="A30" s="1"/>
      <c r="B30" t="s">
        <v>79</v>
      </c>
      <c r="C30" s="1">
        <v>1</v>
      </c>
      <c r="D30" s="7"/>
      <c r="E30" s="7"/>
      <c r="F30" s="7"/>
      <c r="G30" s="7"/>
      <c r="H30" s="7"/>
      <c r="I30" s="7"/>
      <c r="J30" s="7"/>
      <c r="K30" s="8"/>
      <c r="M30" s="1"/>
      <c r="N30" s="1"/>
      <c r="O30" s="1"/>
    </row>
    <row r="31" spans="1:17" ht="15" x14ac:dyDescent="0.25">
      <c r="A31" s="1"/>
      <c r="B31" s="1" t="s">
        <v>26</v>
      </c>
      <c r="C31" s="1">
        <v>1</v>
      </c>
      <c r="D31" s="1"/>
      <c r="E31" s="7"/>
      <c r="F31" s="1"/>
      <c r="G31" s="1"/>
      <c r="H31" s="1"/>
      <c r="I31" s="1"/>
      <c r="J31" s="1"/>
      <c r="K31"/>
      <c r="M31" s="1"/>
      <c r="N31" s="1"/>
      <c r="O31" s="1"/>
    </row>
    <row r="32" spans="1:17" ht="15" x14ac:dyDescent="0.25">
      <c r="A32" s="1"/>
      <c r="C32" s="1"/>
      <c r="D32" s="1"/>
      <c r="E32" s="7"/>
      <c r="F32" s="1"/>
      <c r="G32" s="1"/>
      <c r="H32" s="1"/>
      <c r="I32" s="1"/>
      <c r="J32" s="1"/>
      <c r="K32"/>
      <c r="M32" s="1"/>
      <c r="N32" s="1"/>
      <c r="O32" s="1"/>
    </row>
    <row r="33" spans="1:15" ht="15" x14ac:dyDescent="0.25">
      <c r="A33" s="1"/>
      <c r="B33" s="1" t="s">
        <v>28</v>
      </c>
      <c r="C33" s="1">
        <v>1</v>
      </c>
      <c r="D33" s="1"/>
      <c r="E33" s="7"/>
      <c r="F33" s="1"/>
      <c r="G33" s="1"/>
      <c r="H33" s="1"/>
      <c r="I33" s="1"/>
      <c r="J33" s="1"/>
      <c r="K33"/>
      <c r="M33" s="1"/>
      <c r="N33" s="1"/>
      <c r="O33" s="1"/>
    </row>
    <row r="34" spans="1:15" ht="15" x14ac:dyDescent="0.25">
      <c r="A34" s="1"/>
      <c r="B34" s="1" t="s">
        <v>29</v>
      </c>
      <c r="C34" s="1">
        <v>1</v>
      </c>
      <c r="D34" s="1"/>
      <c r="E34" s="7"/>
      <c r="F34" s="1"/>
      <c r="G34" s="1"/>
      <c r="H34" s="1"/>
      <c r="I34" s="1"/>
      <c r="J34" s="1"/>
      <c r="K34"/>
      <c r="M34" s="1"/>
      <c r="N34" s="1"/>
      <c r="O34" s="1"/>
    </row>
    <row r="35" spans="1:15" ht="15" x14ac:dyDescent="0.25">
      <c r="A35" s="1"/>
      <c r="C35" s="1"/>
      <c r="D35" s="1"/>
      <c r="E35" s="1"/>
      <c r="F35" s="1"/>
      <c r="G35" s="1"/>
      <c r="H35" s="1"/>
      <c r="I35" s="1"/>
      <c r="J35" s="1"/>
      <c r="K35"/>
      <c r="M35" s="1"/>
      <c r="N35" s="1"/>
      <c r="O35" s="1"/>
    </row>
    <row r="36" spans="1:15" ht="15" x14ac:dyDescent="0.25">
      <c r="A36" s="1"/>
      <c r="B36" t="s">
        <v>74</v>
      </c>
      <c r="C36" s="1">
        <v>1</v>
      </c>
      <c r="D36" s="1"/>
      <c r="E36" s="1"/>
      <c r="F36" s="1"/>
      <c r="G36" s="1"/>
      <c r="H36" s="1"/>
      <c r="I36" s="1"/>
      <c r="J36" s="1"/>
      <c r="K36"/>
      <c r="M36" s="1"/>
      <c r="N36" s="1"/>
      <c r="O36" s="1"/>
    </row>
    <row r="37" spans="1:15" ht="15" x14ac:dyDescent="0.25">
      <c r="A37" s="1"/>
      <c r="B37" s="1" t="s">
        <v>30</v>
      </c>
      <c r="C37" s="1">
        <v>1</v>
      </c>
      <c r="D37" s="7"/>
      <c r="E37" s="7"/>
      <c r="F37" s="1"/>
      <c r="G37" s="1"/>
      <c r="H37" s="1"/>
      <c r="I37" s="1"/>
      <c r="J37" s="1"/>
      <c r="K37"/>
      <c r="M37" s="1"/>
      <c r="N37" s="1"/>
      <c r="O37" s="1"/>
    </row>
    <row r="38" spans="1:15" ht="15" x14ac:dyDescent="0.25">
      <c r="A38" s="1"/>
      <c r="C38" s="1"/>
      <c r="D38" s="7"/>
      <c r="E38" s="7"/>
      <c r="F38" s="1"/>
      <c r="G38" s="1"/>
      <c r="H38" s="1"/>
      <c r="I38" s="1"/>
      <c r="J38" s="1"/>
      <c r="K38"/>
      <c r="M38" s="1"/>
      <c r="N38" s="1"/>
      <c r="O38" s="1"/>
    </row>
    <row r="39" spans="1:15" ht="15" x14ac:dyDescent="0.25">
      <c r="A39" s="1"/>
      <c r="B39" s="1" t="s">
        <v>33</v>
      </c>
      <c r="C39" s="1">
        <v>1</v>
      </c>
      <c r="D39" s="7"/>
      <c r="E39" s="7"/>
      <c r="F39" s="1"/>
      <c r="G39" s="1"/>
      <c r="H39" s="1"/>
      <c r="I39" s="1"/>
      <c r="J39" s="1"/>
      <c r="K39"/>
      <c r="M39" s="1"/>
      <c r="N39" s="1"/>
      <c r="O39" s="1"/>
    </row>
    <row r="40" spans="1:15" ht="15" x14ac:dyDescent="0.25">
      <c r="A40" s="1"/>
      <c r="B40" s="1" t="s">
        <v>34</v>
      </c>
      <c r="C40" s="1">
        <v>1</v>
      </c>
      <c r="D40" s="7"/>
      <c r="E40" s="7"/>
      <c r="F40" s="1"/>
      <c r="G40" s="1"/>
      <c r="H40" s="1"/>
      <c r="I40" s="1"/>
      <c r="J40" s="1"/>
      <c r="K40"/>
      <c r="M40" s="1"/>
      <c r="N40" s="1"/>
      <c r="O40" s="1"/>
    </row>
    <row r="41" spans="1:15" ht="15" x14ac:dyDescent="0.25">
      <c r="A41" s="1"/>
      <c r="B41"/>
      <c r="C41" s="1"/>
      <c r="D41" s="1"/>
      <c r="E41" s="1"/>
      <c r="F41" s="1"/>
      <c r="G41" s="1"/>
      <c r="H41" s="1"/>
      <c r="I41" s="1"/>
      <c r="J41" s="1"/>
      <c r="K41"/>
      <c r="M41" s="1"/>
      <c r="N41" s="1"/>
      <c r="O41" s="1"/>
    </row>
    <row r="42" spans="1:15" ht="15" x14ac:dyDescent="0.25">
      <c r="A42" s="1"/>
      <c r="B42" s="1" t="s">
        <v>32</v>
      </c>
      <c r="C42" s="1">
        <v>1</v>
      </c>
      <c r="D42" s="1"/>
      <c r="E42" s="1"/>
      <c r="F42" s="1"/>
      <c r="G42" s="1"/>
      <c r="H42" s="1"/>
      <c r="I42" s="1"/>
      <c r="J42" s="1"/>
      <c r="K42"/>
      <c r="M42" s="1"/>
      <c r="N42" s="1"/>
      <c r="O42" s="1"/>
    </row>
    <row r="43" spans="1:15" ht="15" x14ac:dyDescent="0.25">
      <c r="A43" s="1"/>
      <c r="B43" s="1" t="s">
        <v>31</v>
      </c>
      <c r="C43" s="1">
        <v>1</v>
      </c>
      <c r="D43" s="1"/>
      <c r="E43" s="1"/>
      <c r="F43" s="1"/>
      <c r="G43" s="1"/>
      <c r="H43" s="1"/>
      <c r="I43" s="1"/>
      <c r="J43" s="1"/>
      <c r="K43"/>
      <c r="M43" s="1"/>
      <c r="N43" s="1"/>
      <c r="O43" s="1"/>
    </row>
    <row r="44" spans="1:15" ht="15" x14ac:dyDescent="0.25">
      <c r="A44" s="1"/>
      <c r="C44" s="1"/>
      <c r="D44" s="1"/>
      <c r="E44" s="1"/>
      <c r="F44" s="1"/>
      <c r="G44" s="1"/>
      <c r="H44" s="1"/>
      <c r="I44" s="1"/>
      <c r="J44" s="1"/>
      <c r="K44"/>
      <c r="L44" s="2"/>
      <c r="M44" s="1"/>
      <c r="N44" s="1"/>
      <c r="O44" s="1"/>
    </row>
    <row r="45" spans="1:15" ht="15" x14ac:dyDescent="0.25">
      <c r="A45" s="1"/>
      <c r="B45" s="1" t="s">
        <v>36</v>
      </c>
      <c r="C45" s="1">
        <v>1</v>
      </c>
      <c r="D45" s="1"/>
      <c r="E45" s="1"/>
      <c r="F45" s="1"/>
      <c r="G45" s="1"/>
      <c r="H45" s="1"/>
      <c r="I45" s="1"/>
      <c r="J45" s="1"/>
      <c r="K45"/>
      <c r="L45" s="2"/>
      <c r="M45" s="1"/>
      <c r="N45" s="1"/>
      <c r="O45" s="1"/>
    </row>
    <row r="46" spans="1:15" ht="12.75" x14ac:dyDescent="0.2">
      <c r="A46" s="1"/>
      <c r="B46" s="1" t="s">
        <v>127</v>
      </c>
      <c r="C46" s="1">
        <v>1</v>
      </c>
      <c r="D46" s="1"/>
      <c r="E46" s="1"/>
      <c r="F46" s="1"/>
      <c r="G46" s="1"/>
      <c r="H46" s="1"/>
      <c r="I46" s="1"/>
      <c r="J46" s="1"/>
      <c r="K46" s="1"/>
      <c r="L46" s="2"/>
      <c r="M46" s="1"/>
      <c r="N46" s="1"/>
      <c r="O46" s="1"/>
    </row>
    <row r="47" spans="1:15" ht="15" x14ac:dyDescent="0.25">
      <c r="A47" s="4"/>
      <c r="B47"/>
      <c r="C47" s="1"/>
      <c r="D47" s="4"/>
      <c r="E47" s="4"/>
      <c r="F47" s="4"/>
      <c r="G47" s="6"/>
      <c r="H47" s="4"/>
      <c r="I47" s="4"/>
      <c r="J47" s="4"/>
      <c r="K47"/>
      <c r="L47" s="5"/>
      <c r="M47" s="1"/>
      <c r="N47" s="1"/>
      <c r="O47" s="1"/>
    </row>
    <row r="48" spans="1:15" ht="15" x14ac:dyDescent="0.25">
      <c r="A48" s="4"/>
      <c r="B48" s="1" t="s">
        <v>37</v>
      </c>
      <c r="C48" s="1">
        <v>1</v>
      </c>
      <c r="D48" s="4"/>
      <c r="E48" s="4"/>
      <c r="F48" s="4"/>
      <c r="G48" s="4"/>
      <c r="H48" s="4"/>
      <c r="I48" s="4"/>
      <c r="J48" s="4"/>
      <c r="K48"/>
      <c r="L48" s="5"/>
      <c r="M48" s="1"/>
      <c r="N48" s="1"/>
      <c r="O48" s="1"/>
    </row>
    <row r="49" spans="1:15" ht="15" x14ac:dyDescent="0.25">
      <c r="A49" s="1"/>
      <c r="B49" s="13" t="s">
        <v>72</v>
      </c>
      <c r="C49" s="1">
        <v>1</v>
      </c>
      <c r="D49" s="1"/>
      <c r="E49" s="1"/>
      <c r="F49" s="1"/>
      <c r="G49" s="1"/>
      <c r="H49" s="1"/>
      <c r="I49" s="1"/>
      <c r="J49" s="1"/>
      <c r="K49"/>
      <c r="L49" s="2"/>
      <c r="M49" s="1"/>
      <c r="N49" s="1"/>
      <c r="O49" s="1"/>
    </row>
    <row r="50" spans="1:15" ht="15" x14ac:dyDescent="0.25">
      <c r="A50" s="1"/>
      <c r="C50" s="1"/>
      <c r="D50" s="1"/>
      <c r="E50" s="1"/>
      <c r="F50" s="1"/>
      <c r="G50" s="7"/>
      <c r="H50" s="1"/>
      <c r="I50" s="1"/>
      <c r="J50" s="1"/>
      <c r="K50"/>
      <c r="L50" s="2"/>
      <c r="M50" s="1"/>
      <c r="N50" s="1"/>
      <c r="O50" s="1"/>
    </row>
    <row r="51" spans="1:15" ht="15" x14ac:dyDescent="0.25">
      <c r="A51" s="1"/>
      <c r="B51" s="1" t="s">
        <v>54</v>
      </c>
      <c r="C51" s="1">
        <v>1</v>
      </c>
      <c r="D51" s="1"/>
      <c r="E51" s="1"/>
      <c r="F51" s="1"/>
      <c r="G51" s="1"/>
      <c r="H51" s="1"/>
      <c r="I51" s="1"/>
      <c r="J51" s="1"/>
      <c r="K51"/>
      <c r="L51" s="2"/>
      <c r="M51" s="1"/>
      <c r="N51" s="1"/>
      <c r="O51" s="1"/>
    </row>
    <row r="52" spans="1:15" ht="15" x14ac:dyDescent="0.25">
      <c r="A52" s="1"/>
      <c r="B52" s="1" t="s">
        <v>65</v>
      </c>
      <c r="C52" s="1">
        <v>1</v>
      </c>
      <c r="D52" s="1"/>
      <c r="E52" s="1"/>
      <c r="F52" s="1"/>
      <c r="G52" s="1"/>
      <c r="H52" s="1"/>
      <c r="I52" s="1"/>
      <c r="J52" s="1"/>
      <c r="K52"/>
      <c r="L52" s="2"/>
      <c r="M52" s="1"/>
      <c r="N52" s="1"/>
      <c r="O52" s="1"/>
    </row>
    <row r="53" spans="1:15" ht="15" x14ac:dyDescent="0.25">
      <c r="A53" s="1"/>
      <c r="C53" s="1"/>
      <c r="D53" s="1"/>
      <c r="E53" s="1"/>
      <c r="F53" s="1"/>
      <c r="G53" s="1"/>
      <c r="H53" s="1"/>
      <c r="I53" s="1"/>
      <c r="J53" s="1"/>
      <c r="K53"/>
      <c r="L53" s="2"/>
      <c r="M53" s="1"/>
      <c r="N53" s="1"/>
      <c r="O53" s="1"/>
    </row>
    <row r="54" spans="1:15" ht="15" x14ac:dyDescent="0.25">
      <c r="A54" s="1"/>
      <c r="B54" s="1" t="s">
        <v>71</v>
      </c>
      <c r="C54" s="1">
        <v>1</v>
      </c>
      <c r="D54" s="1"/>
      <c r="E54" s="1"/>
      <c r="F54" s="1"/>
      <c r="G54" s="1"/>
      <c r="H54" s="1"/>
      <c r="I54" s="1"/>
      <c r="J54" s="1"/>
      <c r="K54"/>
      <c r="L54" s="2"/>
      <c r="M54" s="1"/>
      <c r="N54" s="1"/>
      <c r="O54" s="1"/>
    </row>
    <row r="55" spans="1:15" ht="15" x14ac:dyDescent="0.25">
      <c r="A55" s="1"/>
      <c r="B55" s="13" t="s">
        <v>155</v>
      </c>
      <c r="C55" s="1">
        <v>1</v>
      </c>
      <c r="D55" s="1"/>
      <c r="E55" s="1"/>
      <c r="F55" s="1"/>
      <c r="G55" s="1"/>
      <c r="H55" s="1"/>
      <c r="I55" s="1"/>
      <c r="J55" s="1"/>
      <c r="K55"/>
      <c r="L55" s="2"/>
      <c r="M55" s="1"/>
      <c r="N55" s="1"/>
      <c r="O55" s="1"/>
    </row>
    <row r="56" spans="1:15" ht="15" x14ac:dyDescent="0.25">
      <c r="A56" s="1"/>
      <c r="C56" s="1"/>
      <c r="D56" s="1"/>
      <c r="E56" s="1"/>
      <c r="F56" s="1"/>
      <c r="G56" s="1"/>
      <c r="H56" s="1"/>
      <c r="I56" s="1"/>
      <c r="J56" s="1"/>
      <c r="K56"/>
      <c r="L56" s="2"/>
      <c r="M56" s="1"/>
      <c r="N56" s="1"/>
      <c r="O56" s="1"/>
    </row>
    <row r="57" spans="1:15" ht="15" x14ac:dyDescent="0.25">
      <c r="A57" s="1"/>
      <c r="C57" s="1"/>
      <c r="D57" s="1"/>
      <c r="E57" s="1"/>
      <c r="F57" s="1"/>
      <c r="G57" s="1"/>
      <c r="H57" s="1"/>
      <c r="I57" s="1"/>
      <c r="J57" s="1"/>
      <c r="K57"/>
      <c r="L57" s="2"/>
      <c r="M57" s="1"/>
      <c r="N57" s="1"/>
      <c r="O57" s="1"/>
    </row>
    <row r="58" spans="1:15" ht="15" x14ac:dyDescent="0.25">
      <c r="A58" s="1"/>
      <c r="B58" s="1" t="s">
        <v>41</v>
      </c>
      <c r="C58" s="1">
        <v>1</v>
      </c>
      <c r="D58" s="1"/>
      <c r="E58" s="1"/>
      <c r="F58" s="1"/>
      <c r="G58" s="1"/>
      <c r="H58" s="1"/>
      <c r="I58" s="1"/>
      <c r="J58" s="1"/>
      <c r="K58"/>
      <c r="L58" s="2"/>
      <c r="M58" s="1"/>
      <c r="N58" s="1"/>
      <c r="O58" s="1"/>
    </row>
    <row r="59" spans="1:15" ht="15" x14ac:dyDescent="0.25">
      <c r="A59" s="1"/>
      <c r="B59" s="1" t="s">
        <v>40</v>
      </c>
      <c r="C59" s="1">
        <v>1</v>
      </c>
      <c r="D59" s="1"/>
      <c r="E59" s="1"/>
      <c r="F59" s="1"/>
      <c r="G59" s="1"/>
      <c r="H59" s="1"/>
      <c r="I59" s="1"/>
      <c r="J59" s="1"/>
      <c r="K59"/>
      <c r="L59" s="2"/>
      <c r="M59" s="1"/>
      <c r="N59" s="1"/>
      <c r="O59" s="1"/>
    </row>
    <row r="60" spans="1:15" ht="15" x14ac:dyDescent="0.25">
      <c r="A60" s="1"/>
      <c r="B60"/>
      <c r="C60" s="1"/>
      <c r="D60" s="1"/>
      <c r="E60" s="1"/>
      <c r="F60" s="1"/>
      <c r="G60" s="1"/>
      <c r="H60" s="1"/>
      <c r="I60" s="1"/>
      <c r="J60" s="1"/>
      <c r="K60"/>
      <c r="L60" s="2"/>
      <c r="M60" s="1"/>
      <c r="N60" s="1"/>
      <c r="O60" s="1"/>
    </row>
    <row r="61" spans="1:15" ht="15" x14ac:dyDescent="0.25">
      <c r="A61" s="1"/>
      <c r="B61" s="1" t="s">
        <v>42</v>
      </c>
      <c r="C61" s="1">
        <v>1</v>
      </c>
      <c r="D61" s="1"/>
      <c r="E61" s="1"/>
      <c r="F61" s="1"/>
      <c r="G61" s="1"/>
      <c r="H61" s="1"/>
      <c r="I61" s="1"/>
      <c r="J61" s="1"/>
      <c r="K61"/>
      <c r="L61" s="2"/>
      <c r="M61" s="1"/>
      <c r="N61" s="1"/>
      <c r="O61" s="1"/>
    </row>
    <row r="62" spans="1:15" ht="15" x14ac:dyDescent="0.25">
      <c r="A62" s="1"/>
      <c r="B62" s="1" t="s">
        <v>43</v>
      </c>
      <c r="C62" s="1">
        <v>1</v>
      </c>
      <c r="D62" s="1"/>
      <c r="E62" s="1"/>
      <c r="F62" s="1"/>
      <c r="G62" s="1"/>
      <c r="H62" s="1"/>
      <c r="I62" s="1"/>
      <c r="J62" s="1"/>
      <c r="K62"/>
      <c r="L62" s="2"/>
      <c r="M62" s="1"/>
      <c r="N62" s="1"/>
      <c r="O62" s="1"/>
    </row>
    <row r="63" spans="1:15" ht="15" x14ac:dyDescent="0.25">
      <c r="A63" s="1"/>
      <c r="B63"/>
      <c r="C63" s="1"/>
      <c r="D63" s="1"/>
      <c r="E63" s="1"/>
      <c r="F63" s="1"/>
      <c r="G63" s="1"/>
      <c r="H63" s="1"/>
      <c r="I63" s="1"/>
      <c r="J63" s="1"/>
      <c r="K63"/>
      <c r="L63" s="2"/>
      <c r="M63" s="1"/>
      <c r="N63" s="1"/>
      <c r="O63" s="1"/>
    </row>
    <row r="64" spans="1:15" ht="12.75" x14ac:dyDescent="0.2">
      <c r="B64" s="1" t="s">
        <v>47</v>
      </c>
      <c r="C64" s="1">
        <v>1</v>
      </c>
      <c r="N64" s="1"/>
      <c r="O64" s="1"/>
    </row>
    <row r="65" spans="2:15" ht="12.75" x14ac:dyDescent="0.2">
      <c r="B65" s="1" t="s">
        <v>48</v>
      </c>
      <c r="C65" s="1">
        <v>1</v>
      </c>
      <c r="N65" s="1"/>
      <c r="O65" s="1"/>
    </row>
    <row r="66" spans="2:15" ht="12.75" x14ac:dyDescent="0.2">
      <c r="C66" s="1"/>
      <c r="N66" s="1"/>
      <c r="O66" s="1"/>
    </row>
    <row r="67" spans="2:15" ht="12.75" x14ac:dyDescent="0.2">
      <c r="B67" s="1" t="s">
        <v>49</v>
      </c>
      <c r="C67" s="1">
        <v>1</v>
      </c>
      <c r="N67" s="1"/>
      <c r="O67" s="1"/>
    </row>
    <row r="68" spans="2:15" ht="12.75" x14ac:dyDescent="0.2">
      <c r="B68" s="1" t="s">
        <v>76</v>
      </c>
      <c r="C68" s="1">
        <v>1</v>
      </c>
      <c r="N68" s="1"/>
      <c r="O68" s="1"/>
    </row>
    <row r="69" spans="2:15" ht="15" x14ac:dyDescent="0.25">
      <c r="B69"/>
      <c r="C69" s="1"/>
    </row>
    <row r="70" spans="2:15" ht="12.75" x14ac:dyDescent="0.2">
      <c r="B70" s="1" t="s">
        <v>50</v>
      </c>
      <c r="C70" s="1">
        <v>1</v>
      </c>
    </row>
    <row r="71" spans="2:15" ht="12.75" x14ac:dyDescent="0.2">
      <c r="B71" s="1" t="s">
        <v>52</v>
      </c>
      <c r="C71" s="1">
        <v>1</v>
      </c>
    </row>
    <row r="72" spans="2:15" ht="15" x14ac:dyDescent="0.25">
      <c r="B72"/>
      <c r="C72" s="1"/>
    </row>
    <row r="73" spans="2:15" ht="12.75" x14ac:dyDescent="0.2">
      <c r="B73" s="1" t="s">
        <v>84</v>
      </c>
      <c r="C73" s="1">
        <v>1</v>
      </c>
    </row>
    <row r="74" spans="2:15" ht="12.75" x14ac:dyDescent="0.2">
      <c r="B74" s="1" t="s">
        <v>73</v>
      </c>
      <c r="C74" s="1">
        <v>1</v>
      </c>
    </row>
    <row r="75" spans="2:15" ht="12.75" x14ac:dyDescent="0.2">
      <c r="C75" s="1"/>
    </row>
    <row r="76" spans="2:15" ht="12.75" x14ac:dyDescent="0.2">
      <c r="B76" s="12" t="s">
        <v>61</v>
      </c>
      <c r="C76" s="1">
        <v>1</v>
      </c>
    </row>
    <row r="77" spans="2:15" ht="12.75" x14ac:dyDescent="0.2">
      <c r="B77" s="1" t="s">
        <v>62</v>
      </c>
      <c r="C77" s="1">
        <v>1</v>
      </c>
    </row>
    <row r="78" spans="2:15" ht="15" x14ac:dyDescent="0.25">
      <c r="B78"/>
      <c r="C78" s="1"/>
    </row>
    <row r="79" spans="2:15" ht="12.75" x14ac:dyDescent="0.2">
      <c r="B79" s="1" t="s">
        <v>63</v>
      </c>
      <c r="C79" s="1">
        <v>1</v>
      </c>
    </row>
    <row r="80" spans="2:15" ht="12.75" x14ac:dyDescent="0.2">
      <c r="B80" s="1" t="s">
        <v>64</v>
      </c>
      <c r="C80" s="1">
        <v>1</v>
      </c>
    </row>
    <row r="81" spans="2:3" ht="12.75" x14ac:dyDescent="0.2">
      <c r="B81" s="4"/>
      <c r="C81" s="1"/>
    </row>
    <row r="82" spans="2:3" ht="15" x14ac:dyDescent="0.25">
      <c r="B82" t="s">
        <v>121</v>
      </c>
      <c r="C82" s="1">
        <v>1</v>
      </c>
    </row>
    <row r="83" spans="2:3" ht="12.75" x14ac:dyDescent="0.2">
      <c r="B83" s="1" t="s">
        <v>69</v>
      </c>
      <c r="C83" s="1">
        <v>1</v>
      </c>
    </row>
    <row r="84" spans="2:3" ht="12.75" x14ac:dyDescent="0.2">
      <c r="C84" s="1"/>
    </row>
    <row r="85" spans="2:3" ht="12.75" x14ac:dyDescent="0.2">
      <c r="B85" s="1" t="s">
        <v>70</v>
      </c>
      <c r="C85" s="1">
        <v>1</v>
      </c>
    </row>
    <row r="86" spans="2:3" ht="15" x14ac:dyDescent="0.25">
      <c r="B86" t="s">
        <v>109</v>
      </c>
      <c r="C86" s="1">
        <v>1</v>
      </c>
    </row>
    <row r="87" spans="2:3" ht="15" x14ac:dyDescent="0.25">
      <c r="B87"/>
      <c r="C87" s="1"/>
    </row>
    <row r="88" spans="2:3" ht="12.75" x14ac:dyDescent="0.2">
      <c r="B88" s="1" t="s">
        <v>99</v>
      </c>
      <c r="C88" s="1">
        <v>1</v>
      </c>
    </row>
    <row r="89" spans="2:3" ht="12.75" x14ac:dyDescent="0.2">
      <c r="B89" s="1" t="s">
        <v>100</v>
      </c>
      <c r="C89" s="1">
        <v>1</v>
      </c>
    </row>
    <row r="90" spans="2:3" ht="15" x14ac:dyDescent="0.25">
      <c r="B90"/>
      <c r="C90" s="1"/>
    </row>
    <row r="91" spans="2:3" ht="12.75" x14ac:dyDescent="0.2">
      <c r="B91" s="1" t="s">
        <v>101</v>
      </c>
      <c r="C91" s="1">
        <v>1</v>
      </c>
    </row>
    <row r="92" spans="2:3" ht="15" x14ac:dyDescent="0.25">
      <c r="B92" t="s">
        <v>102</v>
      </c>
      <c r="C92" s="1">
        <v>1</v>
      </c>
    </row>
    <row r="93" spans="2:3" ht="15" x14ac:dyDescent="0.25">
      <c r="B93"/>
      <c r="C93" s="1"/>
    </row>
    <row r="94" spans="2:3" ht="15" x14ac:dyDescent="0.25">
      <c r="B94" t="s">
        <v>129</v>
      </c>
      <c r="C94" s="1">
        <v>1</v>
      </c>
    </row>
    <row r="95" spans="2:3" ht="15" x14ac:dyDescent="0.25">
      <c r="B95" t="s">
        <v>130</v>
      </c>
      <c r="C95" s="1">
        <v>1</v>
      </c>
    </row>
    <row r="96" spans="2:3" ht="15" x14ac:dyDescent="0.25">
      <c r="B96"/>
      <c r="C96" s="1"/>
    </row>
    <row r="97" spans="2:3" ht="15" x14ac:dyDescent="0.25">
      <c r="B97" t="s">
        <v>133</v>
      </c>
      <c r="C97" s="1">
        <v>1</v>
      </c>
    </row>
    <row r="98" spans="2:3" ht="15" x14ac:dyDescent="0.25">
      <c r="B98" t="s">
        <v>134</v>
      </c>
      <c r="C98" s="1">
        <v>1</v>
      </c>
    </row>
    <row r="99" spans="2:3" ht="15" x14ac:dyDescent="0.25">
      <c r="B99"/>
      <c r="C99" s="1"/>
    </row>
    <row r="100" spans="2:3" ht="15" x14ac:dyDescent="0.25">
      <c r="B100" t="s">
        <v>55</v>
      </c>
      <c r="C100" s="1">
        <v>1</v>
      </c>
    </row>
    <row r="101" spans="2:3" ht="15" x14ac:dyDescent="0.25">
      <c r="B101" t="s">
        <v>138</v>
      </c>
      <c r="C101" s="1">
        <v>1</v>
      </c>
    </row>
    <row r="102" spans="2:3" ht="15" x14ac:dyDescent="0.25">
      <c r="B102"/>
      <c r="C102" s="1"/>
    </row>
    <row r="103" spans="2:3" ht="12.75" x14ac:dyDescent="0.2">
      <c r="B103" s="13" t="s">
        <v>166</v>
      </c>
      <c r="C103" s="1">
        <v>1</v>
      </c>
    </row>
    <row r="104" spans="2:3" ht="12.75" x14ac:dyDescent="0.2">
      <c r="B104" s="13" t="s">
        <v>169</v>
      </c>
      <c r="C104" s="1">
        <v>1</v>
      </c>
    </row>
    <row r="105" spans="2:3" ht="15" x14ac:dyDescent="0.25">
      <c r="B105"/>
      <c r="C105" s="1"/>
    </row>
    <row r="107" spans="2:3" ht="12.75" x14ac:dyDescent="0.2">
      <c r="C107" s="1"/>
    </row>
    <row r="108" spans="2:3" ht="12.75" x14ac:dyDescent="0.2">
      <c r="C108" s="1"/>
    </row>
    <row r="109" spans="2:3" ht="15" x14ac:dyDescent="0.25">
      <c r="B109" t="s">
        <v>154</v>
      </c>
      <c r="C109" s="1">
        <f>SUM(C3:C108)/2</f>
        <v>34</v>
      </c>
    </row>
    <row r="110" spans="2:3" ht="12.75" x14ac:dyDescent="0.2">
      <c r="C110" s="1"/>
    </row>
    <row r="111" spans="2:3" ht="12.75" x14ac:dyDescent="0.2">
      <c r="C111" s="1"/>
    </row>
    <row r="112" spans="2:3" ht="12.75" x14ac:dyDescent="0.2">
      <c r="C112" s="1"/>
    </row>
    <row r="113" spans="3:15" ht="12.75" x14ac:dyDescent="0.2">
      <c r="C113" s="1"/>
    </row>
    <row r="114" spans="3:15" ht="12.75" x14ac:dyDescent="0.2">
      <c r="C114" s="1"/>
    </row>
    <row r="115" spans="3:15" ht="12.75" x14ac:dyDescent="0.2">
      <c r="C115" s="1"/>
    </row>
    <row r="116" spans="3:15" ht="12.75" x14ac:dyDescent="0.2">
      <c r="C116" s="1"/>
    </row>
    <row r="117" spans="3:15" ht="12.75" x14ac:dyDescent="0.2">
      <c r="C117" s="1"/>
    </row>
    <row r="118" spans="3:15" ht="12.75" x14ac:dyDescent="0.2">
      <c r="C118" s="1"/>
    </row>
    <row r="119" spans="3:15" ht="12.75" x14ac:dyDescent="0.2">
      <c r="C119" s="1"/>
    </row>
    <row r="120" spans="3:15" ht="12.75" x14ac:dyDescent="0.2">
      <c r="C120" s="1"/>
    </row>
    <row r="121" spans="3:15" ht="12.75" x14ac:dyDescent="0.2">
      <c r="C121" s="1"/>
    </row>
    <row r="122" spans="3:15" ht="12.75" x14ac:dyDescent="0.2">
      <c r="C122" s="1"/>
    </row>
    <row r="123" spans="3:15" ht="12.75" x14ac:dyDescent="0.2">
      <c r="C123" s="1"/>
      <c r="O123" s="18"/>
    </row>
    <row r="124" spans="3:15" ht="12.75" x14ac:dyDescent="0.2">
      <c r="C124" s="1"/>
      <c r="O124" s="18"/>
    </row>
    <row r="125" spans="3:15" ht="12.75" x14ac:dyDescent="0.2">
      <c r="C125" s="1"/>
    </row>
    <row r="126" spans="3:15" ht="12.75" x14ac:dyDescent="0.2">
      <c r="C126" s="1"/>
    </row>
    <row r="132" spans="1:15" x14ac:dyDescent="0.2">
      <c r="O132" s="16"/>
    </row>
    <row r="133" spans="1:15" x14ac:dyDescent="0.2">
      <c r="O133" s="16"/>
    </row>
    <row r="136" spans="1:15" s="18" customFormat="1" x14ac:dyDescent="0.2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4"/>
      <c r="M136" s="13"/>
      <c r="N136" s="13"/>
      <c r="O136" s="13"/>
    </row>
    <row r="137" spans="1:15" s="18" customFormat="1" x14ac:dyDescent="0.2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4"/>
      <c r="M137" s="13"/>
      <c r="N137" s="13"/>
      <c r="O137" s="13"/>
    </row>
  </sheetData>
  <pageMargins left="0.70866141732283472" right="0.70866141732283472" top="0.74803149606299213" bottom="0.74803149606299213" header="0.31496062992125984" footer="0.31496062992125984"/>
  <pageSetup paperSize="9" scale="99" fitToHeight="2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"/>
  <sheetViews>
    <sheetView topLeftCell="A69" workbookViewId="0">
      <selection activeCell="F6" sqref="F6"/>
    </sheetView>
  </sheetViews>
  <sheetFormatPr defaultRowHeight="15" x14ac:dyDescent="0.25"/>
  <cols>
    <col min="2" max="2" width="23.140625" bestFit="1" customWidth="1"/>
  </cols>
  <sheetData>
    <row r="1" spans="1:3" x14ac:dyDescent="0.25">
      <c r="A1" t="s">
        <v>160</v>
      </c>
    </row>
    <row r="3" spans="1:3" x14ac:dyDescent="0.25">
      <c r="B3" t="s">
        <v>161</v>
      </c>
    </row>
    <row r="5" spans="1:3" x14ac:dyDescent="0.25">
      <c r="B5" s="1" t="s">
        <v>17</v>
      </c>
      <c r="C5" s="1">
        <v>1</v>
      </c>
    </row>
    <row r="6" spans="1:3" x14ac:dyDescent="0.25">
      <c r="B6" s="1" t="s">
        <v>12</v>
      </c>
      <c r="C6" s="1">
        <v>1</v>
      </c>
    </row>
    <row r="7" spans="1:3" x14ac:dyDescent="0.25">
      <c r="B7" s="1" t="s">
        <v>13</v>
      </c>
      <c r="C7" s="1">
        <v>1</v>
      </c>
    </row>
    <row r="8" spans="1:3" x14ac:dyDescent="0.25">
      <c r="B8" s="1" t="s">
        <v>14</v>
      </c>
      <c r="C8" s="1">
        <v>1</v>
      </c>
    </row>
    <row r="9" spans="1:3" x14ac:dyDescent="0.25">
      <c r="B9" s="1"/>
      <c r="C9" s="1"/>
    </row>
    <row r="10" spans="1:3" x14ac:dyDescent="0.25">
      <c r="B10" s="1" t="s">
        <v>15</v>
      </c>
      <c r="C10" s="1">
        <v>1</v>
      </c>
    </row>
    <row r="11" spans="1:3" x14ac:dyDescent="0.25">
      <c r="B11" s="1" t="s">
        <v>10</v>
      </c>
      <c r="C11" s="1">
        <v>1</v>
      </c>
    </row>
    <row r="12" spans="1:3" x14ac:dyDescent="0.25">
      <c r="B12" s="1" t="s">
        <v>16</v>
      </c>
      <c r="C12" s="1">
        <v>1</v>
      </c>
    </row>
    <row r="13" spans="1:3" x14ac:dyDescent="0.25">
      <c r="B13" s="1" t="s">
        <v>147</v>
      </c>
      <c r="C13" s="1">
        <v>1</v>
      </c>
    </row>
    <row r="14" spans="1:3" x14ac:dyDescent="0.25">
      <c r="C14" s="1"/>
    </row>
    <row r="15" spans="1:3" x14ac:dyDescent="0.25">
      <c r="B15" s="1" t="s">
        <v>21</v>
      </c>
      <c r="C15" s="1">
        <v>1</v>
      </c>
    </row>
    <row r="16" spans="1:3" x14ac:dyDescent="0.25">
      <c r="B16" s="1" t="s">
        <v>22</v>
      </c>
      <c r="C16" s="1">
        <v>1</v>
      </c>
    </row>
    <row r="17" spans="2:3" x14ac:dyDescent="0.25">
      <c r="B17" s="1" t="s">
        <v>20</v>
      </c>
      <c r="C17" s="1">
        <v>1</v>
      </c>
    </row>
    <row r="18" spans="2:3" x14ac:dyDescent="0.25">
      <c r="B18" s="1" t="s">
        <v>35</v>
      </c>
      <c r="C18" s="1">
        <v>1</v>
      </c>
    </row>
    <row r="19" spans="2:3" x14ac:dyDescent="0.25">
      <c r="C19" s="1"/>
    </row>
    <row r="20" spans="2:3" x14ac:dyDescent="0.25">
      <c r="B20" s="1" t="s">
        <v>23</v>
      </c>
      <c r="C20" s="1">
        <v>1</v>
      </c>
    </row>
    <row r="21" spans="2:3" x14ac:dyDescent="0.25">
      <c r="B21" s="1" t="s">
        <v>107</v>
      </c>
      <c r="C21" s="1">
        <v>1</v>
      </c>
    </row>
    <row r="22" spans="2:3" x14ac:dyDescent="0.25">
      <c r="B22" s="1" t="s">
        <v>67</v>
      </c>
      <c r="C22" s="1">
        <v>1</v>
      </c>
    </row>
    <row r="23" spans="2:3" x14ac:dyDescent="0.25">
      <c r="B23" s="1" t="s">
        <v>68</v>
      </c>
      <c r="C23" s="1">
        <v>1</v>
      </c>
    </row>
    <row r="24" spans="2:3" x14ac:dyDescent="0.25">
      <c r="C24" s="7"/>
    </row>
    <row r="25" spans="2:3" x14ac:dyDescent="0.25">
      <c r="C25" s="1"/>
    </row>
    <row r="26" spans="2:3" x14ac:dyDescent="0.25">
      <c r="B26" s="1" t="s">
        <v>25</v>
      </c>
      <c r="C26" s="1">
        <v>1</v>
      </c>
    </row>
    <row r="27" spans="2:3" x14ac:dyDescent="0.25">
      <c r="B27" s="1" t="s">
        <v>24</v>
      </c>
      <c r="C27" s="1">
        <v>1</v>
      </c>
    </row>
    <row r="28" spans="2:3" x14ac:dyDescent="0.25">
      <c r="B28" t="s">
        <v>79</v>
      </c>
      <c r="C28" s="1">
        <v>1</v>
      </c>
    </row>
    <row r="29" spans="2:3" x14ac:dyDescent="0.25">
      <c r="B29" s="1" t="s">
        <v>26</v>
      </c>
      <c r="C29" s="1">
        <v>1</v>
      </c>
    </row>
    <row r="30" spans="2:3" x14ac:dyDescent="0.25">
      <c r="C30" s="1"/>
    </row>
    <row r="31" spans="2:3" x14ac:dyDescent="0.25">
      <c r="B31" s="1" t="s">
        <v>28</v>
      </c>
      <c r="C31" s="1">
        <v>1</v>
      </c>
    </row>
    <row r="32" spans="2:3" x14ac:dyDescent="0.25">
      <c r="B32" s="1" t="s">
        <v>29</v>
      </c>
      <c r="C32" s="1">
        <v>1</v>
      </c>
    </row>
    <row r="33" spans="2:3" x14ac:dyDescent="0.25">
      <c r="B33" t="s">
        <v>74</v>
      </c>
      <c r="C33" s="1">
        <v>1</v>
      </c>
    </row>
    <row r="34" spans="2:3" x14ac:dyDescent="0.25">
      <c r="B34" s="1" t="s">
        <v>30</v>
      </c>
      <c r="C34" s="1">
        <v>1</v>
      </c>
    </row>
    <row r="36" spans="2:3" x14ac:dyDescent="0.25">
      <c r="B36" s="1" t="s">
        <v>33</v>
      </c>
      <c r="C36" s="1">
        <v>1</v>
      </c>
    </row>
    <row r="37" spans="2:3" x14ac:dyDescent="0.25">
      <c r="B37" s="1" t="s">
        <v>34</v>
      </c>
      <c r="C37" s="1">
        <v>1</v>
      </c>
    </row>
    <row r="38" spans="2:3" x14ac:dyDescent="0.25">
      <c r="B38" s="1" t="s">
        <v>32</v>
      </c>
      <c r="C38" s="1">
        <v>1</v>
      </c>
    </row>
    <row r="39" spans="2:3" x14ac:dyDescent="0.25">
      <c r="B39" s="1" t="s">
        <v>31</v>
      </c>
      <c r="C39" s="1">
        <v>1</v>
      </c>
    </row>
    <row r="41" spans="2:3" x14ac:dyDescent="0.25">
      <c r="B41" s="1" t="s">
        <v>71</v>
      </c>
      <c r="C41" s="1">
        <v>1</v>
      </c>
    </row>
    <row r="42" spans="2:3" x14ac:dyDescent="0.25">
      <c r="B42" s="1" t="s">
        <v>72</v>
      </c>
      <c r="C42" s="1">
        <v>1</v>
      </c>
    </row>
    <row r="43" spans="2:3" x14ac:dyDescent="0.25">
      <c r="B43" s="1" t="s">
        <v>53</v>
      </c>
      <c r="C43" s="1">
        <v>1</v>
      </c>
    </row>
    <row r="44" spans="2:3" x14ac:dyDescent="0.25">
      <c r="B44" s="1" t="s">
        <v>45</v>
      </c>
      <c r="C44" s="1">
        <v>1</v>
      </c>
    </row>
    <row r="46" spans="2:3" x14ac:dyDescent="0.25">
      <c r="B46" s="1" t="s">
        <v>41</v>
      </c>
      <c r="C46" s="1">
        <v>1</v>
      </c>
    </row>
    <row r="47" spans="2:3" x14ac:dyDescent="0.25">
      <c r="B47" s="1" t="s">
        <v>42</v>
      </c>
      <c r="C47" s="1">
        <v>1</v>
      </c>
    </row>
    <row r="48" spans="2:3" x14ac:dyDescent="0.25">
      <c r="B48" s="1" t="s">
        <v>43</v>
      </c>
      <c r="C48" s="1">
        <v>1</v>
      </c>
    </row>
    <row r="49" spans="2:3" x14ac:dyDescent="0.25">
      <c r="B49" s="1" t="s">
        <v>40</v>
      </c>
      <c r="C49" s="1">
        <v>1</v>
      </c>
    </row>
    <row r="50" spans="2:3" x14ac:dyDescent="0.25">
      <c r="B50" s="1"/>
      <c r="C50" s="1"/>
    </row>
    <row r="51" spans="2:3" x14ac:dyDescent="0.25">
      <c r="B51" s="1" t="s">
        <v>47</v>
      </c>
      <c r="C51" s="1">
        <v>1</v>
      </c>
    </row>
    <row r="52" spans="2:3" x14ac:dyDescent="0.25">
      <c r="B52" s="1" t="s">
        <v>48</v>
      </c>
      <c r="C52" s="1">
        <v>1</v>
      </c>
    </row>
    <row r="53" spans="2:3" x14ac:dyDescent="0.25">
      <c r="B53" s="1" t="s">
        <v>49</v>
      </c>
      <c r="C53" s="1">
        <v>1</v>
      </c>
    </row>
    <row r="54" spans="2:3" x14ac:dyDescent="0.25">
      <c r="B54" s="1" t="s">
        <v>76</v>
      </c>
      <c r="C54" s="1">
        <v>1</v>
      </c>
    </row>
    <row r="55" spans="2:3" x14ac:dyDescent="0.25">
      <c r="C55" s="1"/>
    </row>
    <row r="56" spans="2:3" x14ac:dyDescent="0.25">
      <c r="C56" s="1"/>
    </row>
    <row r="57" spans="2:3" x14ac:dyDescent="0.25">
      <c r="B57" t="s">
        <v>91</v>
      </c>
      <c r="C57" s="1">
        <v>1</v>
      </c>
    </row>
    <row r="58" spans="2:3" x14ac:dyDescent="0.25">
      <c r="B58" t="s">
        <v>92</v>
      </c>
      <c r="C58" s="1">
        <v>1</v>
      </c>
    </row>
    <row r="59" spans="2:3" x14ac:dyDescent="0.25">
      <c r="B59" t="s">
        <v>93</v>
      </c>
      <c r="C59" s="1">
        <v>1</v>
      </c>
    </row>
    <row r="60" spans="2:3" x14ac:dyDescent="0.25">
      <c r="B60" t="s">
        <v>94</v>
      </c>
      <c r="C60" s="1">
        <v>1</v>
      </c>
    </row>
    <row r="62" spans="2:3" x14ac:dyDescent="0.25">
      <c r="B62" s="1" t="s">
        <v>57</v>
      </c>
      <c r="C62" s="1">
        <v>1</v>
      </c>
    </row>
    <row r="63" spans="2:3" x14ac:dyDescent="0.25">
      <c r="B63" s="1" t="s">
        <v>58</v>
      </c>
      <c r="C63" s="1">
        <v>1</v>
      </c>
    </row>
    <row r="64" spans="2:3" x14ac:dyDescent="0.25">
      <c r="B64" t="s">
        <v>77</v>
      </c>
      <c r="C64" s="1">
        <v>1</v>
      </c>
    </row>
    <row r="65" spans="2:3" x14ac:dyDescent="0.25">
      <c r="B65" t="s">
        <v>56</v>
      </c>
      <c r="C65" s="1">
        <v>1</v>
      </c>
    </row>
    <row r="66" spans="2:3" x14ac:dyDescent="0.25">
      <c r="C66" s="1"/>
    </row>
    <row r="67" spans="2:3" x14ac:dyDescent="0.25">
      <c r="B67" s="12" t="s">
        <v>61</v>
      </c>
      <c r="C67" s="1">
        <v>1</v>
      </c>
    </row>
    <row r="68" spans="2:3" x14ac:dyDescent="0.25">
      <c r="B68" s="1" t="s">
        <v>62</v>
      </c>
      <c r="C68" s="1">
        <v>1</v>
      </c>
    </row>
    <row r="69" spans="2:3" x14ac:dyDescent="0.25">
      <c r="B69" s="1" t="s">
        <v>63</v>
      </c>
      <c r="C69" s="1">
        <v>1</v>
      </c>
    </row>
    <row r="70" spans="2:3" x14ac:dyDescent="0.25">
      <c r="B70" s="1" t="s">
        <v>64</v>
      </c>
      <c r="C70" s="1">
        <v>1</v>
      </c>
    </row>
    <row r="71" spans="2:3" x14ac:dyDescent="0.25">
      <c r="C71" s="1"/>
    </row>
    <row r="72" spans="2:3" x14ac:dyDescent="0.25">
      <c r="B72" t="s">
        <v>121</v>
      </c>
      <c r="C72" s="1">
        <v>1</v>
      </c>
    </row>
    <row r="73" spans="2:3" x14ac:dyDescent="0.25">
      <c r="B73" t="s">
        <v>109</v>
      </c>
      <c r="C73" s="1">
        <v>1</v>
      </c>
    </row>
    <row r="74" spans="2:3" x14ac:dyDescent="0.25">
      <c r="B74" s="1" t="s">
        <v>69</v>
      </c>
      <c r="C74" s="1">
        <v>1</v>
      </c>
    </row>
    <row r="75" spans="2:3" x14ac:dyDescent="0.25">
      <c r="B75" s="1" t="s">
        <v>70</v>
      </c>
      <c r="C75" s="1">
        <v>1</v>
      </c>
    </row>
    <row r="76" spans="2:3" x14ac:dyDescent="0.25">
      <c r="B76" s="1"/>
      <c r="C76" s="1"/>
    </row>
    <row r="77" spans="2:3" x14ac:dyDescent="0.25">
      <c r="B77" t="s">
        <v>55</v>
      </c>
      <c r="C77" s="1">
        <v>1</v>
      </c>
    </row>
    <row r="78" spans="2:3" x14ac:dyDescent="0.25">
      <c r="B78" t="s">
        <v>138</v>
      </c>
      <c r="C78" s="1">
        <v>1</v>
      </c>
    </row>
    <row r="79" spans="2:3" x14ac:dyDescent="0.25">
      <c r="B79" t="s">
        <v>139</v>
      </c>
      <c r="C79" s="1">
        <v>1</v>
      </c>
    </row>
    <row r="80" spans="2:3" x14ac:dyDescent="0.25">
      <c r="B80" t="s">
        <v>140</v>
      </c>
      <c r="C80" s="1">
        <v>1</v>
      </c>
    </row>
    <row r="89" spans="2:3" x14ac:dyDescent="0.25">
      <c r="B89" t="s">
        <v>162</v>
      </c>
      <c r="C89">
        <f>SUM(C5:C87)/4</f>
        <v>15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4"/>
  <sheetViews>
    <sheetView topLeftCell="A13" workbookViewId="0">
      <selection activeCell="B41" sqref="B41"/>
    </sheetView>
  </sheetViews>
  <sheetFormatPr defaultRowHeight="12.75" x14ac:dyDescent="0.2"/>
  <cols>
    <col min="1" max="1" width="28.85546875" style="1" customWidth="1"/>
    <col min="2" max="2" width="14.5703125" style="1" bestFit="1" customWidth="1"/>
    <col min="3" max="16384" width="9.140625" style="1"/>
  </cols>
  <sheetData>
    <row r="1" spans="1:3" x14ac:dyDescent="0.2">
      <c r="A1" s="1" t="s">
        <v>0</v>
      </c>
      <c r="B1" s="1" t="s">
        <v>9</v>
      </c>
    </row>
    <row r="3" spans="1:3" x14ac:dyDescent="0.2">
      <c r="A3" s="1" t="s">
        <v>17</v>
      </c>
      <c r="B3" s="1">
        <v>1</v>
      </c>
    </row>
    <row r="4" spans="1:3" x14ac:dyDescent="0.2">
      <c r="A4" s="1" t="s">
        <v>12</v>
      </c>
      <c r="B4" s="1">
        <v>1</v>
      </c>
    </row>
    <row r="5" spans="1:3" x14ac:dyDescent="0.2">
      <c r="A5" s="1" t="s">
        <v>13</v>
      </c>
      <c r="B5" s="1">
        <v>1</v>
      </c>
    </row>
    <row r="6" spans="1:3" x14ac:dyDescent="0.2">
      <c r="A6" s="1" t="s">
        <v>14</v>
      </c>
      <c r="B6" s="1">
        <v>1</v>
      </c>
    </row>
    <row r="7" spans="1:3" x14ac:dyDescent="0.2">
      <c r="A7" s="1" t="s">
        <v>21</v>
      </c>
      <c r="B7" s="1">
        <v>1</v>
      </c>
    </row>
    <row r="8" spans="1:3" x14ac:dyDescent="0.2">
      <c r="A8" s="1" t="s">
        <v>22</v>
      </c>
      <c r="B8" s="1">
        <v>1</v>
      </c>
    </row>
    <row r="9" spans="1:3" x14ac:dyDescent="0.2">
      <c r="A9" s="1" t="s">
        <v>25</v>
      </c>
      <c r="B9" s="1">
        <v>1</v>
      </c>
    </row>
    <row r="10" spans="1:3" x14ac:dyDescent="0.2">
      <c r="A10" s="1" t="s">
        <v>24</v>
      </c>
      <c r="B10" s="1">
        <v>1</v>
      </c>
    </row>
    <row r="11" spans="1:3" ht="15" x14ac:dyDescent="0.25">
      <c r="A11" t="s">
        <v>79</v>
      </c>
      <c r="B11" s="1">
        <v>1</v>
      </c>
    </row>
    <row r="12" spans="1:3" x14ac:dyDescent="0.2">
      <c r="A12" s="1" t="s">
        <v>26</v>
      </c>
      <c r="B12" s="1">
        <v>1</v>
      </c>
    </row>
    <row r="13" spans="1:3" x14ac:dyDescent="0.2">
      <c r="A13" s="1" t="s">
        <v>28</v>
      </c>
      <c r="B13" s="1">
        <v>1</v>
      </c>
    </row>
    <row r="14" spans="1:3" x14ac:dyDescent="0.2">
      <c r="A14" s="1" t="s">
        <v>29</v>
      </c>
      <c r="B14" s="1">
        <v>1</v>
      </c>
    </row>
    <row r="15" spans="1:3" ht="15" x14ac:dyDescent="0.25">
      <c r="A15" t="s">
        <v>74</v>
      </c>
      <c r="B15" s="1">
        <v>1</v>
      </c>
      <c r="C15" s="3"/>
    </row>
    <row r="16" spans="1:3" x14ac:dyDescent="0.2">
      <c r="A16" s="1" t="s">
        <v>30</v>
      </c>
      <c r="B16" s="1">
        <v>1</v>
      </c>
      <c r="C16" s="3"/>
    </row>
    <row r="17" spans="1:3" x14ac:dyDescent="0.2">
      <c r="A17" s="1" t="s">
        <v>33</v>
      </c>
      <c r="B17" s="1">
        <v>1</v>
      </c>
    </row>
    <row r="18" spans="1:3" x14ac:dyDescent="0.2">
      <c r="A18" s="1" t="s">
        <v>34</v>
      </c>
      <c r="B18" s="1">
        <v>1</v>
      </c>
    </row>
    <row r="19" spans="1:3" x14ac:dyDescent="0.2">
      <c r="A19" s="1" t="s">
        <v>32</v>
      </c>
      <c r="B19" s="1">
        <v>1</v>
      </c>
    </row>
    <row r="20" spans="1:3" x14ac:dyDescent="0.2">
      <c r="A20" s="1" t="s">
        <v>31</v>
      </c>
      <c r="B20" s="1">
        <v>1</v>
      </c>
    </row>
    <row r="21" spans="1:3" x14ac:dyDescent="0.2">
      <c r="A21" s="1" t="s">
        <v>47</v>
      </c>
      <c r="B21" s="1">
        <v>1</v>
      </c>
    </row>
    <row r="22" spans="1:3" x14ac:dyDescent="0.2">
      <c r="A22" s="1" t="s">
        <v>48</v>
      </c>
      <c r="B22" s="1">
        <v>1</v>
      </c>
    </row>
    <row r="23" spans="1:3" x14ac:dyDescent="0.2">
      <c r="A23" s="1" t="s">
        <v>57</v>
      </c>
      <c r="B23" s="1">
        <v>1</v>
      </c>
    </row>
    <row r="24" spans="1:3" x14ac:dyDescent="0.2">
      <c r="A24" s="1" t="s">
        <v>58</v>
      </c>
      <c r="B24" s="1">
        <v>1</v>
      </c>
    </row>
    <row r="25" spans="1:3" ht="15" x14ac:dyDescent="0.25">
      <c r="A25" t="s">
        <v>77</v>
      </c>
      <c r="B25" s="1">
        <v>1</v>
      </c>
    </row>
    <row r="26" spans="1:3" ht="15" x14ac:dyDescent="0.25">
      <c r="A26" t="s">
        <v>56</v>
      </c>
      <c r="B26" s="1">
        <v>1</v>
      </c>
    </row>
    <row r="27" spans="1:3" ht="15" x14ac:dyDescent="0.25">
      <c r="A27" t="s">
        <v>109</v>
      </c>
      <c r="B27" s="1">
        <v>1</v>
      </c>
    </row>
    <row r="28" spans="1:3" x14ac:dyDescent="0.2">
      <c r="A28" s="1" t="s">
        <v>125</v>
      </c>
      <c r="B28" s="1">
        <v>1</v>
      </c>
      <c r="C28" s="1" t="s">
        <v>126</v>
      </c>
    </row>
    <row r="30" spans="1:3" x14ac:dyDescent="0.2">
      <c r="B30" s="1">
        <f>SUM(B3:B28)</f>
        <v>26</v>
      </c>
    </row>
    <row r="31" spans="1:3" x14ac:dyDescent="0.2">
      <c r="B31" s="1">
        <f>B30*9.6</f>
        <v>249.6</v>
      </c>
    </row>
    <row r="41" spans="2:2" x14ac:dyDescent="0.2">
      <c r="B41" s="7"/>
    </row>
    <row r="42" spans="2:2" x14ac:dyDescent="0.2">
      <c r="B42" s="7"/>
    </row>
    <row r="43" spans="2:2" x14ac:dyDescent="0.2">
      <c r="B43" s="7"/>
    </row>
    <row r="44" spans="2:2" x14ac:dyDescent="0.2">
      <c r="B44" s="7"/>
    </row>
    <row r="136" spans="2:2" s="4" customFormat="1" x14ac:dyDescent="0.2"/>
    <row r="137" spans="2:2" s="4" customFormat="1" x14ac:dyDescent="0.2"/>
    <row r="143" spans="2:2" x14ac:dyDescent="0.2">
      <c r="B143" s="7"/>
    </row>
    <row r="144" spans="2:2" x14ac:dyDescent="0.2">
      <c r="B144" s="7"/>
    </row>
    <row r="145" spans="1:2" x14ac:dyDescent="0.2">
      <c r="A145" s="7"/>
      <c r="B145" s="7"/>
    </row>
    <row r="146" spans="1:2" x14ac:dyDescent="0.2">
      <c r="A146" s="7"/>
      <c r="B146" s="7"/>
    </row>
    <row r="173" spans="1:2" x14ac:dyDescent="0.2">
      <c r="A173" s="4"/>
      <c r="B173" s="4"/>
    </row>
    <row r="174" spans="1:2" x14ac:dyDescent="0.2">
      <c r="A174" s="4"/>
      <c r="B174" s="4"/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6"/>
  <sheetViews>
    <sheetView topLeftCell="A13" workbookViewId="0">
      <selection activeCell="E31" sqref="E31"/>
    </sheetView>
  </sheetViews>
  <sheetFormatPr defaultRowHeight="15" x14ac:dyDescent="0.25"/>
  <cols>
    <col min="3" max="3" width="11.7109375" style="2" customWidth="1"/>
    <col min="5" max="5" width="10.140625" customWidth="1"/>
  </cols>
  <sheetData>
    <row r="1" spans="1:4" x14ac:dyDescent="0.25">
      <c r="A1" t="s">
        <v>82</v>
      </c>
    </row>
    <row r="3" spans="1:4" x14ac:dyDescent="0.25">
      <c r="A3" s="31" t="s">
        <v>104</v>
      </c>
      <c r="B3" s="31"/>
      <c r="C3" s="31"/>
      <c r="D3" s="31"/>
    </row>
    <row r="4" spans="1:4" x14ac:dyDescent="0.25">
      <c r="A4" s="1" t="s">
        <v>18</v>
      </c>
      <c r="C4" s="2">
        <v>52</v>
      </c>
    </row>
    <row r="5" spans="1:4" ht="45" x14ac:dyDescent="0.25">
      <c r="A5" s="22" t="s">
        <v>56</v>
      </c>
      <c r="C5" s="2">
        <v>110.4</v>
      </c>
    </row>
    <row r="6" spans="1:4" x14ac:dyDescent="0.25">
      <c r="A6" s="1" t="s">
        <v>17</v>
      </c>
      <c r="C6" s="2">
        <v>154.4</v>
      </c>
    </row>
    <row r="7" spans="1:4" x14ac:dyDescent="0.25">
      <c r="A7" s="1" t="s">
        <v>47</v>
      </c>
      <c r="C7" s="2">
        <v>19.2</v>
      </c>
    </row>
    <row r="8" spans="1:4" x14ac:dyDescent="0.25">
      <c r="A8" s="1" t="s">
        <v>47</v>
      </c>
      <c r="C8" s="2">
        <v>80</v>
      </c>
    </row>
    <row r="9" spans="1:4" x14ac:dyDescent="0.25">
      <c r="A9" s="1" t="s">
        <v>25</v>
      </c>
      <c r="C9" s="2">
        <v>382.4</v>
      </c>
    </row>
    <row r="10" spans="1:4" x14ac:dyDescent="0.25">
      <c r="A10" s="1" t="s">
        <v>20</v>
      </c>
      <c r="C10" s="2">
        <v>72</v>
      </c>
    </row>
    <row r="11" spans="1:4" x14ac:dyDescent="0.25">
      <c r="A11" s="1" t="s">
        <v>81</v>
      </c>
      <c r="C11" s="2">
        <v>52</v>
      </c>
    </row>
    <row r="12" spans="1:4" x14ac:dyDescent="0.25">
      <c r="A12" s="1" t="s">
        <v>84</v>
      </c>
      <c r="C12" s="2">
        <v>34</v>
      </c>
    </row>
    <row r="13" spans="1:4" x14ac:dyDescent="0.25">
      <c r="A13" s="1" t="s">
        <v>85</v>
      </c>
      <c r="C13" s="2">
        <v>18</v>
      </c>
    </row>
    <row r="14" spans="1:4" x14ac:dyDescent="0.25">
      <c r="A14" s="1" t="s">
        <v>88</v>
      </c>
      <c r="C14" s="2">
        <v>45.6</v>
      </c>
    </row>
    <row r="15" spans="1:4" x14ac:dyDescent="0.25">
      <c r="A15" s="1" t="s">
        <v>89</v>
      </c>
      <c r="C15" s="2">
        <v>45.6</v>
      </c>
    </row>
    <row r="16" spans="1:4" x14ac:dyDescent="0.25">
      <c r="A16" s="1" t="s">
        <v>90</v>
      </c>
      <c r="C16" s="2">
        <v>224</v>
      </c>
    </row>
    <row r="17" spans="1:6" x14ac:dyDescent="0.25">
      <c r="A17" s="1" t="s">
        <v>96</v>
      </c>
      <c r="C17" s="2">
        <v>72</v>
      </c>
    </row>
    <row r="18" spans="1:6" x14ac:dyDescent="0.25">
      <c r="A18" s="1" t="s">
        <v>97</v>
      </c>
      <c r="C18" s="2">
        <v>72</v>
      </c>
    </row>
    <row r="19" spans="1:6" x14ac:dyDescent="0.25">
      <c r="A19" s="1" t="s">
        <v>98</v>
      </c>
      <c r="C19" s="2">
        <v>144</v>
      </c>
    </row>
    <row r="20" spans="1:6" x14ac:dyDescent="0.25">
      <c r="A20" s="1" t="s">
        <v>99</v>
      </c>
      <c r="C20" s="2">
        <v>36</v>
      </c>
    </row>
    <row r="21" spans="1:6" x14ac:dyDescent="0.25">
      <c r="A21" s="1" t="s">
        <v>103</v>
      </c>
      <c r="C21" s="2">
        <v>36</v>
      </c>
    </row>
    <row r="22" spans="1:6" x14ac:dyDescent="0.25">
      <c r="A22" s="1"/>
    </row>
    <row r="26" spans="1:6" x14ac:dyDescent="0.25">
      <c r="A26" s="1" t="s">
        <v>83</v>
      </c>
      <c r="C26" s="2">
        <f>SUM(C4:C21)</f>
        <v>1649.6</v>
      </c>
    </row>
    <row r="28" spans="1:6" x14ac:dyDescent="0.25">
      <c r="A28" s="31" t="s">
        <v>105</v>
      </c>
      <c r="B28" s="31"/>
      <c r="C28" s="31"/>
      <c r="D28" s="31"/>
      <c r="F28" t="s">
        <v>118</v>
      </c>
    </row>
    <row r="29" spans="1:6" x14ac:dyDescent="0.25">
      <c r="A29" t="s">
        <v>71</v>
      </c>
      <c r="C29" s="2">
        <v>80</v>
      </c>
      <c r="E29" t="s">
        <v>119</v>
      </c>
      <c r="F29">
        <v>26</v>
      </c>
    </row>
    <row r="30" spans="1:6" x14ac:dyDescent="0.25">
      <c r="A30" t="s">
        <v>49</v>
      </c>
      <c r="C30" s="2">
        <v>72</v>
      </c>
      <c r="E30" t="s">
        <v>120</v>
      </c>
      <c r="F30">
        <v>78</v>
      </c>
    </row>
    <row r="31" spans="1:6" x14ac:dyDescent="0.25">
      <c r="A31" t="s">
        <v>117</v>
      </c>
      <c r="C31" s="2">
        <v>278.39999999999998</v>
      </c>
    </row>
    <row r="40" spans="1:3" x14ac:dyDescent="0.25">
      <c r="C40" s="1"/>
    </row>
    <row r="42" spans="1:3" x14ac:dyDescent="0.25">
      <c r="A42" s="1"/>
    </row>
    <row r="43" spans="1:3" x14ac:dyDescent="0.25">
      <c r="A43" s="1"/>
    </row>
    <row r="45" spans="1:3" x14ac:dyDescent="0.25">
      <c r="A45" s="22"/>
    </row>
    <row r="49" spans="1:1" x14ac:dyDescent="0.25">
      <c r="A49" s="4"/>
    </row>
    <row r="50" spans="1:1" x14ac:dyDescent="0.25">
      <c r="A50" s="4"/>
    </row>
    <row r="51" spans="1:1" x14ac:dyDescent="0.25">
      <c r="A51" s="12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101" spans="3:3" x14ac:dyDescent="0.25">
      <c r="C101" s="1"/>
    </row>
    <row r="102" spans="3:3" x14ac:dyDescent="0.25">
      <c r="C102" s="1"/>
    </row>
    <row r="103" spans="3:3" x14ac:dyDescent="0.25">
      <c r="C103" s="4"/>
    </row>
    <row r="104" spans="3:3" x14ac:dyDescent="0.25">
      <c r="C104" s="5"/>
    </row>
    <row r="111" spans="3:3" x14ac:dyDescent="0.25">
      <c r="C111" s="9"/>
    </row>
    <row r="112" spans="3:3" x14ac:dyDescent="0.25">
      <c r="C112" s="9"/>
    </row>
    <row r="141" spans="3:3" x14ac:dyDescent="0.25">
      <c r="C141" s="5"/>
    </row>
    <row r="142" spans="3:3" x14ac:dyDescent="0.25">
      <c r="C142" s="5"/>
    </row>
    <row r="152" spans="3:3" x14ac:dyDescent="0.25">
      <c r="C152" s="2">
        <v>92.95</v>
      </c>
    </row>
    <row r="153" spans="3:3" x14ac:dyDescent="0.25">
      <c r="C153" s="2">
        <v>520</v>
      </c>
    </row>
    <row r="154" spans="3:3" x14ac:dyDescent="0.25">
      <c r="C154" s="2">
        <v>80</v>
      </c>
    </row>
    <row r="156" spans="3:3" x14ac:dyDescent="0.25">
      <c r="C156" s="2">
        <f>SUM(C151:C155)</f>
        <v>692.95</v>
      </c>
    </row>
  </sheetData>
  <mergeCells count="2">
    <mergeCell ref="A3:D3"/>
    <mergeCell ref="A28:D28"/>
  </mergeCells>
  <pageMargins left="0.7" right="0.7" top="0.75" bottom="0.75" header="0.3" footer="0.3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2"/>
  <sheetViews>
    <sheetView workbookViewId="0">
      <selection activeCell="G33" sqref="G33"/>
    </sheetView>
  </sheetViews>
  <sheetFormatPr defaultRowHeight="15" x14ac:dyDescent="0.25"/>
  <cols>
    <col min="1" max="1" width="30.140625" bestFit="1" customWidth="1"/>
    <col min="15" max="15" width="9.140625" style="27"/>
  </cols>
  <sheetData>
    <row r="1" spans="1:18" x14ac:dyDescent="0.25">
      <c r="A1" t="s">
        <v>135</v>
      </c>
    </row>
    <row r="2" spans="1:18" s="1" customFormat="1" x14ac:dyDescent="0.25">
      <c r="B2"/>
      <c r="C2" s="1" t="s">
        <v>1</v>
      </c>
      <c r="E2" s="1" t="s">
        <v>4</v>
      </c>
      <c r="H2" s="1" t="s">
        <v>7</v>
      </c>
      <c r="I2" s="1" t="s">
        <v>9</v>
      </c>
      <c r="L2" s="1" t="s">
        <v>27</v>
      </c>
      <c r="N2"/>
      <c r="O2" s="28" t="s">
        <v>39</v>
      </c>
      <c r="P2"/>
    </row>
    <row r="3" spans="1:18" s="1" customFormat="1" x14ac:dyDescent="0.25">
      <c r="B3" s="1" t="s">
        <v>2</v>
      </c>
      <c r="C3" s="1" t="s">
        <v>3</v>
      </c>
      <c r="D3" s="1" t="s">
        <v>5</v>
      </c>
      <c r="E3" s="1" t="s">
        <v>6</v>
      </c>
      <c r="F3" s="1" t="s">
        <v>11</v>
      </c>
      <c r="G3" s="1" t="s">
        <v>8</v>
      </c>
      <c r="K3" s="1" t="s">
        <v>1</v>
      </c>
      <c r="L3" s="1" t="s">
        <v>4</v>
      </c>
      <c r="M3" t="s">
        <v>60</v>
      </c>
      <c r="N3" s="28"/>
      <c r="P3" s="1" t="s">
        <v>136</v>
      </c>
      <c r="Q3" s="1" t="s">
        <v>137</v>
      </c>
    </row>
    <row r="4" spans="1:18" x14ac:dyDescent="0.25">
      <c r="A4" s="1" t="s">
        <v>28</v>
      </c>
      <c r="B4" s="1"/>
      <c r="C4" s="1">
        <v>1</v>
      </c>
      <c r="D4" s="1">
        <v>1</v>
      </c>
      <c r="E4" s="1"/>
      <c r="F4" s="1"/>
      <c r="G4" s="1">
        <v>1</v>
      </c>
      <c r="H4" s="1">
        <v>1</v>
      </c>
      <c r="I4" s="1"/>
      <c r="J4" s="1"/>
      <c r="K4" s="1"/>
      <c r="L4" s="1"/>
      <c r="N4" s="2"/>
      <c r="O4" s="28">
        <v>190.4</v>
      </c>
      <c r="Q4">
        <v>40</v>
      </c>
      <c r="R4">
        <v>9.6</v>
      </c>
    </row>
    <row r="5" spans="1:18" x14ac:dyDescent="0.25">
      <c r="A5" s="1" t="s">
        <v>29</v>
      </c>
      <c r="B5" s="1"/>
      <c r="C5" s="1">
        <v>1</v>
      </c>
      <c r="D5" s="1">
        <v>1</v>
      </c>
      <c r="E5" s="1"/>
      <c r="F5" s="1"/>
      <c r="G5" s="1">
        <v>1</v>
      </c>
      <c r="H5" s="1">
        <v>1</v>
      </c>
      <c r="I5" s="1"/>
      <c r="J5" s="1"/>
      <c r="K5" s="1"/>
      <c r="L5" s="1"/>
      <c r="N5" s="2"/>
      <c r="Q5">
        <v>40</v>
      </c>
      <c r="R5">
        <v>9.6</v>
      </c>
    </row>
    <row r="6" spans="1:18" x14ac:dyDescent="0.25">
      <c r="A6" t="s">
        <v>74</v>
      </c>
      <c r="B6" s="1"/>
      <c r="C6" s="1"/>
      <c r="D6" s="1">
        <v>1</v>
      </c>
      <c r="E6" s="1"/>
      <c r="F6" s="1"/>
      <c r="G6" s="1">
        <v>1</v>
      </c>
      <c r="H6" s="1">
        <v>1</v>
      </c>
      <c r="I6" s="1"/>
      <c r="J6" s="1"/>
      <c r="K6" s="1"/>
      <c r="L6" s="1"/>
      <c r="N6" s="2"/>
      <c r="Q6">
        <v>36</v>
      </c>
      <c r="R6">
        <v>9.6</v>
      </c>
    </row>
    <row r="7" spans="1:18" x14ac:dyDescent="0.25">
      <c r="A7" s="1" t="s">
        <v>30</v>
      </c>
      <c r="C7" s="1"/>
      <c r="D7" s="1">
        <v>1</v>
      </c>
      <c r="E7" s="1"/>
      <c r="F7" s="1"/>
      <c r="G7" s="1">
        <v>1</v>
      </c>
      <c r="H7" s="1">
        <v>1</v>
      </c>
      <c r="I7" s="1"/>
      <c r="J7" s="1"/>
      <c r="K7" s="1"/>
      <c r="L7" s="1"/>
      <c r="N7" s="2"/>
      <c r="Q7">
        <v>36</v>
      </c>
      <c r="R7">
        <v>9.6</v>
      </c>
    </row>
    <row r="8" spans="1:18" x14ac:dyDescent="0.25">
      <c r="B8" s="1"/>
    </row>
    <row r="9" spans="1:18" ht="64.5" x14ac:dyDescent="0.25">
      <c r="A9" s="1" t="s">
        <v>33</v>
      </c>
      <c r="B9" s="19"/>
      <c r="C9" s="1"/>
      <c r="D9" s="1"/>
      <c r="E9" s="1"/>
      <c r="F9" s="1"/>
      <c r="G9" s="1"/>
      <c r="H9" s="1"/>
      <c r="I9" s="1"/>
      <c r="J9" s="1"/>
      <c r="K9" s="1"/>
      <c r="L9" s="1"/>
      <c r="N9" s="2"/>
      <c r="Q9" s="3" t="s">
        <v>116</v>
      </c>
    </row>
    <row r="10" spans="1:18" ht="39" x14ac:dyDescent="0.25">
      <c r="A10" s="1" t="s">
        <v>127</v>
      </c>
      <c r="B10" s="1"/>
      <c r="D10" s="1">
        <v>1</v>
      </c>
      <c r="E10" s="1"/>
      <c r="F10" s="1"/>
      <c r="G10" s="1"/>
      <c r="H10" s="1"/>
      <c r="I10" s="1"/>
      <c r="J10" s="1"/>
      <c r="K10" s="1"/>
      <c r="L10" s="1"/>
      <c r="N10" s="2"/>
      <c r="O10" s="27">
        <v>18</v>
      </c>
      <c r="Q10" s="1"/>
      <c r="R10" s="3" t="s">
        <v>128</v>
      </c>
    </row>
    <row r="11" spans="1:18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N11" s="2"/>
      <c r="O11"/>
    </row>
    <row r="12" spans="1:18" x14ac:dyDescent="0.25">
      <c r="A12" s="1" t="s">
        <v>41</v>
      </c>
      <c r="B12" s="1">
        <v>1</v>
      </c>
      <c r="C12" s="1"/>
      <c r="D12" s="1">
        <v>1</v>
      </c>
      <c r="E12" s="1"/>
      <c r="F12" s="1"/>
      <c r="G12" s="1">
        <v>1</v>
      </c>
      <c r="H12" s="1"/>
      <c r="I12" s="1"/>
      <c r="J12" s="1"/>
      <c r="K12" s="1"/>
      <c r="L12" s="1"/>
      <c r="N12" s="2"/>
      <c r="O12">
        <v>40</v>
      </c>
    </row>
    <row r="13" spans="1:18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N13" s="2"/>
      <c r="O13"/>
      <c r="P13" s="1"/>
      <c r="Q13" s="1"/>
    </row>
    <row r="14" spans="1:18" ht="64.5" x14ac:dyDescent="0.25">
      <c r="A14" t="s">
        <v>109</v>
      </c>
      <c r="B14" s="1">
        <v>1</v>
      </c>
      <c r="C14" s="7"/>
      <c r="D14" s="1">
        <v>1</v>
      </c>
      <c r="E14" s="7"/>
      <c r="F14" s="7"/>
      <c r="G14" s="1">
        <v>1</v>
      </c>
      <c r="H14" s="1">
        <v>2</v>
      </c>
      <c r="I14" s="1"/>
      <c r="J14" s="1"/>
      <c r="K14" s="1"/>
      <c r="L14" s="1"/>
      <c r="N14" s="2"/>
      <c r="O14">
        <v>59</v>
      </c>
      <c r="P14" s="3" t="s">
        <v>110</v>
      </c>
      <c r="Q14" s="3" t="s">
        <v>112</v>
      </c>
    </row>
    <row r="15" spans="1:18" x14ac:dyDescent="0.25">
      <c r="A15" s="1" t="s">
        <v>69</v>
      </c>
      <c r="B15" s="1">
        <v>1</v>
      </c>
      <c r="C15" s="7"/>
      <c r="D15" s="1">
        <v>1</v>
      </c>
      <c r="E15" s="7"/>
      <c r="F15" s="7"/>
      <c r="G15" s="1">
        <v>1</v>
      </c>
      <c r="H15" s="1"/>
      <c r="I15" s="1"/>
      <c r="J15" s="1"/>
      <c r="K15" s="1"/>
      <c r="L15" s="1"/>
      <c r="N15" s="2"/>
      <c r="O15">
        <v>40</v>
      </c>
      <c r="P15" s="1" t="s">
        <v>111</v>
      </c>
      <c r="Q15" s="1"/>
    </row>
    <row r="16" spans="1:18" x14ac:dyDescent="0.25">
      <c r="A16" s="1" t="s">
        <v>70</v>
      </c>
      <c r="B16" s="1">
        <v>1</v>
      </c>
      <c r="C16" s="7"/>
      <c r="D16" s="1">
        <v>1</v>
      </c>
      <c r="E16" s="7"/>
      <c r="F16" s="7"/>
      <c r="G16" s="1">
        <v>1</v>
      </c>
      <c r="H16" s="1"/>
      <c r="I16" s="1"/>
      <c r="J16" s="1"/>
      <c r="K16" s="1"/>
      <c r="L16" s="1"/>
      <c r="N16" s="2"/>
      <c r="O16">
        <v>40</v>
      </c>
      <c r="P16" s="1" t="s">
        <v>122</v>
      </c>
      <c r="Q16" s="1"/>
    </row>
    <row r="17" spans="1:16" x14ac:dyDescent="0.25">
      <c r="B17" s="1"/>
    </row>
    <row r="18" spans="1:16" x14ac:dyDescent="0.25">
      <c r="A18" t="s">
        <v>129</v>
      </c>
      <c r="B18" s="1"/>
      <c r="C18" s="1"/>
      <c r="D18" s="1">
        <v>1</v>
      </c>
      <c r="E18" s="1"/>
      <c r="F18" s="1"/>
      <c r="G18" s="1"/>
      <c r="H18" s="1"/>
      <c r="I18" s="1"/>
      <c r="J18" s="1"/>
      <c r="K18" s="1"/>
      <c r="L18" s="1"/>
      <c r="N18" s="2"/>
      <c r="O18">
        <v>36</v>
      </c>
      <c r="P18" s="3"/>
    </row>
    <row r="19" spans="1:16" x14ac:dyDescent="0.25">
      <c r="A19" t="s">
        <v>130</v>
      </c>
      <c r="C19" s="1"/>
      <c r="D19" s="1">
        <v>1</v>
      </c>
      <c r="E19" s="1"/>
      <c r="F19" s="1"/>
      <c r="G19" s="1"/>
      <c r="H19" s="1"/>
      <c r="I19" s="1"/>
      <c r="J19" s="1"/>
      <c r="K19" s="1"/>
      <c r="L19" s="1"/>
      <c r="N19" s="2"/>
      <c r="O19"/>
      <c r="P19" s="1"/>
    </row>
    <row r="21" spans="1:16" x14ac:dyDescent="0.25">
      <c r="A21" t="s">
        <v>59</v>
      </c>
      <c r="B21">
        <v>1</v>
      </c>
      <c r="O21" s="27">
        <v>8</v>
      </c>
    </row>
    <row r="22" spans="1:16" x14ac:dyDescent="0.25">
      <c r="A22" t="s">
        <v>142</v>
      </c>
      <c r="D22">
        <v>1</v>
      </c>
      <c r="G22">
        <v>1</v>
      </c>
      <c r="O22" s="27">
        <v>36</v>
      </c>
    </row>
    <row r="23" spans="1:16" x14ac:dyDescent="0.25">
      <c r="A23" t="s">
        <v>38</v>
      </c>
      <c r="B23">
        <v>1</v>
      </c>
      <c r="G23">
        <v>1</v>
      </c>
      <c r="O23" s="27">
        <v>26</v>
      </c>
    </row>
    <row r="24" spans="1:16" x14ac:dyDescent="0.25">
      <c r="A24" t="s">
        <v>143</v>
      </c>
      <c r="G24">
        <v>1</v>
      </c>
      <c r="O24" s="27">
        <v>18</v>
      </c>
    </row>
    <row r="26" spans="1:16" x14ac:dyDescent="0.25">
      <c r="A26" t="s">
        <v>52</v>
      </c>
      <c r="B26">
        <v>1</v>
      </c>
      <c r="O26" s="27">
        <v>8</v>
      </c>
      <c r="P26" t="s">
        <v>146</v>
      </c>
    </row>
    <row r="28" spans="1:16" x14ac:dyDescent="0.25">
      <c r="A28" t="s">
        <v>156</v>
      </c>
      <c r="B28">
        <v>1</v>
      </c>
      <c r="O28" s="27">
        <v>8</v>
      </c>
    </row>
    <row r="29" spans="1:16" x14ac:dyDescent="0.25">
      <c r="A29" t="s">
        <v>159</v>
      </c>
      <c r="B29">
        <v>1</v>
      </c>
      <c r="O29" s="27">
        <v>8</v>
      </c>
    </row>
    <row r="31" spans="1:16" x14ac:dyDescent="0.25">
      <c r="A31" t="s">
        <v>166</v>
      </c>
      <c r="D31">
        <v>1</v>
      </c>
      <c r="O31" s="27">
        <v>36</v>
      </c>
    </row>
    <row r="32" spans="1:16" x14ac:dyDescent="0.25">
      <c r="A32" t="s">
        <v>168</v>
      </c>
      <c r="D32">
        <v>1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scale="70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full </vt:lpstr>
      <vt:lpstr>friday night</vt:lpstr>
      <vt:lpstr>saturday </vt:lpstr>
      <vt:lpstr>sunday</vt:lpstr>
      <vt:lpstr>lunches</vt:lpstr>
      <vt:lpstr>cheques 2013</vt:lpstr>
      <vt:lpstr>payments on 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cp:lastPrinted>2013-07-24T19:40:37Z</cp:lastPrinted>
  <dcterms:created xsi:type="dcterms:W3CDTF">2012-06-18T16:58:38Z</dcterms:created>
  <dcterms:modified xsi:type="dcterms:W3CDTF">2013-08-07T09:29:04Z</dcterms:modified>
</cp:coreProperties>
</file>