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ocuments\INSEN\Projecte\"/>
    </mc:Choice>
  </mc:AlternateContent>
  <xr:revisionPtr revIDLastSave="0" documentId="8_{E5B5EFBA-0CF9-4357-A314-C7791D80B678}" xr6:coauthVersionLast="44" xr6:coauthVersionMax="44" xr10:uidLastSave="{00000000-0000-0000-0000-000000000000}"/>
  <bookViews>
    <workbookView xWindow="-110" yWindow="-110" windowWidth="19420" windowHeight="10420" xr2:uid="{C99A00DE-999F-4141-8EEF-9ECE2E2652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  <c r="F2" i="1"/>
  <c r="F3" i="1"/>
  <c r="F4" i="1"/>
  <c r="F5" i="1"/>
  <c r="F6" i="1"/>
  <c r="F7" i="1"/>
  <c r="F8" i="1"/>
  <c r="F9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<sst xmlns="http://schemas.openxmlformats.org/spreadsheetml/2006/main" count="7" uniqueCount="7">
  <si>
    <t>Temperatura (ºC)</t>
  </si>
  <si>
    <t>R Pt100</t>
  </si>
  <si>
    <t>V sortida ideal(mv)</t>
  </si>
  <si>
    <t>V sortida real(mV)</t>
  </si>
  <si>
    <t>V sortida(lineal)</t>
  </si>
  <si>
    <t>Error no linealitat a fons escala</t>
  </si>
  <si>
    <t>Error linealitat absolut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</si>
</sst>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Simulació voltatge sortida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324365704286963E-2"/>
                  <c:y val="-1.00583260425780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Hoja1!$A$2:$A$9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Hoja1!$E$2:$E$9</c:f>
              <c:numCache>
                <c:formatCode>General</c:formatCode>
                <c:ptCount val="8"/>
                <c:pt idx="0">
                  <c:v>0.35</c:v>
                </c:pt>
                <c:pt idx="1">
                  <c:v>99.5</c:v>
                </c:pt>
                <c:pt idx="2">
                  <c:v>198</c:v>
                </c:pt>
                <c:pt idx="3">
                  <c:v>297</c:v>
                </c:pt>
                <c:pt idx="4">
                  <c:v>395</c:v>
                </c:pt>
                <c:pt idx="5">
                  <c:v>493</c:v>
                </c:pt>
                <c:pt idx="6">
                  <c:v>591</c:v>
                </c:pt>
                <c:pt idx="7">
                  <c:v>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7-402C-B7D3-A197B809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65080"/>
        <c:axId val="503368360"/>
      </c:scatterChart>
      <c:valAx>
        <c:axId val="50336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  <a:r>
                  <a:rPr lang="es-ES" baseline="0"/>
                  <a:t> (ºC)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368360"/>
        <c:crosses val="autoZero"/>
        <c:crossBetween val="midCat"/>
      </c:valAx>
      <c:valAx>
        <c:axId val="5033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Voltatge sortida(mV)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36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 linealitat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Hoja1!$F$2:$F$9</c:f>
              <c:numCache>
                <c:formatCode>General</c:formatCode>
                <c:ptCount val="8"/>
                <c:pt idx="0">
                  <c:v>0.79579999999999995</c:v>
                </c:pt>
                <c:pt idx="1">
                  <c:v>8.2000000000022055E-3</c:v>
                </c:pt>
                <c:pt idx="2">
                  <c:v>0.16219999999998436</c:v>
                </c:pt>
                <c:pt idx="3">
                  <c:v>0.81619999999998072</c:v>
                </c:pt>
                <c:pt idx="4">
                  <c:v>0.47019999999997708</c:v>
                </c:pt>
                <c:pt idx="5">
                  <c:v>0.12419999999997344</c:v>
                </c:pt>
                <c:pt idx="6">
                  <c:v>0.2218000000000302</c:v>
                </c:pt>
                <c:pt idx="7">
                  <c:v>0.56780000000003383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3-41A2-81AB-DCEFFBC7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53912"/>
        <c:axId val="413655552"/>
      </c:scatterChart>
      <c:valAx>
        <c:axId val="41365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655552"/>
        <c:crosses val="autoZero"/>
        <c:crossBetween val="midCat"/>
      </c:valAx>
      <c:valAx>
        <c:axId val="4136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Error absolut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65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 relatiu no linealitat de la sortida fons escala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Hoja1!$G$2:$G$9</c:f>
              <c:numCache>
                <c:formatCode>General</c:formatCode>
                <c:ptCount val="8"/>
                <c:pt idx="0">
                  <c:v>0.11368571428571428</c:v>
                </c:pt>
                <c:pt idx="1">
                  <c:v>1.1714285714288866E-3</c:v>
                </c:pt>
                <c:pt idx="2">
                  <c:v>2.3171428571426338E-2</c:v>
                </c:pt>
                <c:pt idx="3">
                  <c:v>0.11659999999999723</c:v>
                </c:pt>
                <c:pt idx="4">
                  <c:v>6.7171428571425301E-2</c:v>
                </c:pt>
                <c:pt idx="5">
                  <c:v>1.7742857142853348E-2</c:v>
                </c:pt>
                <c:pt idx="6">
                  <c:v>3.1685714285718605E-2</c:v>
                </c:pt>
                <c:pt idx="7">
                  <c:v>8.1114285714290552E-2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A-42C1-B0D3-444F7F940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93968"/>
        <c:axId val="509890360"/>
      </c:scatterChart>
      <c:valAx>
        <c:axId val="50989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890360"/>
        <c:crosses val="autoZero"/>
        <c:crossBetween val="midCat"/>
      </c:valAx>
      <c:valAx>
        <c:axId val="50989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Error relatiu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89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11</xdr:row>
      <xdr:rowOff>114300</xdr:rowOff>
    </xdr:from>
    <xdr:to>
      <xdr:col>4</xdr:col>
      <xdr:colOff>968375</xdr:colOff>
      <xdr:row>26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B3C772-DBFF-4DC4-89B3-820F6D241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1063625</xdr:colOff>
      <xdr:row>11</xdr:row>
      <xdr:rowOff>88900</xdr:rowOff>
    </xdr:from>
    <xdr:to>
      <xdr:col>8</xdr:col>
      <xdr:colOff>492125</xdr:colOff>
      <xdr:row>26</xdr:row>
      <xdr:rowOff>69850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8C1806-E70F-4CEB-BD5B-79C3BB19E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593725</xdr:colOff>
      <xdr:row>11</xdr:row>
      <xdr:rowOff>107950</xdr:rowOff>
    </xdr:from>
    <xdr:to>
      <xdr:col>14</xdr:col>
      <xdr:colOff>593725</xdr:colOff>
      <xdr:row>26</xdr:row>
      <xdr:rowOff>88900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AAC31A-13B7-4841-B7FE-9CAE4EE56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367B3-CB5C-4C90-8EF9-27027E3F11B0}">
  <dimension ref="A1:G9"/>
  <sheetViews>
    <sheetView tabSelected="1" workbookViewId="0">
      <selection activeCell="K29" sqref="K29"/>
    </sheetView>
  </sheetViews>
  <sheetFormatPr baseColWidth="10" defaultRowHeight="14.5" x14ac:dyDescent="0.35"/>
  <cols>
    <col min="1" max="1" width="16.26953125" bestFit="1" customWidth="1"/>
    <col min="3" max="3" width="16.453125" bestFit="1" customWidth="1"/>
    <col min="4" max="4" width="14.08984375" bestFit="1" customWidth="1"/>
    <col min="5" max="5" width="16.54296875" customWidth="1"/>
    <col min="6" max="6" width="19.453125" bestFit="1" customWidth="1"/>
    <col min="7" max="7" width="26.7265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35">
      <c r="A2">
        <v>0</v>
      </c>
      <c r="B2">
        <f>100*(1+0.00385*A2)</f>
        <v>100</v>
      </c>
      <c r="C2">
        <f>A2*10</f>
        <v>0</v>
      </c>
      <c r="D2">
        <f>9.8346*A2 + 1.1458</f>
        <v>1.1457999999999999</v>
      </c>
      <c r="E2">
        <v>0.35</v>
      </c>
      <c r="F2">
        <f>ABS(D2-E2)</f>
        <v>0.79579999999999995</v>
      </c>
      <c r="G2">
        <f>(F2/C$9)*100</f>
        <v>0.11368571428571428</v>
      </c>
    </row>
    <row r="3" spans="1:7" x14ac:dyDescent="0.35">
      <c r="A3">
        <v>10</v>
      </c>
      <c r="B3">
        <f t="shared" ref="B3:B9" si="0">100*(1+0.00385*A3)</f>
        <v>103.85</v>
      </c>
      <c r="C3">
        <f t="shared" ref="C3:C9" si="1">A3*10</f>
        <v>100</v>
      </c>
      <c r="D3">
        <f t="shared" ref="D3:D9" si="2">9.8346*A3 + 1.1458</f>
        <v>99.491799999999998</v>
      </c>
      <c r="E3">
        <v>99.5</v>
      </c>
      <c r="F3">
        <f t="shared" ref="F2:F8" si="3">ABS(D3-E3)</f>
        <v>8.2000000000022055E-3</v>
      </c>
      <c r="G3">
        <f t="shared" ref="G3:G9" si="4">(F3/C$9)*100</f>
        <v>1.1714285714288866E-3</v>
      </c>
    </row>
    <row r="4" spans="1:7" x14ac:dyDescent="0.35">
      <c r="A4">
        <v>20</v>
      </c>
      <c r="B4">
        <f t="shared" si="0"/>
        <v>107.69999999999999</v>
      </c>
      <c r="C4">
        <f t="shared" si="1"/>
        <v>200</v>
      </c>
      <c r="D4">
        <f t="shared" si="2"/>
        <v>197.83780000000002</v>
      </c>
      <c r="E4">
        <v>198</v>
      </c>
      <c r="F4">
        <f t="shared" si="3"/>
        <v>0.16219999999998436</v>
      </c>
      <c r="G4">
        <f t="shared" si="4"/>
        <v>2.3171428571426338E-2</v>
      </c>
    </row>
    <row r="5" spans="1:7" x14ac:dyDescent="0.35">
      <c r="A5">
        <v>30</v>
      </c>
      <c r="B5">
        <f t="shared" si="0"/>
        <v>111.55</v>
      </c>
      <c r="C5">
        <f t="shared" si="1"/>
        <v>300</v>
      </c>
      <c r="D5">
        <f t="shared" si="2"/>
        <v>296.18380000000002</v>
      </c>
      <c r="E5">
        <v>297</v>
      </c>
      <c r="F5">
        <f t="shared" si="3"/>
        <v>0.81619999999998072</v>
      </c>
      <c r="G5">
        <f t="shared" si="4"/>
        <v>0.11659999999999723</v>
      </c>
    </row>
    <row r="6" spans="1:7" x14ac:dyDescent="0.35">
      <c r="A6">
        <v>40</v>
      </c>
      <c r="B6">
        <f t="shared" si="0"/>
        <v>115.39999999999999</v>
      </c>
      <c r="C6">
        <f t="shared" si="1"/>
        <v>400</v>
      </c>
      <c r="D6">
        <f t="shared" si="2"/>
        <v>394.52980000000002</v>
      </c>
      <c r="E6">
        <v>395</v>
      </c>
      <c r="F6">
        <f t="shared" si="3"/>
        <v>0.47019999999997708</v>
      </c>
      <c r="G6">
        <f t="shared" si="4"/>
        <v>6.7171428571425301E-2</v>
      </c>
    </row>
    <row r="7" spans="1:7" x14ac:dyDescent="0.35">
      <c r="A7">
        <v>50</v>
      </c>
      <c r="B7">
        <f t="shared" si="0"/>
        <v>119.24999999999999</v>
      </c>
      <c r="C7">
        <f t="shared" si="1"/>
        <v>500</v>
      </c>
      <c r="D7">
        <f t="shared" si="2"/>
        <v>492.87580000000003</v>
      </c>
      <c r="E7">
        <v>493</v>
      </c>
      <c r="F7">
        <f t="shared" si="3"/>
        <v>0.12419999999997344</v>
      </c>
      <c r="G7">
        <f t="shared" si="4"/>
        <v>1.7742857142853348E-2</v>
      </c>
    </row>
    <row r="8" spans="1:7" x14ac:dyDescent="0.35">
      <c r="A8">
        <v>60</v>
      </c>
      <c r="B8">
        <f t="shared" si="0"/>
        <v>123.10000000000001</v>
      </c>
      <c r="C8">
        <f t="shared" si="1"/>
        <v>600</v>
      </c>
      <c r="D8">
        <f t="shared" si="2"/>
        <v>591.22180000000003</v>
      </c>
      <c r="E8">
        <v>591</v>
      </c>
      <c r="F8">
        <f t="shared" si="3"/>
        <v>0.2218000000000302</v>
      </c>
      <c r="G8">
        <f t="shared" si="4"/>
        <v>3.1685714285718605E-2</v>
      </c>
    </row>
    <row r="9" spans="1:7" x14ac:dyDescent="0.35">
      <c r="A9">
        <v>70</v>
      </c>
      <c r="B9">
        <f t="shared" si="0"/>
        <v>126.95</v>
      </c>
      <c r="C9">
        <f t="shared" si="1"/>
        <v>700</v>
      </c>
      <c r="D9">
        <f t="shared" si="2"/>
        <v>689.56780000000003</v>
      </c>
      <c r="E9">
        <v>689</v>
      </c>
      <c r="F9">
        <f t="shared" ref="F8:F9" si="5">ABS(D9-E9)</f>
        <v>0.56780000000003383</v>
      </c>
      <c r="G9">
        <f t="shared" si="4"/>
        <v>8.1114285714290552E-2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2020-05-08T15:48:50Z</dcterms:created>
  <dcterms:modified xsi:type="dcterms:W3CDTF">2020-05-08T18:04:12Z</dcterms:modified>
</cp:coreProperties>
</file>