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gerio.rodrigues\Documents\workspace_python\rag_python\files\outros\"/>
    </mc:Choice>
  </mc:AlternateContent>
  <xr:revisionPtr revIDLastSave="0" documentId="13_ncr:1_{A35F3049-5EBC-4055-90EE-228C2E83431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todologias" sheetId="4" r:id="rId1"/>
    <sheet name="Caso PF" sheetId="3" r:id="rId2"/>
    <sheet name="Tratamentos" sheetId="5" r:id="rId3"/>
    <sheet name="Resultados preliminare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R6" i="3"/>
  <c r="R17" i="3" l="1"/>
  <c r="P7" i="3"/>
  <c r="Q5" i="3" l="1"/>
  <c r="G28" i="5"/>
  <c r="C25" i="5"/>
  <c r="D17" i="5" s="1"/>
  <c r="O28" i="5"/>
  <c r="P24" i="5" s="1"/>
  <c r="K28" i="5"/>
  <c r="L24" i="5" s="1"/>
  <c r="P6" i="3"/>
  <c r="Q6" i="3"/>
  <c r="Q7" i="3"/>
  <c r="Q8" i="3"/>
  <c r="Q9" i="3"/>
  <c r="Q10" i="3"/>
  <c r="Q11" i="3"/>
  <c r="Q12" i="3"/>
  <c r="Q13" i="3"/>
  <c r="Q14" i="3"/>
  <c r="Q15" i="3"/>
  <c r="Q16" i="3"/>
  <c r="P16" i="3"/>
  <c r="P9" i="3"/>
  <c r="P10" i="3"/>
  <c r="P11" i="3"/>
  <c r="P12" i="3"/>
  <c r="P13" i="3"/>
  <c r="P14" i="3"/>
  <c r="P15" i="3"/>
  <c r="P5" i="3" l="1"/>
  <c r="L20" i="5"/>
  <c r="L19" i="5"/>
  <c r="L18" i="5"/>
  <c r="P23" i="5"/>
  <c r="L17" i="5"/>
  <c r="P22" i="5"/>
  <c r="P16" i="5"/>
  <c r="L16" i="5"/>
  <c r="P21" i="5"/>
  <c r="L28" i="5"/>
  <c r="P20" i="5"/>
  <c r="L23" i="5"/>
  <c r="P19" i="5"/>
  <c r="L22" i="5"/>
  <c r="P18" i="5"/>
  <c r="L21" i="5"/>
  <c r="P17" i="5"/>
  <c r="L27" i="5"/>
  <c r="P28" i="5"/>
  <c r="L26" i="5"/>
  <c r="P27" i="5"/>
  <c r="L25" i="5"/>
  <c r="P26" i="5"/>
  <c r="P25" i="5"/>
  <c r="D16" i="5"/>
  <c r="D25" i="5"/>
  <c r="D24" i="5"/>
  <c r="D23" i="5"/>
  <c r="D22" i="5"/>
  <c r="D21" i="5"/>
  <c r="D20" i="5"/>
  <c r="D19" i="5"/>
  <c r="D18" i="5"/>
  <c r="R9" i="3"/>
  <c r="R8" i="3"/>
  <c r="R16" i="3"/>
  <c r="R15" i="3"/>
  <c r="R14" i="3"/>
  <c r="R13" i="3"/>
  <c r="R12" i="3"/>
  <c r="R11" i="3"/>
  <c r="R10" i="3"/>
  <c r="R7" i="3"/>
  <c r="H17" i="5"/>
  <c r="H27" i="5"/>
  <c r="H16" i="5"/>
  <c r="H22" i="5"/>
  <c r="H19" i="5"/>
  <c r="H18" i="5"/>
  <c r="H20" i="5"/>
  <c r="H21" i="5"/>
  <c r="H23" i="5"/>
  <c r="H24" i="5"/>
  <c r="H25" i="5"/>
  <c r="H28" i="5"/>
  <c r="H26" i="5"/>
</calcChain>
</file>

<file path=xl/sharedStrings.xml><?xml version="1.0" encoding="utf-8"?>
<sst xmlns="http://schemas.openxmlformats.org/spreadsheetml/2006/main" count="944" uniqueCount="136">
  <si>
    <t>Metodologias EAD</t>
  </si>
  <si>
    <t>1) Credit Conversion Factor (CCF)</t>
  </si>
  <si>
    <t>EAD = Utilizado + CCF*(Limite - Utilizado)</t>
  </si>
  <si>
    <t>2) Used Amount Conversion Factor (UACF)</t>
  </si>
  <si>
    <t>EAD = UACF * Utilizado</t>
  </si>
  <si>
    <t>UACF = Saldo em Default / Utilizado</t>
  </si>
  <si>
    <t>3) Limit Conversion Factor (LCF)</t>
  </si>
  <si>
    <t>EAD = LCF * Limite</t>
  </si>
  <si>
    <t>LCF = Saldo em Default/ Limite</t>
  </si>
  <si>
    <t>Opções de tratamento:</t>
  </si>
  <si>
    <t>1)  Utilizar cláusulas de materialidade</t>
  </si>
  <si>
    <t>2) Alterações de limite: manter somente as observações de valor máximo</t>
  </si>
  <si>
    <t>3) Desconsiderar observações perto do default.</t>
  </si>
  <si>
    <t>Caso de aumento de limite, gerando CCF muito alto</t>
  </si>
  <si>
    <t>dt_mvm_dwm</t>
  </si>
  <si>
    <t>nr_cpr</t>
  </si>
  <si>
    <t>cd_cli</t>
  </si>
  <si>
    <t>cd_con2</t>
  </si>
  <si>
    <t>produto</t>
  </si>
  <si>
    <t>dias_atraso</t>
  </si>
  <si>
    <t>limite_implantado</t>
  </si>
  <si>
    <t>limite_utilizado</t>
  </si>
  <si>
    <t>limite_disponivel</t>
  </si>
  <si>
    <t>iu_implantado</t>
  </si>
  <si>
    <t>ind_default</t>
  </si>
  <si>
    <t>valor_honra_aval</t>
  </si>
  <si>
    <t>data_default</t>
  </si>
  <si>
    <t>motivo_default</t>
  </si>
  <si>
    <t>CCF</t>
  </si>
  <si>
    <t>UACF</t>
  </si>
  <si>
    <t>LCF</t>
  </si>
  <si>
    <t>CARTAO_PF</t>
  </si>
  <si>
    <t>01SEP2023</t>
  </si>
  <si>
    <t>CESSÃO</t>
  </si>
  <si>
    <t>CARTAO_PJ</t>
  </si>
  <si>
    <t>0.00</t>
  </si>
  <si>
    <t>%</t>
  </si>
  <si>
    <t>1) Alterações de limite: manter somente as observações de valor máximo</t>
  </si>
  <si>
    <t>Descrição</t>
  </si>
  <si>
    <t>Tamanho da base</t>
  </si>
  <si>
    <t>Tamanho da base após deduplicação por contrato</t>
  </si>
  <si>
    <t>Base original</t>
  </si>
  <si>
    <t>Tratamento 1</t>
  </si>
  <si>
    <t>Manter na base apenas as observações com dias_atraso = 0 e ind_default = 0</t>
  </si>
  <si>
    <t>Tratamento 2</t>
  </si>
  <si>
    <t>Manter na base apenas as observações com dias_atraso &lt; 30 e ind_default = 0</t>
  </si>
  <si>
    <t>Tratamento 3</t>
  </si>
  <si>
    <t>Manter na base apenas as observações com ind_default = 0</t>
  </si>
  <si>
    <t>2) Quantidade de contratos por janela de meses considerando flag de limite máximo = (LIM_imp_max - limite_implantado)/LIM_imp_max &lt; 0.05</t>
  </si>
  <si>
    <t>Qtd janelas</t>
  </si>
  <si>
    <t>Qtd contratos</t>
  </si>
  <si>
    <t>Qtd contratos válidos</t>
  </si>
  <si>
    <t>Total</t>
  </si>
  <si>
    <t>Caso exemplo PF</t>
  </si>
  <si>
    <t>8595916.0</t>
  </si>
  <si>
    <t>1500.00</t>
  </si>
  <si>
    <t>1498.41</t>
  </si>
  <si>
    <t>1.59</t>
  </si>
  <si>
    <t>99.89%</t>
  </si>
  <si>
    <t>1498.56</t>
  </si>
  <si>
    <t>1.44</t>
  </si>
  <si>
    <t>99.90%</t>
  </si>
  <si>
    <t>1489.35</t>
  </si>
  <si>
    <t>10.65</t>
  </si>
  <si>
    <t>99.29%</t>
  </si>
  <si>
    <t>1489.41</t>
  </si>
  <si>
    <t>10.59</t>
  </si>
  <si>
    <t>1698.95</t>
  </si>
  <si>
    <t>100.00%</t>
  </si>
  <si>
    <t>1757.88</t>
  </si>
  <si>
    <t>1496.45</t>
  </si>
  <si>
    <t>3.55</t>
  </si>
  <si>
    <t>99.76%</t>
  </si>
  <si>
    <t>1500.60</t>
  </si>
  <si>
    <t>1444.95</t>
  </si>
  <si>
    <t>55.05</t>
  </si>
  <si>
    <t>96.33%</t>
  </si>
  <si>
    <t>1484.62</t>
  </si>
  <si>
    <t>15.38</t>
  </si>
  <si>
    <t>98.97%</t>
  </si>
  <si>
    <t>1754.11</t>
  </si>
  <si>
    <t>1783.12</t>
  </si>
  <si>
    <t>1408.09</t>
  </si>
  <si>
    <t>91.91</t>
  </si>
  <si>
    <t>93.87%</t>
  </si>
  <si>
    <t>LIM_imp_max</t>
  </si>
  <si>
    <t>flag_max_lim</t>
  </si>
  <si>
    <t>1500.0</t>
  </si>
  <si>
    <t>0.0</t>
  </si>
  <si>
    <t>NaN</t>
  </si>
  <si>
    <t>1500.6</t>
  </si>
  <si>
    <t>Caso exemplo PJ</t>
  </si>
  <si>
    <t>9917954.0</t>
  </si>
  <si>
    <t>2079.00</t>
  </si>
  <si>
    <t>1794.70</t>
  </si>
  <si>
    <t>284.30</t>
  </si>
  <si>
    <t>86.33%</t>
  </si>
  <si>
    <t>1213.32</t>
  </si>
  <si>
    <t>865.68</t>
  </si>
  <si>
    <t>58.36%</t>
  </si>
  <si>
    <t>1784.91</t>
  </si>
  <si>
    <t>294.09</t>
  </si>
  <si>
    <t>85.85%</t>
  </si>
  <si>
    <t>1084.52</t>
  </si>
  <si>
    <t>994.48</t>
  </si>
  <si>
    <t>52.17%</t>
  </si>
  <si>
    <t>654.98</t>
  </si>
  <si>
    <t>1424.02</t>
  </si>
  <si>
    <t>31.50%</t>
  </si>
  <si>
    <t>2082.12</t>
  </si>
  <si>
    <t>1904.26</t>
  </si>
  <si>
    <t>174.74</t>
  </si>
  <si>
    <t>91.59%</t>
  </si>
  <si>
    <t>1968.35</t>
  </si>
  <si>
    <t>110.65</t>
  </si>
  <si>
    <t>94.68%</t>
  </si>
  <si>
    <t>1886.21</t>
  </si>
  <si>
    <t>192.79</t>
  </si>
  <si>
    <t>90.73%</t>
  </si>
  <si>
    <t>2137.88</t>
  </si>
  <si>
    <t>2257.56</t>
  </si>
  <si>
    <t>2423.11</t>
  </si>
  <si>
    <t>0.00%</t>
  </si>
  <si>
    <t>Tratamento1</t>
  </si>
  <si>
    <t>CCF com ajuste (145.662)</t>
  </si>
  <si>
    <t>CCF sem ajuste (142.646)</t>
  </si>
  <si>
    <t>CCF com ajuste (145.658)</t>
  </si>
  <si>
    <t>CCF sem ajuste (118.026)</t>
  </si>
  <si>
    <t>UACF (1.673.443)</t>
  </si>
  <si>
    <t>LCF (73.932)</t>
  </si>
  <si>
    <t>UACF (809.602)</t>
  </si>
  <si>
    <t>LCF (54.484)</t>
  </si>
  <si>
    <t>Tratamento 1 (tratamento priorizado)</t>
  </si>
  <si>
    <t>Metodologias alternativas</t>
  </si>
  <si>
    <t>CCF = (Utilizado - Saldo em M0)/(Limite em M0 - Utilizado em M0)</t>
  </si>
  <si>
    <r>
      <t xml:space="preserve">Metodologia CCF </t>
    </r>
    <r>
      <rPr>
        <b/>
        <sz val="8"/>
        <color theme="1"/>
        <rFont val="Calibri"/>
        <family val="2"/>
        <scheme val="minor"/>
      </rPr>
      <t>(ajuste CCF &lt; 0, CCF = 0 e CCF &gt; 1, CCF = 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</si>
</sst>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name val="Segoe UI"/>
      <family val="2"/>
    </font>
    <font>
      <sz val="11"/>
      <name val="Calibri"/>
      <family val="2"/>
      <scheme val="minor"/>
    </font>
    <font>
      <sz val="7"/>
      <name val="Segoe UI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9" fontId="0" fillId="0" borderId="0" xfId="2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3" xfId="0" applyBorder="1"/>
    <xf numFmtId="0" fontId="4" fillId="0" borderId="6" xfId="0" applyFont="1" applyBorder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2" fontId="6" fillId="0" borderId="10" xfId="0" applyNumberFormat="1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2" fontId="6" fillId="0" borderId="11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164" fontId="0" fillId="0" borderId="0" xfId="1" applyNumberFormat="1" applyFont="1"/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right"/>
    </xf>
    <xf numFmtId="164" fontId="0" fillId="0" borderId="8" xfId="1" applyNumberFormat="1" applyFont="1" applyBorder="1"/>
    <xf numFmtId="9" fontId="0" fillId="0" borderId="8" xfId="2" applyFont="1" applyBorder="1"/>
    <xf numFmtId="0" fontId="4" fillId="0" borderId="0" xfId="0" applyFont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/>
    <xf numFmtId="14" fontId="6" fillId="7" borderId="0" xfId="0" applyNumberFormat="1" applyFont="1" applyFill="1" applyAlignment="1">
      <alignment horizontal="right" vertical="center" wrapText="1"/>
    </xf>
    <xf numFmtId="0" fontId="6" fillId="7" borderId="0" xfId="0" applyFont="1" applyFill="1" applyAlignment="1">
      <alignment horizontal="right" vertical="center" wrapText="1"/>
    </xf>
    <xf numFmtId="1" fontId="6" fillId="7" borderId="0" xfId="0" applyNumberFormat="1" applyFont="1" applyFill="1" applyAlignment="1">
      <alignment horizontal="right" vertical="center" wrapText="1"/>
    </xf>
    <xf numFmtId="2" fontId="6" fillId="7" borderId="12" xfId="0" applyNumberFormat="1" applyFont="1" applyFill="1" applyBorder="1" applyAlignment="1">
      <alignment horizontal="right" vertical="center" wrapText="1"/>
    </xf>
    <xf numFmtId="0" fontId="0" fillId="7" borderId="3" xfId="0" applyFill="1" applyBorder="1"/>
    <xf numFmtId="2" fontId="6" fillId="7" borderId="2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164" fontId="0" fillId="0" borderId="5" xfId="1" applyNumberFormat="1" applyFont="1" applyBorder="1"/>
    <xf numFmtId="164" fontId="0" fillId="0" borderId="4" xfId="1" applyNumberFormat="1" applyFont="1" applyBorder="1"/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65" fontId="6" fillId="0" borderId="10" xfId="0" applyNumberFormat="1" applyFont="1" applyBorder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4" fontId="6" fillId="0" borderId="11" xfId="0" applyNumberFormat="1" applyFont="1" applyBorder="1" applyAlignment="1">
      <alignment horizontal="right" vertical="center" wrapText="1"/>
    </xf>
    <xf numFmtId="165" fontId="6" fillId="0" borderId="12" xfId="0" applyNumberFormat="1" applyFont="1" applyBorder="1" applyAlignment="1">
      <alignment horizontal="right" vertical="center" wrapText="1"/>
    </xf>
    <xf numFmtId="2" fontId="6" fillId="0" borderId="3" xfId="0" applyNumberFormat="1" applyFont="1" applyBorder="1" applyAlignment="1">
      <alignment horizontal="right" vertical="center" wrapText="1"/>
    </xf>
    <xf numFmtId="165" fontId="6" fillId="0" borderId="3" xfId="0" applyNumberFormat="1" applyFont="1" applyBorder="1" applyAlignment="1">
      <alignment horizontal="right" vertical="center" wrapText="1"/>
    </xf>
    <xf numFmtId="4" fontId="6" fillId="0" borderId="2" xfId="0" applyNumberFormat="1" applyFont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right" vertical="center" wrapText="1"/>
    </xf>
    <xf numFmtId="165" fontId="6" fillId="0" borderId="7" xfId="0" applyNumberFormat="1" applyFont="1" applyBorder="1" applyAlignment="1">
      <alignment horizontal="right" vertical="center" wrapText="1"/>
    </xf>
    <xf numFmtId="4" fontId="6" fillId="0" borderId="8" xfId="0" applyNumberFormat="1" applyFont="1" applyBorder="1" applyAlignment="1">
      <alignment horizontal="righ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4" fontId="6" fillId="0" borderId="9" xfId="0" applyNumberFormat="1" applyFont="1" applyBorder="1" applyAlignment="1">
      <alignment horizontal="right" vertical="center" wrapText="1"/>
    </xf>
    <xf numFmtId="4" fontId="6" fillId="0" borderId="0" xfId="0" applyNumberFormat="1" applyFont="1" applyAlignment="1">
      <alignment horizontal="right" vertical="center" wrapText="1"/>
    </xf>
    <xf numFmtId="4" fontId="6" fillId="0" borderId="3" xfId="0" applyNumberFormat="1" applyFont="1" applyBorder="1" applyAlignment="1">
      <alignment horizontal="right" vertical="center" wrapText="1"/>
    </xf>
    <xf numFmtId="2" fontId="6" fillId="0" borderId="9" xfId="0" applyNumberFormat="1" applyFont="1" applyBorder="1" applyAlignment="1">
      <alignment horizontal="right" vertical="center" wrapText="1"/>
    </xf>
    <xf numFmtId="2" fontId="6" fillId="0" borderId="8" xfId="0" applyNumberFormat="1" applyFont="1" applyBorder="1" applyAlignment="1">
      <alignment horizontal="right" vertical="center" wrapText="1"/>
    </xf>
    <xf numFmtId="0" fontId="8" fillId="0" borderId="0" xfId="0" applyFont="1"/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textRotation="90"/>
    </xf>
    <xf numFmtId="0" fontId="3" fillId="3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Base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'Resultados preliminares'!$C$3</c:f>
              <c:strCache>
                <c:ptCount val="1"/>
                <c:pt idx="0">
                  <c:v>CCF com ajuste (145.662)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preliminares'!$H$4:$H$26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preliminares'!$C$4:$C$15</c:f>
              <c:numCache>
                <c:formatCode>0.00</c:formatCode>
                <c:ptCount val="12"/>
                <c:pt idx="0">
                  <c:v>0.51301600000000003</c:v>
                </c:pt>
                <c:pt idx="1">
                  <c:v>0.55358099999999999</c:v>
                </c:pt>
                <c:pt idx="2">
                  <c:v>0.52059</c:v>
                </c:pt>
                <c:pt idx="3">
                  <c:v>0.51876800000000001</c:v>
                </c:pt>
                <c:pt idx="4">
                  <c:v>0.517374</c:v>
                </c:pt>
                <c:pt idx="5">
                  <c:v>0.53330100000000003</c:v>
                </c:pt>
                <c:pt idx="6">
                  <c:v>0.53866700000000001</c:v>
                </c:pt>
                <c:pt idx="7">
                  <c:v>0.51846800000000004</c:v>
                </c:pt>
                <c:pt idx="8">
                  <c:v>0.53634999999999999</c:v>
                </c:pt>
                <c:pt idx="9">
                  <c:v>0.51701200000000003</c:v>
                </c:pt>
                <c:pt idx="10">
                  <c:v>0.50831899999999997</c:v>
                </c:pt>
                <c:pt idx="11">
                  <c:v>0.50823799999999997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7-443F-8EB4-00E5FAC3BDD1}"/>
            </c:ext>
          </c:extLst>
        </c:ser>
        <c:ser>
          <c:idx val="3"/>
          <c:order val="1"/>
          <c:tx>
            <c:strRef>
              <c:f>'Resultados preliminares'!$F$3</c:f>
              <c:strCache>
                <c:ptCount val="1"/>
                <c:pt idx="0">
                  <c:v>CCF sem ajuste (142.646)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preliminares'!$H$4:$H$26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preliminares'!$F$4:$F$15</c:f>
              <c:numCache>
                <c:formatCode>#,##0.00</c:formatCode>
                <c:ptCount val="12"/>
                <c:pt idx="0">
                  <c:v>21.872713000000001</c:v>
                </c:pt>
                <c:pt idx="1">
                  <c:v>83.708652000000001</c:v>
                </c:pt>
                <c:pt idx="2">
                  <c:v>97.213791999999998</c:v>
                </c:pt>
                <c:pt idx="3">
                  <c:v>140.26710199999999</c:v>
                </c:pt>
                <c:pt idx="4">
                  <c:v>30.558772000000001</c:v>
                </c:pt>
                <c:pt idx="5">
                  <c:v>103.700928</c:v>
                </c:pt>
                <c:pt idx="6">
                  <c:v>27.959095999999999</c:v>
                </c:pt>
                <c:pt idx="7">
                  <c:v>30.163792000000001</c:v>
                </c:pt>
                <c:pt idx="8">
                  <c:v>17.780828</c:v>
                </c:pt>
                <c:pt idx="9">
                  <c:v>16.942502999999999</c:v>
                </c:pt>
                <c:pt idx="10">
                  <c:v>47.104419999999998</c:v>
                </c:pt>
                <c:pt idx="11">
                  <c:v>60.558630000000001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7-443F-8EB4-00E5FAC3BDD1}"/>
            </c:ext>
          </c:extLst>
        </c:ser>
        <c:ser>
          <c:idx val="0"/>
          <c:order val="2"/>
          <c:tx>
            <c:strRef>
              <c:f>'Resultados preliminares'!$I$3</c:f>
              <c:strCache>
                <c:ptCount val="1"/>
                <c:pt idx="0">
                  <c:v>UACF (1.673.443)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preliminares'!$H$4:$H$26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preliminares'!$I$4:$I$26</c:f>
              <c:numCache>
                <c:formatCode>#,##0.00</c:formatCode>
                <c:ptCount val="23"/>
                <c:pt idx="0">
                  <c:v>10.982991999999999</c:v>
                </c:pt>
                <c:pt idx="1">
                  <c:v>15.412055000000001</c:v>
                </c:pt>
                <c:pt idx="2">
                  <c:v>13.958987</c:v>
                </c:pt>
                <c:pt idx="3">
                  <c:v>31.778480999999999</c:v>
                </c:pt>
                <c:pt idx="4">
                  <c:v>11.405153</c:v>
                </c:pt>
                <c:pt idx="5">
                  <c:v>20.757465</c:v>
                </c:pt>
                <c:pt idx="6">
                  <c:v>15.941129</c:v>
                </c:pt>
                <c:pt idx="7">
                  <c:v>12.234139000000001</c:v>
                </c:pt>
                <c:pt idx="8">
                  <c:v>10.940035</c:v>
                </c:pt>
                <c:pt idx="9">
                  <c:v>11.267965999999999</c:v>
                </c:pt>
                <c:pt idx="10">
                  <c:v>14.060928000000001</c:v>
                </c:pt>
                <c:pt idx="11">
                  <c:v>8.6661339999999996</c:v>
                </c:pt>
                <c:pt idx="12">
                  <c:v>8.0938990000000004</c:v>
                </c:pt>
                <c:pt idx="13">
                  <c:v>9.0997959999999996</c:v>
                </c:pt>
                <c:pt idx="14">
                  <c:v>5.515917</c:v>
                </c:pt>
                <c:pt idx="15">
                  <c:v>17.712596000000001</c:v>
                </c:pt>
                <c:pt idx="16">
                  <c:v>4.3509029999999997</c:v>
                </c:pt>
                <c:pt idx="17">
                  <c:v>3.5019680000000002</c:v>
                </c:pt>
                <c:pt idx="18">
                  <c:v>3.1943760000000001</c:v>
                </c:pt>
                <c:pt idx="19">
                  <c:v>1.5319020000000001</c:v>
                </c:pt>
                <c:pt idx="20">
                  <c:v>1.0958429999999999</c:v>
                </c:pt>
                <c:pt idx="21">
                  <c:v>1.02898</c:v>
                </c:pt>
                <c:pt idx="22">
                  <c:v>0.99533700000000003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443F-8EB4-00E5FAC3BDD1}"/>
            </c:ext>
          </c:extLst>
        </c:ser>
        <c:ser>
          <c:idx val="1"/>
          <c:order val="3"/>
          <c:tx>
            <c:strRef>
              <c:f>'Resultados preliminares'!$L$3</c:f>
              <c:strCache>
                <c:ptCount val="1"/>
                <c:pt idx="0">
                  <c:v>LCF (73.932)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preliminares'!$H$4:$H$26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preliminares'!$L$4:$L$26</c:f>
              <c:numCache>
                <c:formatCode>#,##0.00</c:formatCode>
                <c:ptCount val="23"/>
                <c:pt idx="0">
                  <c:v>3.2356199999999999</c:v>
                </c:pt>
                <c:pt idx="1">
                  <c:v>3.8513160000000002</c:v>
                </c:pt>
                <c:pt idx="2">
                  <c:v>3.4449420000000002</c:v>
                </c:pt>
                <c:pt idx="3">
                  <c:v>2.3333650000000001</c:v>
                </c:pt>
                <c:pt idx="4">
                  <c:v>2.785139</c:v>
                </c:pt>
                <c:pt idx="5">
                  <c:v>2.6258499999999998</c:v>
                </c:pt>
                <c:pt idx="6">
                  <c:v>1.3263720000000001</c:v>
                </c:pt>
                <c:pt idx="7">
                  <c:v>1.315869</c:v>
                </c:pt>
                <c:pt idx="8">
                  <c:v>1.2988839999999999</c:v>
                </c:pt>
                <c:pt idx="9">
                  <c:v>2.0918610000000002</c:v>
                </c:pt>
                <c:pt idx="10">
                  <c:v>1.7475560000000001</c:v>
                </c:pt>
                <c:pt idx="11">
                  <c:v>1.256383</c:v>
                </c:pt>
                <c:pt idx="12">
                  <c:v>1.1954499999999999</c:v>
                </c:pt>
                <c:pt idx="13">
                  <c:v>1.142115</c:v>
                </c:pt>
                <c:pt idx="14">
                  <c:v>1.0898330000000001</c:v>
                </c:pt>
                <c:pt idx="15">
                  <c:v>1.0731139999999999</c:v>
                </c:pt>
                <c:pt idx="16">
                  <c:v>1.0258160000000001</c:v>
                </c:pt>
                <c:pt idx="17">
                  <c:v>0.93610099999999996</c:v>
                </c:pt>
                <c:pt idx="18">
                  <c:v>0.883602</c:v>
                </c:pt>
                <c:pt idx="19">
                  <c:v>0.825515</c:v>
                </c:pt>
                <c:pt idx="20">
                  <c:v>0.16109999999999999</c:v>
                </c:pt>
                <c:pt idx="21">
                  <c:v>7.5351000000000001E-2</c:v>
                </c:pt>
                <c:pt idx="22">
                  <c:v>7.5351000000000001E-2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7-443F-8EB4-00E5FAC3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527504"/>
        <c:axId val="1314523184"/>
      </c:lineChart>
      <c:dateAx>
        <c:axId val="13145275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523184"/>
        <c:crosses val="autoZero"/>
        <c:auto val="1"/>
        <c:lblOffset val="100"/>
        <c:baseTimeUnit val="months"/>
      </c:dateAx>
      <c:valAx>
        <c:axId val="1314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5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Tratamento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'Resultados preliminares'!$C$30</c:f>
              <c:strCache>
                <c:ptCount val="1"/>
                <c:pt idx="0">
                  <c:v>CCF com ajuste (145.658)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preliminares'!$H$31:$H$53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preliminares'!$C$31:$C$51</c:f>
              <c:numCache>
                <c:formatCode>0.00</c:formatCode>
                <c:ptCount val="21"/>
                <c:pt idx="0">
                  <c:v>0.32829000000000003</c:v>
                </c:pt>
                <c:pt idx="1">
                  <c:v>0.372998</c:v>
                </c:pt>
                <c:pt idx="2">
                  <c:v>0.34103699999999998</c:v>
                </c:pt>
                <c:pt idx="3">
                  <c:v>0.345642</c:v>
                </c:pt>
                <c:pt idx="4">
                  <c:v>0.34228199999999998</c:v>
                </c:pt>
                <c:pt idx="5">
                  <c:v>0.34996500000000003</c:v>
                </c:pt>
                <c:pt idx="6">
                  <c:v>0.39050200000000002</c:v>
                </c:pt>
                <c:pt idx="7">
                  <c:v>0.35307899999999998</c:v>
                </c:pt>
                <c:pt idx="8">
                  <c:v>0.37500499999999998</c:v>
                </c:pt>
                <c:pt idx="9">
                  <c:v>0.35974600000000001</c:v>
                </c:pt>
                <c:pt idx="10">
                  <c:v>0.35703699999999999</c:v>
                </c:pt>
                <c:pt idx="11">
                  <c:v>0.35427799999999998</c:v>
                </c:pt>
                <c:pt idx="12">
                  <c:v>0.407468</c:v>
                </c:pt>
                <c:pt idx="13">
                  <c:v>0.47047899999999998</c:v>
                </c:pt>
                <c:pt idx="14">
                  <c:v>0.466032</c:v>
                </c:pt>
                <c:pt idx="15">
                  <c:v>0.484371</c:v>
                </c:pt>
                <c:pt idx="16">
                  <c:v>0.48041200000000001</c:v>
                </c:pt>
                <c:pt idx="17">
                  <c:v>0.48238900000000001</c:v>
                </c:pt>
                <c:pt idx="18">
                  <c:v>0.50564799999999999</c:v>
                </c:pt>
                <c:pt idx="19">
                  <c:v>0.60194599999999998</c:v>
                </c:pt>
                <c:pt idx="20">
                  <c:v>0.28548099999999998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C-4A55-AF02-BCB4F73C23DF}"/>
            </c:ext>
          </c:extLst>
        </c:ser>
        <c:ser>
          <c:idx val="3"/>
          <c:order val="1"/>
          <c:tx>
            <c:strRef>
              <c:f>'Resultados preliminares'!$F$30</c:f>
              <c:strCache>
                <c:ptCount val="1"/>
                <c:pt idx="0">
                  <c:v>CCF sem ajuste (118.026)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preliminares'!$H$31:$H$53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preliminares'!$F$31:$F$51</c:f>
              <c:numCache>
                <c:formatCode>#,##0.00</c:formatCode>
                <c:ptCount val="21"/>
                <c:pt idx="0">
                  <c:v>-35.240487999999999</c:v>
                </c:pt>
                <c:pt idx="1">
                  <c:v>-17.183408</c:v>
                </c:pt>
                <c:pt idx="2">
                  <c:v>-27.871372000000001</c:v>
                </c:pt>
                <c:pt idx="3">
                  <c:v>-14.123661999999999</c:v>
                </c:pt>
                <c:pt idx="4">
                  <c:v>-18.903364</c:v>
                </c:pt>
                <c:pt idx="5">
                  <c:v>-17.771097999999999</c:v>
                </c:pt>
                <c:pt idx="6">
                  <c:v>-25.408719999999999</c:v>
                </c:pt>
                <c:pt idx="7">
                  <c:v>-28.218819</c:v>
                </c:pt>
                <c:pt idx="8">
                  <c:v>-34.326408000000001</c:v>
                </c:pt>
                <c:pt idx="9">
                  <c:v>-53.782556999999997</c:v>
                </c:pt>
                <c:pt idx="10">
                  <c:v>-32.631158999999997</c:v>
                </c:pt>
                <c:pt idx="11">
                  <c:v>-44.399729000000001</c:v>
                </c:pt>
                <c:pt idx="12">
                  <c:v>-9.2626460000000002</c:v>
                </c:pt>
                <c:pt idx="13">
                  <c:v>-34.149757999999999</c:v>
                </c:pt>
                <c:pt idx="14">
                  <c:v>-2.9785910000000002</c:v>
                </c:pt>
                <c:pt idx="15">
                  <c:v>-1.615947</c:v>
                </c:pt>
                <c:pt idx="16">
                  <c:v>-6.7774559999999999</c:v>
                </c:pt>
                <c:pt idx="17">
                  <c:v>0.41365000000000002</c:v>
                </c:pt>
                <c:pt idx="18">
                  <c:v>-6.4733850000000004</c:v>
                </c:pt>
                <c:pt idx="19">
                  <c:v>9.5971000000000001E-2</c:v>
                </c:pt>
                <c:pt idx="20">
                  <c:v>0.49918400000000002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C-4A55-AF02-BCB4F73C23DF}"/>
            </c:ext>
          </c:extLst>
        </c:ser>
        <c:ser>
          <c:idx val="0"/>
          <c:order val="2"/>
          <c:tx>
            <c:strRef>
              <c:f>'Resultados preliminares'!$I$30</c:f>
              <c:strCache>
                <c:ptCount val="1"/>
                <c:pt idx="0">
                  <c:v>UACF (809.602)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preliminares'!$H$31:$H$53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preliminares'!$I$31:$I$53</c:f>
              <c:numCache>
                <c:formatCode>#,##0.00</c:formatCode>
                <c:ptCount val="23"/>
                <c:pt idx="0">
                  <c:v>10.534129</c:v>
                </c:pt>
                <c:pt idx="1">
                  <c:v>16.772556999999999</c:v>
                </c:pt>
                <c:pt idx="2">
                  <c:v>14.450616</c:v>
                </c:pt>
                <c:pt idx="3">
                  <c:v>47.580824999999997</c:v>
                </c:pt>
                <c:pt idx="4">
                  <c:v>12.079190000000001</c:v>
                </c:pt>
                <c:pt idx="5">
                  <c:v>28.428832</c:v>
                </c:pt>
                <c:pt idx="6">
                  <c:v>18.599388999999999</c:v>
                </c:pt>
                <c:pt idx="7">
                  <c:v>12.975027000000001</c:v>
                </c:pt>
                <c:pt idx="8">
                  <c:v>10.91131</c:v>
                </c:pt>
                <c:pt idx="9">
                  <c:v>11.110557</c:v>
                </c:pt>
                <c:pt idx="10">
                  <c:v>20.913791</c:v>
                </c:pt>
                <c:pt idx="11">
                  <c:v>11.947668999999999</c:v>
                </c:pt>
                <c:pt idx="12">
                  <c:v>12.402498</c:v>
                </c:pt>
                <c:pt idx="13">
                  <c:v>10.067392999999999</c:v>
                </c:pt>
                <c:pt idx="14">
                  <c:v>7.7302580000000001</c:v>
                </c:pt>
                <c:pt idx="15">
                  <c:v>36.925874999999998</c:v>
                </c:pt>
                <c:pt idx="16">
                  <c:v>7.2041700000000004</c:v>
                </c:pt>
                <c:pt idx="17">
                  <c:v>6.0357380000000003</c:v>
                </c:pt>
                <c:pt idx="18">
                  <c:v>6.3122210000000001</c:v>
                </c:pt>
                <c:pt idx="19">
                  <c:v>2.3893390000000001</c:v>
                </c:pt>
                <c:pt idx="20">
                  <c:v>1.2743770000000001</c:v>
                </c:pt>
                <c:pt idx="21">
                  <c:v>1.052759</c:v>
                </c:pt>
                <c:pt idx="22">
                  <c:v>0.99673599999999996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C-4A55-AF02-BCB4F73C23DF}"/>
            </c:ext>
          </c:extLst>
        </c:ser>
        <c:ser>
          <c:idx val="1"/>
          <c:order val="3"/>
          <c:tx>
            <c:strRef>
              <c:f>'Resultados preliminares'!$L$30</c:f>
              <c:strCache>
                <c:ptCount val="1"/>
                <c:pt idx="0">
                  <c:v>LCF (54.484)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'Resultados preliminares'!$H$31:$H$53</c:f>
              <c:numCache>
                <c:formatCode>[$-416]mmm\-yy;@</c:formatCode>
                <c:ptCount val="2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</c:numCache>
            </c:numRef>
          </c:cat>
          <c:val>
            <c:numRef>
              <c:f>'Resultados preliminares'!$L$31:$L$53</c:f>
              <c:numCache>
                <c:formatCode>0.00</c:formatCode>
                <c:ptCount val="23"/>
                <c:pt idx="0">
                  <c:v>0.90748099999999998</c:v>
                </c:pt>
                <c:pt idx="1">
                  <c:v>0.90337299999999998</c:v>
                </c:pt>
                <c:pt idx="2">
                  <c:v>0.90771900000000005</c:v>
                </c:pt>
                <c:pt idx="3">
                  <c:v>0.90473499999999996</c:v>
                </c:pt>
                <c:pt idx="4">
                  <c:v>0.90032400000000001</c:v>
                </c:pt>
                <c:pt idx="5">
                  <c:v>0.89679900000000001</c:v>
                </c:pt>
                <c:pt idx="6">
                  <c:v>0.89487000000000005</c:v>
                </c:pt>
                <c:pt idx="7">
                  <c:v>0.89571599999999996</c:v>
                </c:pt>
                <c:pt idx="8">
                  <c:v>0.89974600000000005</c:v>
                </c:pt>
                <c:pt idx="9">
                  <c:v>0.89549999999999996</c:v>
                </c:pt>
                <c:pt idx="10">
                  <c:v>0.890706</c:v>
                </c:pt>
                <c:pt idx="11">
                  <c:v>0.88289700000000004</c:v>
                </c:pt>
                <c:pt idx="12">
                  <c:v>0.878498</c:v>
                </c:pt>
                <c:pt idx="13">
                  <c:v>0.88085199999999997</c:v>
                </c:pt>
                <c:pt idx="14">
                  <c:v>0.88755899999999999</c:v>
                </c:pt>
                <c:pt idx="15">
                  <c:v>0.89102700000000001</c:v>
                </c:pt>
                <c:pt idx="16">
                  <c:v>0.89168400000000003</c:v>
                </c:pt>
                <c:pt idx="17">
                  <c:v>0.84505799999999998</c:v>
                </c:pt>
                <c:pt idx="18">
                  <c:v>0.77387899999999998</c:v>
                </c:pt>
                <c:pt idx="19">
                  <c:v>0.76161999999999996</c:v>
                </c:pt>
                <c:pt idx="20">
                  <c:v>0.16109999999999999</c:v>
                </c:pt>
                <c:pt idx="21">
                  <c:v>7.5351000000000001E-2</c:v>
                </c:pt>
                <c:pt idx="22">
                  <c:v>7.5351000000000001E-2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A55-AF02-BCB4F73C2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527504"/>
        <c:axId val="1314523184"/>
      </c:lineChart>
      <c:dateAx>
        <c:axId val="13145275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523184"/>
        <c:crosses val="autoZero"/>
        <c:auto val="1"/>
        <c:lblOffset val="100"/>
        <c:baseTimeUnit val="months"/>
      </c:dateAx>
      <c:valAx>
        <c:axId val="13145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45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304798</xdr:colOff>
      <xdr:row>2</xdr:row>
      <xdr:rowOff>326230</xdr:rowOff>
    </xdr:from>
    <xdr:to>
      <xdr:col>21</xdr:col>
      <xdr:colOff>317500</xdr:colOff>
      <xdr:row>18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D9C9E5-1CD2-80B7-1ADA-7486897CD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530412</xdr:colOff>
      <xdr:row>30</xdr:row>
      <xdr:rowOff>79561</xdr:rowOff>
    </xdr:from>
    <xdr:to>
      <xdr:col>21</xdr:col>
      <xdr:colOff>328705</xdr:colOff>
      <xdr:row>49</xdr:row>
      <xdr:rowOff>14941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6DEE45B-F25D-4398-A4DB-616916D8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1792-8E64-444C-83FE-728899D6468B}">
  <sheetPr>
    <pageSetUpPr autoPageBreaks="0"/>
  </sheetPr>
  <dimension ref="B2:Q21"/>
  <sheetViews>
    <sheetView showGridLines="0" topLeftCell="A7" zoomScale="115" zoomScaleNormal="115" workbookViewId="0">
      <selection activeCell="B17" sqref="B17"/>
    </sheetView>
  </sheetViews>
  <sheetFormatPr defaultRowHeight="15" x14ac:dyDescent="0.25"/>
  <cols>
    <col min="5" max="5" width="13.85546875" customWidth="1"/>
  </cols>
  <sheetData>
    <row r="2" spans="2:17" x14ac:dyDescent="0.25">
      <c r="B2" s="69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2:17" x14ac:dyDescent="0.25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2:17" x14ac:dyDescent="0.25">
      <c r="B4" s="17" t="s">
        <v>1</v>
      </c>
      <c r="F4" t="s">
        <v>2</v>
      </c>
      <c r="K4" t="s">
        <v>134</v>
      </c>
      <c r="Q4" s="18"/>
    </row>
    <row r="5" spans="2:17" x14ac:dyDescent="0.25">
      <c r="B5" s="19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20"/>
    </row>
    <row r="6" spans="2:17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2:17" x14ac:dyDescent="0.25">
      <c r="B7" s="17" t="s">
        <v>3</v>
      </c>
      <c r="F7" t="s">
        <v>4</v>
      </c>
      <c r="K7" t="s">
        <v>5</v>
      </c>
      <c r="Q7" s="18"/>
    </row>
    <row r="8" spans="2:17" x14ac:dyDescent="0.25">
      <c r="B8" s="1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0"/>
    </row>
    <row r="9" spans="2:17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6"/>
    </row>
    <row r="10" spans="2:17" x14ac:dyDescent="0.25">
      <c r="B10" s="17" t="s">
        <v>6</v>
      </c>
      <c r="F10" t="s">
        <v>7</v>
      </c>
      <c r="K10" t="s">
        <v>8</v>
      </c>
      <c r="Q10" s="18"/>
    </row>
    <row r="11" spans="2:17" x14ac:dyDescent="0.25">
      <c r="B11" s="1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20"/>
    </row>
    <row r="14" spans="2:17" x14ac:dyDescent="0.25">
      <c r="B14" t="s">
        <v>9</v>
      </c>
    </row>
    <row r="15" spans="2:17" x14ac:dyDescent="0.25">
      <c r="B15" t="s">
        <v>10</v>
      </c>
    </row>
    <row r="16" spans="2:17" x14ac:dyDescent="0.25">
      <c r="B16" t="s">
        <v>11</v>
      </c>
    </row>
    <row r="17" spans="2:10" x14ac:dyDescent="0.25">
      <c r="B17" t="s">
        <v>12</v>
      </c>
    </row>
    <row r="21" spans="2:10" x14ac:dyDescent="0.25">
      <c r="J21" s="68"/>
    </row>
  </sheetData>
  <mergeCells count="1">
    <mergeCell ref="B2:Q2"/>
  </mergeCells>
  <pageMargins left="0.511811024" right="0.511811024" top="0.78740157499999996" bottom="0.78740157499999996" header="0.31496062000000002" footer="0.31496062000000002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72B4-15CF-4F50-A47B-3998BDE6E541}">
  <dimension ref="B2:S18"/>
  <sheetViews>
    <sheetView showGridLines="0" topLeftCell="B4" zoomScale="115" zoomScaleNormal="115" workbookViewId="0">
      <selection activeCell="M16" sqref="M16"/>
    </sheetView>
  </sheetViews>
  <sheetFormatPr defaultRowHeight="15" x14ac:dyDescent="0.25"/>
  <cols>
    <col min="2" max="2" width="47.5703125" bestFit="1" customWidth="1"/>
    <col min="3" max="3" width="5.85546875" bestFit="1" customWidth="1"/>
    <col min="4" max="4" width="6.140625" bestFit="1" customWidth="1"/>
    <col min="5" max="5" width="10.5703125" bestFit="1" customWidth="1"/>
    <col min="6" max="6" width="8.5703125" bestFit="1" customWidth="1"/>
    <col min="7" max="7" width="8.85546875" bestFit="1" customWidth="1"/>
    <col min="8" max="8" width="14.7109375" customWidth="1"/>
    <col min="9" max="9" width="13.7109375" customWidth="1"/>
    <col min="10" max="10" width="14.5703125" customWidth="1"/>
    <col min="11" max="11" width="15.28515625" customWidth="1"/>
    <col min="12" max="12" width="9.28515625" bestFit="1" customWidth="1"/>
    <col min="13" max="13" width="14.7109375" customWidth="1"/>
    <col min="14" max="14" width="9.28515625" bestFit="1" customWidth="1"/>
    <col min="15" max="15" width="14.28515625" customWidth="1"/>
    <col min="16" max="16" width="5.5703125" bestFit="1" customWidth="1"/>
    <col min="17" max="17" width="4.28515625" bestFit="1" customWidth="1"/>
    <col min="18" max="18" width="6.42578125" bestFit="1" customWidth="1"/>
  </cols>
  <sheetData>
    <row r="2" spans="2:19" x14ac:dyDescent="0.25">
      <c r="B2" t="s">
        <v>13</v>
      </c>
    </row>
    <row r="4" spans="2:19" ht="18" x14ac:dyDescent="0.25">
      <c r="B4" s="10" t="s">
        <v>14</v>
      </c>
      <c r="C4" s="10" t="s">
        <v>15</v>
      </c>
      <c r="D4" s="10" t="s">
        <v>16</v>
      </c>
      <c r="E4" s="10" t="s">
        <v>17</v>
      </c>
      <c r="F4" s="10" t="s">
        <v>18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24</v>
      </c>
      <c r="M4" s="10" t="s">
        <v>25</v>
      </c>
      <c r="N4" s="10" t="s">
        <v>26</v>
      </c>
      <c r="O4" s="10" t="s">
        <v>27</v>
      </c>
      <c r="P4" s="24" t="s">
        <v>29</v>
      </c>
      <c r="Q4" s="12" t="s">
        <v>30</v>
      </c>
      <c r="R4" s="25" t="s">
        <v>28</v>
      </c>
    </row>
    <row r="5" spans="2:19" ht="18" x14ac:dyDescent="0.25">
      <c r="B5" s="7">
        <v>44805</v>
      </c>
      <c r="C5" s="6">
        <v>1</v>
      </c>
      <c r="D5" s="6">
        <v>5477997</v>
      </c>
      <c r="E5" s="9">
        <v>7563007605153</v>
      </c>
      <c r="F5" s="6" t="s">
        <v>31</v>
      </c>
      <c r="G5" s="6">
        <v>0</v>
      </c>
      <c r="H5" s="6">
        <v>2500</v>
      </c>
      <c r="I5" s="6">
        <v>2499.6</v>
      </c>
      <c r="J5" s="6">
        <v>0.4</v>
      </c>
      <c r="K5" s="6">
        <v>0.99980000000000002</v>
      </c>
      <c r="L5" s="6">
        <v>0</v>
      </c>
      <c r="M5" s="6">
        <v>0</v>
      </c>
      <c r="N5" s="6" t="s">
        <v>32</v>
      </c>
      <c r="O5" s="6" t="s">
        <v>33</v>
      </c>
      <c r="P5" s="21">
        <f t="shared" ref="P5:P16" si="0">$M$17/I5</f>
        <v>6.8801648263722202</v>
      </c>
      <c r="Q5" s="13">
        <f t="shared" ref="Q5:Q16" si="1">$M$17/H5</f>
        <v>6.8790639999999996</v>
      </c>
      <c r="R5" s="22" t="s">
        <v>35</v>
      </c>
    </row>
    <row r="6" spans="2:19" ht="18" x14ac:dyDescent="0.25">
      <c r="B6" s="7">
        <v>44835</v>
      </c>
      <c r="C6" s="6">
        <v>1</v>
      </c>
      <c r="D6" s="6">
        <v>5477997</v>
      </c>
      <c r="E6" s="9">
        <v>7563007605153</v>
      </c>
      <c r="F6" s="6" t="s">
        <v>31</v>
      </c>
      <c r="G6" s="6">
        <v>0</v>
      </c>
      <c r="H6" s="6">
        <v>5000</v>
      </c>
      <c r="I6" s="6">
        <v>2270.67</v>
      </c>
      <c r="J6" s="6">
        <v>2729.33</v>
      </c>
      <c r="K6" s="6">
        <v>0.4541</v>
      </c>
      <c r="L6" s="6">
        <v>0</v>
      </c>
      <c r="M6" s="6">
        <v>0</v>
      </c>
      <c r="N6" s="6" t="s">
        <v>32</v>
      </c>
      <c r="O6" s="6" t="s">
        <v>33</v>
      </c>
      <c r="P6" s="21">
        <f t="shared" si="0"/>
        <v>7.5738262275011339</v>
      </c>
      <c r="Q6" s="13">
        <f t="shared" si="1"/>
        <v>3.4395319999999998</v>
      </c>
      <c r="R6" s="23">
        <f t="shared" ref="R6:R17" si="2">(I6-$I$5)/$J$5</f>
        <v>-572.32499999999959</v>
      </c>
    </row>
    <row r="7" spans="2:19" ht="18" x14ac:dyDescent="0.25">
      <c r="B7" s="7">
        <v>44866</v>
      </c>
      <c r="C7" s="6">
        <v>1</v>
      </c>
      <c r="D7" s="6">
        <v>5477997</v>
      </c>
      <c r="E7" s="9">
        <v>7563007605153</v>
      </c>
      <c r="F7" s="6" t="s">
        <v>31</v>
      </c>
      <c r="G7" s="6">
        <v>0</v>
      </c>
      <c r="H7" s="6">
        <v>5000</v>
      </c>
      <c r="I7" s="6">
        <v>4967.1499999999996</v>
      </c>
      <c r="J7" s="6">
        <v>32.85</v>
      </c>
      <c r="K7" s="6">
        <v>0.99339999999999995</v>
      </c>
      <c r="L7" s="6">
        <v>0</v>
      </c>
      <c r="M7" s="6">
        <v>0</v>
      </c>
      <c r="N7" s="6" t="s">
        <v>32</v>
      </c>
      <c r="O7" s="6" t="s">
        <v>33</v>
      </c>
      <c r="P7" s="21">
        <f t="shared" si="0"/>
        <v>3.4622791741743257</v>
      </c>
      <c r="Q7" s="13">
        <f t="shared" si="1"/>
        <v>3.4395319999999998</v>
      </c>
      <c r="R7" s="23">
        <f t="shared" si="2"/>
        <v>6168.8749999999991</v>
      </c>
    </row>
    <row r="8" spans="2:19" ht="18" x14ac:dyDescent="0.25">
      <c r="B8" s="7">
        <v>44896</v>
      </c>
      <c r="C8" s="6">
        <v>1</v>
      </c>
      <c r="D8" s="6">
        <v>5477997</v>
      </c>
      <c r="E8" s="9">
        <v>7563007605153</v>
      </c>
      <c r="F8" s="6" t="s">
        <v>31</v>
      </c>
      <c r="G8" s="6">
        <v>0</v>
      </c>
      <c r="H8" s="6">
        <v>5000</v>
      </c>
      <c r="I8" s="6">
        <v>4989.46</v>
      </c>
      <c r="J8" s="6">
        <v>10.54</v>
      </c>
      <c r="K8" s="6">
        <v>0.99790000000000001</v>
      </c>
      <c r="L8" s="6">
        <v>0</v>
      </c>
      <c r="M8" s="6">
        <v>0</v>
      </c>
      <c r="N8" s="6" t="s">
        <v>32</v>
      </c>
      <c r="O8" s="6" t="s">
        <v>33</v>
      </c>
      <c r="P8" s="21">
        <f>$M$17/I8</f>
        <v>3.4467978498675205</v>
      </c>
      <c r="Q8" s="13">
        <f t="shared" si="1"/>
        <v>3.4395319999999998</v>
      </c>
      <c r="R8" s="23">
        <f t="shared" si="2"/>
        <v>6224.65</v>
      </c>
    </row>
    <row r="9" spans="2:19" ht="18" x14ac:dyDescent="0.25">
      <c r="B9" s="7">
        <v>44927</v>
      </c>
      <c r="C9" s="6">
        <v>1</v>
      </c>
      <c r="D9" s="6">
        <v>5477997</v>
      </c>
      <c r="E9" s="9">
        <v>7563007605153</v>
      </c>
      <c r="F9" s="6" t="s">
        <v>31</v>
      </c>
      <c r="G9" s="6">
        <v>0</v>
      </c>
      <c r="H9" s="6">
        <v>10000</v>
      </c>
      <c r="I9" s="6">
        <v>8326.27</v>
      </c>
      <c r="J9" s="6">
        <v>1673.73</v>
      </c>
      <c r="K9" s="6">
        <v>0.83260000000000001</v>
      </c>
      <c r="L9" s="6">
        <v>0</v>
      </c>
      <c r="M9" s="6">
        <v>0</v>
      </c>
      <c r="N9" s="6" t="s">
        <v>32</v>
      </c>
      <c r="O9" s="6" t="s">
        <v>33</v>
      </c>
      <c r="P9" s="21">
        <f t="shared" si="0"/>
        <v>2.0654698922806971</v>
      </c>
      <c r="Q9" s="13">
        <f t="shared" si="1"/>
        <v>1.7197659999999999</v>
      </c>
      <c r="R9" s="23">
        <f t="shared" si="2"/>
        <v>14566.674999999999</v>
      </c>
    </row>
    <row r="10" spans="2:19" ht="18" x14ac:dyDescent="0.25">
      <c r="B10" s="7">
        <v>44958</v>
      </c>
      <c r="C10" s="6">
        <v>1</v>
      </c>
      <c r="D10" s="6">
        <v>5477997</v>
      </c>
      <c r="E10" s="9">
        <v>7563007605153</v>
      </c>
      <c r="F10" s="6" t="s">
        <v>31</v>
      </c>
      <c r="G10" s="6">
        <v>0</v>
      </c>
      <c r="H10" s="6">
        <v>10000</v>
      </c>
      <c r="I10" s="6">
        <v>9095.36</v>
      </c>
      <c r="J10" s="6">
        <v>904.64</v>
      </c>
      <c r="K10" s="6">
        <v>0.90949999999999998</v>
      </c>
      <c r="L10" s="6">
        <v>0</v>
      </c>
      <c r="M10" s="6">
        <v>0</v>
      </c>
      <c r="N10" s="6" t="s">
        <v>32</v>
      </c>
      <c r="O10" s="6" t="s">
        <v>33</v>
      </c>
      <c r="P10" s="21">
        <f t="shared" si="0"/>
        <v>1.8908168560672693</v>
      </c>
      <c r="Q10" s="13">
        <f t="shared" si="1"/>
        <v>1.7197659999999999</v>
      </c>
      <c r="R10" s="23">
        <f t="shared" si="2"/>
        <v>16489.399999999998</v>
      </c>
    </row>
    <row r="11" spans="2:19" ht="18" x14ac:dyDescent="0.25">
      <c r="B11" s="7">
        <v>44986</v>
      </c>
      <c r="C11" s="6">
        <v>1</v>
      </c>
      <c r="D11" s="6">
        <v>5477997</v>
      </c>
      <c r="E11" s="9">
        <v>7563007605153</v>
      </c>
      <c r="F11" s="6" t="s">
        <v>31</v>
      </c>
      <c r="G11" s="6">
        <v>0</v>
      </c>
      <c r="H11" s="6">
        <v>10000</v>
      </c>
      <c r="I11" s="6">
        <v>9784</v>
      </c>
      <c r="J11" s="6">
        <v>216</v>
      </c>
      <c r="K11" s="6">
        <v>0.97840000000000005</v>
      </c>
      <c r="L11" s="6">
        <v>0</v>
      </c>
      <c r="M11" s="6">
        <v>0</v>
      </c>
      <c r="N11" s="6" t="s">
        <v>32</v>
      </c>
      <c r="O11" s="6" t="s">
        <v>33</v>
      </c>
      <c r="P11" s="21">
        <f t="shared" si="0"/>
        <v>1.757733033524121</v>
      </c>
      <c r="Q11" s="13">
        <f t="shared" si="1"/>
        <v>1.7197659999999999</v>
      </c>
      <c r="R11" s="23">
        <f t="shared" si="2"/>
        <v>18210.999999999996</v>
      </c>
    </row>
    <row r="12" spans="2:19" ht="18" x14ac:dyDescent="0.25">
      <c r="B12" s="7">
        <v>45017</v>
      </c>
      <c r="C12" s="6">
        <v>1</v>
      </c>
      <c r="D12" s="6">
        <v>5477997</v>
      </c>
      <c r="E12" s="9">
        <v>7563007605153</v>
      </c>
      <c r="F12" s="6" t="s">
        <v>31</v>
      </c>
      <c r="G12" s="6">
        <v>0</v>
      </c>
      <c r="H12" s="6">
        <v>10000</v>
      </c>
      <c r="I12" s="6">
        <v>6126.53</v>
      </c>
      <c r="J12" s="6">
        <v>3873.47</v>
      </c>
      <c r="K12" s="6">
        <v>0.61270000000000002</v>
      </c>
      <c r="L12" s="6">
        <v>0</v>
      </c>
      <c r="M12" s="6">
        <v>0</v>
      </c>
      <c r="N12" s="6" t="s">
        <v>32</v>
      </c>
      <c r="O12" s="6" t="s">
        <v>33</v>
      </c>
      <c r="P12" s="21">
        <f t="shared" si="0"/>
        <v>2.8070800273564318</v>
      </c>
      <c r="Q12" s="13">
        <f t="shared" si="1"/>
        <v>1.7197659999999999</v>
      </c>
      <c r="R12" s="23">
        <f t="shared" si="2"/>
        <v>9067.3249999999989</v>
      </c>
    </row>
    <row r="13" spans="2:19" ht="18" x14ac:dyDescent="0.25">
      <c r="B13" s="7">
        <v>45047</v>
      </c>
      <c r="C13" s="6">
        <v>1</v>
      </c>
      <c r="D13" s="6">
        <v>5477997</v>
      </c>
      <c r="E13" s="9">
        <v>7563007605153</v>
      </c>
      <c r="F13" s="6" t="s">
        <v>31</v>
      </c>
      <c r="G13" s="6">
        <v>0</v>
      </c>
      <c r="H13" s="6">
        <v>15000</v>
      </c>
      <c r="I13" s="6">
        <v>10939.06</v>
      </c>
      <c r="J13" s="6">
        <v>4060.94</v>
      </c>
      <c r="K13" s="6">
        <v>0.72929999999999995</v>
      </c>
      <c r="L13" s="6">
        <v>0</v>
      </c>
      <c r="M13" s="6">
        <v>0</v>
      </c>
      <c r="N13" s="6" t="s">
        <v>32</v>
      </c>
      <c r="O13" s="6" t="s">
        <v>33</v>
      </c>
      <c r="P13" s="21">
        <f t="shared" si="0"/>
        <v>1.5721332545940876</v>
      </c>
      <c r="Q13" s="13">
        <f t="shared" si="1"/>
        <v>1.1465106666666667</v>
      </c>
      <c r="R13" s="23">
        <f t="shared" si="2"/>
        <v>21098.649999999998</v>
      </c>
    </row>
    <row r="14" spans="2:19" ht="18" x14ac:dyDescent="0.25">
      <c r="B14" s="7">
        <v>45078</v>
      </c>
      <c r="C14" s="6">
        <v>1</v>
      </c>
      <c r="D14" s="6">
        <v>5477997</v>
      </c>
      <c r="E14" s="9">
        <v>7563007605153</v>
      </c>
      <c r="F14" s="6" t="s">
        <v>31</v>
      </c>
      <c r="G14" s="6">
        <v>8</v>
      </c>
      <c r="H14" s="6">
        <v>15000</v>
      </c>
      <c r="I14" s="6">
        <v>14999.91</v>
      </c>
      <c r="J14" s="6">
        <v>0.09</v>
      </c>
      <c r="K14" s="8">
        <v>10000</v>
      </c>
      <c r="L14" s="6">
        <v>0</v>
      </c>
      <c r="M14" s="6">
        <v>0</v>
      </c>
      <c r="N14" s="6" t="s">
        <v>32</v>
      </c>
      <c r="O14" s="6" t="s">
        <v>33</v>
      </c>
      <c r="P14" s="21">
        <f t="shared" si="0"/>
        <v>1.1465175457719412</v>
      </c>
      <c r="Q14" s="13">
        <f t="shared" si="1"/>
        <v>1.1465106666666667</v>
      </c>
      <c r="R14" s="23">
        <f t="shared" si="2"/>
        <v>31250.774999999998</v>
      </c>
    </row>
    <row r="15" spans="2:19" ht="18" x14ac:dyDescent="0.25">
      <c r="B15" s="7">
        <v>45108</v>
      </c>
      <c r="C15" s="6">
        <v>1</v>
      </c>
      <c r="D15" s="6">
        <v>5477997</v>
      </c>
      <c r="E15" s="9">
        <v>7563007605153</v>
      </c>
      <c r="F15" s="6" t="s">
        <v>31</v>
      </c>
      <c r="G15" s="6">
        <v>39</v>
      </c>
      <c r="H15" s="6">
        <v>16699.669999999998</v>
      </c>
      <c r="I15" s="6">
        <v>16699.669999999998</v>
      </c>
      <c r="J15" s="6">
        <v>0</v>
      </c>
      <c r="K15" s="8">
        <v>10000</v>
      </c>
      <c r="L15" s="6">
        <v>0</v>
      </c>
      <c r="M15" s="6">
        <v>0</v>
      </c>
      <c r="N15" s="6" t="s">
        <v>32</v>
      </c>
      <c r="O15" s="6" t="s">
        <v>33</v>
      </c>
      <c r="P15" s="21">
        <f t="shared" si="0"/>
        <v>1.0298203497434382</v>
      </c>
      <c r="Q15" s="13">
        <f t="shared" si="1"/>
        <v>1.0298203497434382</v>
      </c>
      <c r="R15" s="23">
        <f t="shared" si="2"/>
        <v>35500.174999999996</v>
      </c>
    </row>
    <row r="16" spans="2:19" ht="18" x14ac:dyDescent="0.25">
      <c r="B16" s="7">
        <v>45139</v>
      </c>
      <c r="C16" s="6">
        <v>1</v>
      </c>
      <c r="D16" s="6">
        <v>5477997</v>
      </c>
      <c r="E16" s="9">
        <v>7563007605153</v>
      </c>
      <c r="F16" s="6" t="s">
        <v>31</v>
      </c>
      <c r="G16" s="6">
        <v>70</v>
      </c>
      <c r="H16" s="6">
        <v>17197.66</v>
      </c>
      <c r="I16" s="6">
        <v>17197.66</v>
      </c>
      <c r="J16" s="6">
        <v>0</v>
      </c>
      <c r="K16" s="8">
        <v>10000</v>
      </c>
      <c r="L16" s="6">
        <v>0</v>
      </c>
      <c r="M16" s="6">
        <v>0</v>
      </c>
      <c r="N16" s="6" t="s">
        <v>32</v>
      </c>
      <c r="O16" s="6" t="s">
        <v>33</v>
      </c>
      <c r="P16" s="21">
        <f t="shared" si="0"/>
        <v>1</v>
      </c>
      <c r="Q16" s="13">
        <f t="shared" si="1"/>
        <v>1</v>
      </c>
      <c r="R16" s="23">
        <f t="shared" si="2"/>
        <v>36745.149999999994</v>
      </c>
      <c r="S16" s="40"/>
    </row>
    <row r="17" spans="2:19" ht="18" x14ac:dyDescent="0.25">
      <c r="B17" s="34">
        <v>45170</v>
      </c>
      <c r="C17" s="35">
        <v>1</v>
      </c>
      <c r="D17" s="35">
        <v>5477997</v>
      </c>
      <c r="E17" s="36">
        <v>7563007605153</v>
      </c>
      <c r="F17" s="35" t="s">
        <v>31</v>
      </c>
      <c r="G17" s="35">
        <v>0</v>
      </c>
      <c r="H17" s="35">
        <v>15000</v>
      </c>
      <c r="I17" s="35">
        <v>0</v>
      </c>
      <c r="J17" s="35">
        <v>15000</v>
      </c>
      <c r="K17" s="35">
        <v>0</v>
      </c>
      <c r="L17" s="35">
        <v>1</v>
      </c>
      <c r="M17" s="35">
        <v>17197.66</v>
      </c>
      <c r="N17" s="35" t="s">
        <v>32</v>
      </c>
      <c r="O17" s="35" t="s">
        <v>33</v>
      </c>
      <c r="P17" s="37"/>
      <c r="Q17" s="38"/>
      <c r="R17" s="39">
        <f t="shared" si="2"/>
        <v>-6248.9999999999991</v>
      </c>
      <c r="S17" s="40"/>
    </row>
    <row r="18" spans="2:19" x14ac:dyDescent="0.25">
      <c r="P18" s="1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E207-2095-4A17-8286-804841F010BC}">
  <dimension ref="B2:R141"/>
  <sheetViews>
    <sheetView showGridLines="0" tabSelected="1" topLeftCell="A128" zoomScale="85" zoomScaleNormal="85" workbookViewId="0">
      <selection activeCell="H10" sqref="H10"/>
    </sheetView>
  </sheetViews>
  <sheetFormatPr defaultRowHeight="15" x14ac:dyDescent="0.25"/>
  <cols>
    <col min="2" max="2" width="12.85546875" customWidth="1"/>
    <col min="3" max="7" width="10.85546875" customWidth="1"/>
    <col min="8" max="8" width="14.28515625" customWidth="1"/>
    <col min="9" max="16" width="10.85546875" customWidth="1"/>
  </cols>
  <sheetData>
    <row r="2" spans="2:16" x14ac:dyDescent="0.25">
      <c r="B2" t="s">
        <v>37</v>
      </c>
    </row>
    <row r="4" spans="2:16" ht="26.45" customHeight="1" x14ac:dyDescent="0.25">
      <c r="C4" s="70" t="s">
        <v>38</v>
      </c>
      <c r="D4" s="70"/>
      <c r="E4" s="70"/>
      <c r="F4" s="70"/>
      <c r="G4" s="70"/>
      <c r="H4" s="70"/>
      <c r="I4" s="42" t="s">
        <v>39</v>
      </c>
      <c r="J4" s="73" t="s">
        <v>40</v>
      </c>
      <c r="K4" s="73"/>
    </row>
    <row r="5" spans="2:16" x14ac:dyDescent="0.25">
      <c r="B5" s="41" t="s">
        <v>41</v>
      </c>
      <c r="C5" s="44" t="s">
        <v>41</v>
      </c>
      <c r="D5" s="45"/>
      <c r="E5" s="45"/>
      <c r="F5" s="45"/>
      <c r="G5" s="45"/>
      <c r="H5" s="46"/>
      <c r="I5" s="43">
        <v>1893037</v>
      </c>
      <c r="J5" s="74">
        <v>145662</v>
      </c>
      <c r="K5" s="75"/>
    </row>
    <row r="6" spans="2:16" x14ac:dyDescent="0.25">
      <c r="B6" s="41" t="s">
        <v>42</v>
      </c>
      <c r="C6" s="17" t="s">
        <v>43</v>
      </c>
      <c r="H6" s="18"/>
      <c r="I6" s="47">
        <v>1237760</v>
      </c>
      <c r="J6" s="76">
        <v>145658</v>
      </c>
      <c r="K6" s="77"/>
    </row>
    <row r="7" spans="2:16" x14ac:dyDescent="0.25">
      <c r="B7" s="41" t="s">
        <v>44</v>
      </c>
      <c r="C7" s="44" t="s">
        <v>45</v>
      </c>
      <c r="D7" s="45"/>
      <c r="E7" s="45"/>
      <c r="F7" s="45"/>
      <c r="G7" s="45"/>
      <c r="H7" s="46"/>
      <c r="I7" s="43">
        <v>1525856</v>
      </c>
      <c r="J7" s="74">
        <v>145662</v>
      </c>
      <c r="K7" s="75"/>
    </row>
    <row r="8" spans="2:16" x14ac:dyDescent="0.25">
      <c r="B8" s="41" t="s">
        <v>46</v>
      </c>
      <c r="C8" s="19" t="s">
        <v>47</v>
      </c>
      <c r="D8" s="11"/>
      <c r="E8" s="11"/>
      <c r="F8" s="11"/>
      <c r="G8" s="11"/>
      <c r="H8" s="20"/>
      <c r="I8" s="48">
        <v>1747375</v>
      </c>
      <c r="J8" s="78">
        <v>145662</v>
      </c>
      <c r="K8" s="79"/>
    </row>
    <row r="12" spans="2:16" x14ac:dyDescent="0.25">
      <c r="B12" t="s">
        <v>48</v>
      </c>
    </row>
    <row r="14" spans="2:16" x14ac:dyDescent="0.25">
      <c r="B14" s="71" t="s">
        <v>41</v>
      </c>
      <c r="C14" s="71"/>
      <c r="D14" s="71"/>
      <c r="E14" s="4"/>
      <c r="F14" s="72" t="s">
        <v>132</v>
      </c>
      <c r="G14" s="72"/>
      <c r="H14" s="72"/>
      <c r="I14" s="4"/>
      <c r="J14" s="71" t="s">
        <v>44</v>
      </c>
      <c r="K14" s="71"/>
      <c r="L14" s="71"/>
      <c r="N14" s="71" t="s">
        <v>46</v>
      </c>
      <c r="O14" s="71"/>
      <c r="P14" s="71"/>
    </row>
    <row r="15" spans="2:16" ht="47.1" customHeight="1" x14ac:dyDescent="0.25">
      <c r="B15" s="32" t="s">
        <v>49</v>
      </c>
      <c r="C15" s="27" t="s">
        <v>50</v>
      </c>
      <c r="D15" s="27" t="s">
        <v>36</v>
      </c>
      <c r="E15" s="26"/>
      <c r="F15" s="32" t="s">
        <v>49</v>
      </c>
      <c r="G15" s="32" t="s">
        <v>51</v>
      </c>
      <c r="H15" s="27" t="s">
        <v>36</v>
      </c>
      <c r="J15" s="32" t="s">
        <v>49</v>
      </c>
      <c r="K15" s="32" t="s">
        <v>51</v>
      </c>
      <c r="L15" s="27" t="s">
        <v>36</v>
      </c>
      <c r="N15" s="32" t="s">
        <v>49</v>
      </c>
      <c r="O15" s="32" t="s">
        <v>51</v>
      </c>
      <c r="P15" s="27" t="s">
        <v>36</v>
      </c>
    </row>
    <row r="16" spans="2:16" x14ac:dyDescent="0.25">
      <c r="B16">
        <v>5</v>
      </c>
      <c r="C16" s="26">
        <v>1</v>
      </c>
      <c r="D16" s="1">
        <f>C16/$C$25</f>
        <v>6.865208496382035E-6</v>
      </c>
      <c r="E16" s="26"/>
      <c r="F16">
        <v>1</v>
      </c>
      <c r="G16" s="26">
        <v>33544</v>
      </c>
      <c r="H16" s="1">
        <f>G16/$G$28</f>
        <v>0.23029287783712532</v>
      </c>
      <c r="I16" s="2"/>
      <c r="J16">
        <v>1</v>
      </c>
      <c r="K16" s="26">
        <v>46842</v>
      </c>
      <c r="L16" s="1">
        <f>K16/$K$28</f>
        <v>0.32158009638752727</v>
      </c>
      <c r="N16">
        <v>1</v>
      </c>
      <c r="O16" s="26">
        <v>62956</v>
      </c>
      <c r="P16" s="1">
        <f>O16/$O$28</f>
        <v>0.43220606609822743</v>
      </c>
    </row>
    <row r="17" spans="2:16" x14ac:dyDescent="0.25">
      <c r="B17">
        <v>6</v>
      </c>
      <c r="C17" s="26">
        <v>7</v>
      </c>
      <c r="D17" s="1">
        <f t="shared" ref="D17:D25" si="0">C17/$C$25</f>
        <v>4.8056459474674246E-5</v>
      </c>
      <c r="E17" s="26"/>
      <c r="F17">
        <v>2</v>
      </c>
      <c r="G17" s="26">
        <v>10837</v>
      </c>
      <c r="H17" s="1">
        <f>G17/$G$28</f>
        <v>7.4400307569786758E-2</v>
      </c>
      <c r="I17" s="2"/>
      <c r="J17">
        <v>2</v>
      </c>
      <c r="K17" s="26">
        <v>21798</v>
      </c>
      <c r="L17" s="1">
        <f t="shared" ref="L17:L28" si="1">K17/$K$28</f>
        <v>0.14964781480413561</v>
      </c>
      <c r="N17">
        <v>2</v>
      </c>
      <c r="O17" s="26">
        <v>30344</v>
      </c>
      <c r="P17" s="1">
        <f t="shared" ref="P17:P28" si="2">O17/$O$28</f>
        <v>0.20831788661421646</v>
      </c>
    </row>
    <row r="18" spans="2:16" x14ac:dyDescent="0.25">
      <c r="B18">
        <v>7</v>
      </c>
      <c r="C18" s="26">
        <v>10</v>
      </c>
      <c r="D18" s="1">
        <f t="shared" si="0"/>
        <v>6.8652084963820355E-5</v>
      </c>
      <c r="E18" s="26"/>
      <c r="F18">
        <v>3</v>
      </c>
      <c r="G18" s="26">
        <v>4646</v>
      </c>
      <c r="H18" s="1">
        <f t="shared" ref="H18:H28" si="3">G18/$G$28</f>
        <v>3.1896634582377896E-2</v>
      </c>
      <c r="I18" s="2"/>
      <c r="J18">
        <v>3</v>
      </c>
      <c r="K18" s="26">
        <v>6089</v>
      </c>
      <c r="L18" s="1">
        <f t="shared" si="1"/>
        <v>4.1802254534470215E-2</v>
      </c>
      <c r="N18">
        <v>3</v>
      </c>
      <c r="O18" s="26">
        <v>6038</v>
      </c>
      <c r="P18" s="1">
        <f t="shared" si="2"/>
        <v>4.1452128901154725E-2</v>
      </c>
    </row>
    <row r="19" spans="2:16" x14ac:dyDescent="0.25">
      <c r="B19">
        <v>8</v>
      </c>
      <c r="C19" s="26">
        <v>15</v>
      </c>
      <c r="D19" s="1">
        <f t="shared" si="0"/>
        <v>1.0297812744573053E-4</v>
      </c>
      <c r="E19" s="26"/>
      <c r="F19">
        <v>4</v>
      </c>
      <c r="G19" s="26">
        <v>4371</v>
      </c>
      <c r="H19" s="1">
        <f t="shared" si="3"/>
        <v>3.0008650400252648E-2</v>
      </c>
      <c r="I19" s="2"/>
      <c r="J19">
        <v>4</v>
      </c>
      <c r="K19" s="26">
        <v>2554</v>
      </c>
      <c r="L19" s="1">
        <f t="shared" si="1"/>
        <v>1.7533742499759718E-2</v>
      </c>
      <c r="N19">
        <v>4</v>
      </c>
      <c r="O19" s="26">
        <v>2344</v>
      </c>
      <c r="P19" s="1">
        <f t="shared" si="2"/>
        <v>1.6092048715519492E-2</v>
      </c>
    </row>
    <row r="20" spans="2:16" x14ac:dyDescent="0.25">
      <c r="B20">
        <v>9</v>
      </c>
      <c r="C20" s="26">
        <v>23</v>
      </c>
      <c r="D20" s="1">
        <f t="shared" si="0"/>
        <v>1.578997954167868E-4</v>
      </c>
      <c r="E20" s="26"/>
      <c r="F20">
        <v>5</v>
      </c>
      <c r="G20" s="26">
        <v>5574</v>
      </c>
      <c r="H20" s="1">
        <f t="shared" si="3"/>
        <v>3.8267723022422387E-2</v>
      </c>
      <c r="I20" s="2"/>
      <c r="J20">
        <v>5</v>
      </c>
      <c r="K20" s="26">
        <v>1989</v>
      </c>
      <c r="L20" s="1">
        <f t="shared" si="1"/>
        <v>1.3654899699303868E-2</v>
      </c>
      <c r="N20">
        <v>5</v>
      </c>
      <c r="O20" s="26">
        <v>1232</v>
      </c>
      <c r="P20" s="1">
        <f t="shared" si="2"/>
        <v>8.4579368675426671E-3</v>
      </c>
    </row>
    <row r="21" spans="2:16" x14ac:dyDescent="0.25">
      <c r="B21">
        <v>10</v>
      </c>
      <c r="C21" s="26">
        <v>42</v>
      </c>
      <c r="D21" s="1">
        <f t="shared" si="0"/>
        <v>2.8833875684804546E-4</v>
      </c>
      <c r="E21" s="26"/>
      <c r="F21">
        <v>6</v>
      </c>
      <c r="G21" s="26">
        <v>8044</v>
      </c>
      <c r="H21" s="1">
        <f t="shared" si="3"/>
        <v>5.5225253676420109E-2</v>
      </c>
      <c r="I21" s="2"/>
      <c r="J21">
        <v>6</v>
      </c>
      <c r="K21" s="26">
        <v>1894</v>
      </c>
      <c r="L21" s="1">
        <f t="shared" si="1"/>
        <v>1.3002704892147575E-2</v>
      </c>
      <c r="N21">
        <v>6</v>
      </c>
      <c r="O21" s="26">
        <v>1002</v>
      </c>
      <c r="P21" s="1">
        <f t="shared" si="2"/>
        <v>6.8789389133747988E-3</v>
      </c>
    </row>
    <row r="22" spans="2:16" x14ac:dyDescent="0.25">
      <c r="B22">
        <v>11</v>
      </c>
      <c r="C22" s="26">
        <v>43</v>
      </c>
      <c r="D22" s="1">
        <f t="shared" si="0"/>
        <v>2.9520396534442751E-4</v>
      </c>
      <c r="E22" s="26"/>
      <c r="F22">
        <v>7</v>
      </c>
      <c r="G22" s="26">
        <v>11071</v>
      </c>
      <c r="H22" s="1">
        <f t="shared" si="3"/>
        <v>7.6006810473849704E-2</v>
      </c>
      <c r="I22" s="2"/>
      <c r="J22">
        <v>7</v>
      </c>
      <c r="K22" s="26">
        <v>2115</v>
      </c>
      <c r="L22" s="1">
        <f t="shared" si="1"/>
        <v>1.4519915969848004E-2</v>
      </c>
      <c r="N22">
        <v>7</v>
      </c>
      <c r="O22" s="26">
        <v>1046</v>
      </c>
      <c r="P22" s="1">
        <f t="shared" si="2"/>
        <v>7.1810080872156089E-3</v>
      </c>
    </row>
    <row r="23" spans="2:16" x14ac:dyDescent="0.25">
      <c r="B23">
        <v>12</v>
      </c>
      <c r="C23" s="26">
        <v>73</v>
      </c>
      <c r="D23" s="1">
        <f t="shared" si="0"/>
        <v>5.0116022023588861E-4</v>
      </c>
      <c r="E23" s="26"/>
      <c r="F23">
        <v>8</v>
      </c>
      <c r="G23" s="26">
        <v>15722</v>
      </c>
      <c r="H23" s="1">
        <f t="shared" si="3"/>
        <v>0.10793777204135716</v>
      </c>
      <c r="I23" s="2"/>
      <c r="J23">
        <v>8</v>
      </c>
      <c r="K23" s="26">
        <v>2950</v>
      </c>
      <c r="L23" s="1">
        <f t="shared" si="1"/>
        <v>2.0252365064327003E-2</v>
      </c>
      <c r="N23">
        <v>8</v>
      </c>
      <c r="O23" s="26">
        <v>1095</v>
      </c>
      <c r="P23" s="1">
        <f t="shared" si="2"/>
        <v>7.5174033035383288E-3</v>
      </c>
    </row>
    <row r="24" spans="2:16" x14ac:dyDescent="0.25">
      <c r="B24">
        <v>13</v>
      </c>
      <c r="C24" s="26">
        <v>145448</v>
      </c>
      <c r="D24" s="1">
        <f t="shared" si="0"/>
        <v>0.99853084538177428</v>
      </c>
      <c r="E24" s="26"/>
      <c r="F24">
        <v>9</v>
      </c>
      <c r="G24" s="26">
        <v>20830</v>
      </c>
      <c r="H24" s="1">
        <f t="shared" si="3"/>
        <v>0.14300622004970548</v>
      </c>
      <c r="I24" s="2"/>
      <c r="J24">
        <v>9</v>
      </c>
      <c r="K24" s="26">
        <v>6174</v>
      </c>
      <c r="L24" s="1">
        <f t="shared" si="1"/>
        <v>4.2385797256662687E-2</v>
      </c>
      <c r="N24">
        <v>9</v>
      </c>
      <c r="O24" s="26">
        <v>1104</v>
      </c>
      <c r="P24" s="1">
        <f t="shared" si="2"/>
        <v>7.5791901800057668E-3</v>
      </c>
    </row>
    <row r="25" spans="2:16" x14ac:dyDescent="0.25">
      <c r="B25" s="28" t="s">
        <v>52</v>
      </c>
      <c r="C25" s="29">
        <f>SUM(C16:C24)</f>
        <v>145662</v>
      </c>
      <c r="D25" s="30">
        <f t="shared" si="0"/>
        <v>1</v>
      </c>
      <c r="F25">
        <v>10</v>
      </c>
      <c r="G25" s="26">
        <v>30743</v>
      </c>
      <c r="H25" s="1">
        <f t="shared" si="3"/>
        <v>0.21106290076755138</v>
      </c>
      <c r="I25" s="2"/>
      <c r="J25">
        <v>10</v>
      </c>
      <c r="K25" s="26">
        <v>20661</v>
      </c>
      <c r="L25" s="1">
        <f t="shared" si="1"/>
        <v>0.14184207274374921</v>
      </c>
      <c r="N25">
        <v>10</v>
      </c>
      <c r="O25" s="26">
        <v>1085</v>
      </c>
      <c r="P25" s="1">
        <f t="shared" si="2"/>
        <v>7.4487512185745083E-3</v>
      </c>
    </row>
    <row r="26" spans="2:16" x14ac:dyDescent="0.25">
      <c r="F26">
        <v>11</v>
      </c>
      <c r="G26" s="26">
        <v>173</v>
      </c>
      <c r="H26" s="1">
        <f>G26/$G$28</f>
        <v>1.1877136854824314E-3</v>
      </c>
      <c r="I26" s="2"/>
      <c r="J26">
        <v>11</v>
      </c>
      <c r="K26" s="26">
        <v>32414</v>
      </c>
      <c r="L26" s="1">
        <f t="shared" si="1"/>
        <v>0.22252886820172729</v>
      </c>
      <c r="N26">
        <v>11</v>
      </c>
      <c r="O26" s="26">
        <v>1113</v>
      </c>
      <c r="P26" s="1">
        <f t="shared" si="2"/>
        <v>7.6409770564732048E-3</v>
      </c>
    </row>
    <row r="27" spans="2:16" x14ac:dyDescent="0.25">
      <c r="F27">
        <v>12</v>
      </c>
      <c r="G27" s="26">
        <v>103</v>
      </c>
      <c r="H27" s="1">
        <f t="shared" si="3"/>
        <v>7.0713589366873083E-4</v>
      </c>
      <c r="I27" s="2"/>
      <c r="J27">
        <v>12</v>
      </c>
      <c r="K27" s="26">
        <v>182</v>
      </c>
      <c r="L27" s="1">
        <f t="shared" si="1"/>
        <v>1.2494679463415303E-3</v>
      </c>
      <c r="N27">
        <v>12</v>
      </c>
      <c r="O27" s="26">
        <v>36303</v>
      </c>
      <c r="P27" s="1">
        <f t="shared" si="2"/>
        <v>0.24922766404415703</v>
      </c>
    </row>
    <row r="28" spans="2:16" x14ac:dyDescent="0.25">
      <c r="F28" s="28" t="s">
        <v>52</v>
      </c>
      <c r="G28" s="29">
        <f>SUM(G16:G27)</f>
        <v>145658</v>
      </c>
      <c r="H28" s="30">
        <f t="shared" si="3"/>
        <v>1</v>
      </c>
      <c r="J28" s="28" t="s">
        <v>52</v>
      </c>
      <c r="K28" s="29">
        <f>SUM(K16:K27)</f>
        <v>145662</v>
      </c>
      <c r="L28" s="30">
        <f t="shared" si="1"/>
        <v>1</v>
      </c>
      <c r="N28" s="28" t="s">
        <v>52</v>
      </c>
      <c r="O28" s="29">
        <f>SUM(O16:O27)</f>
        <v>145662</v>
      </c>
      <c r="P28" s="30">
        <f t="shared" si="2"/>
        <v>1</v>
      </c>
    </row>
    <row r="31" spans="2:16" x14ac:dyDescent="0.25">
      <c r="B31" s="33" t="s">
        <v>53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2:16" x14ac:dyDescent="0.25">
      <c r="B32" t="s">
        <v>41</v>
      </c>
    </row>
    <row r="33" spans="2:16" ht="18" x14ac:dyDescent="0.25">
      <c r="B33" s="31" t="s">
        <v>14</v>
      </c>
      <c r="C33" s="31" t="s">
        <v>15</v>
      </c>
      <c r="D33" s="31" t="s">
        <v>16</v>
      </c>
      <c r="E33" s="31" t="s">
        <v>17</v>
      </c>
      <c r="F33" s="31" t="s">
        <v>18</v>
      </c>
      <c r="G33" s="31" t="s">
        <v>19</v>
      </c>
      <c r="H33" s="31" t="s">
        <v>20</v>
      </c>
      <c r="I33" s="31" t="s">
        <v>21</v>
      </c>
      <c r="J33" s="31" t="s">
        <v>22</v>
      </c>
      <c r="K33" s="31" t="s">
        <v>23</v>
      </c>
      <c r="L33" s="31" t="s">
        <v>24</v>
      </c>
      <c r="M33" s="31" t="s">
        <v>25</v>
      </c>
      <c r="N33" s="31" t="s">
        <v>26</v>
      </c>
      <c r="O33" s="31" t="s">
        <v>27</v>
      </c>
      <c r="P33" s="5"/>
    </row>
    <row r="34" spans="2:16" x14ac:dyDescent="0.25">
      <c r="B34" s="7">
        <v>44743</v>
      </c>
      <c r="C34" s="6">
        <v>1</v>
      </c>
      <c r="D34" s="6" t="s">
        <v>54</v>
      </c>
      <c r="E34" s="6">
        <v>7563007611800</v>
      </c>
      <c r="F34" s="6" t="s">
        <v>31</v>
      </c>
      <c r="G34" s="6">
        <v>9</v>
      </c>
      <c r="H34" s="6" t="s">
        <v>55</v>
      </c>
      <c r="I34" s="6" t="s">
        <v>56</v>
      </c>
      <c r="J34" s="6" t="s">
        <v>57</v>
      </c>
      <c r="K34" s="6" t="s">
        <v>58</v>
      </c>
      <c r="L34" s="6">
        <v>0</v>
      </c>
      <c r="M34" s="6" t="s">
        <v>35</v>
      </c>
      <c r="N34" s="7">
        <v>45108</v>
      </c>
      <c r="O34" s="6" t="s">
        <v>33</v>
      </c>
    </row>
    <row r="35" spans="2:16" x14ac:dyDescent="0.25">
      <c r="B35" s="7">
        <v>44774</v>
      </c>
      <c r="C35" s="6">
        <v>1</v>
      </c>
      <c r="D35" s="6" t="s">
        <v>54</v>
      </c>
      <c r="E35" s="6">
        <v>7563007611800</v>
      </c>
      <c r="F35" s="6" t="s">
        <v>31</v>
      </c>
      <c r="G35" s="6">
        <v>9</v>
      </c>
      <c r="H35" s="6" t="s">
        <v>55</v>
      </c>
      <c r="I35" s="6" t="s">
        <v>59</v>
      </c>
      <c r="J35" s="6" t="s">
        <v>60</v>
      </c>
      <c r="K35" s="6" t="s">
        <v>61</v>
      </c>
      <c r="L35" s="6">
        <v>0</v>
      </c>
      <c r="M35" s="6" t="s">
        <v>35</v>
      </c>
      <c r="N35" s="7">
        <v>45108</v>
      </c>
      <c r="O35" s="6" t="s">
        <v>33</v>
      </c>
    </row>
    <row r="36" spans="2:16" x14ac:dyDescent="0.25">
      <c r="B36" s="7">
        <v>44805</v>
      </c>
      <c r="C36" s="6">
        <v>1</v>
      </c>
      <c r="D36" s="6" t="s">
        <v>54</v>
      </c>
      <c r="E36" s="6">
        <v>7563007611800</v>
      </c>
      <c r="F36" s="6" t="s">
        <v>31</v>
      </c>
      <c r="G36" s="6">
        <v>8</v>
      </c>
      <c r="H36" s="6" t="s">
        <v>55</v>
      </c>
      <c r="I36" s="6" t="s">
        <v>62</v>
      </c>
      <c r="J36" s="6" t="s">
        <v>63</v>
      </c>
      <c r="K36" s="6" t="s">
        <v>64</v>
      </c>
      <c r="L36" s="6">
        <v>0</v>
      </c>
      <c r="M36" s="6" t="s">
        <v>35</v>
      </c>
      <c r="N36" s="7">
        <v>45108</v>
      </c>
      <c r="O36" s="6" t="s">
        <v>33</v>
      </c>
    </row>
    <row r="37" spans="2:16" x14ac:dyDescent="0.25">
      <c r="B37" s="7">
        <v>44835</v>
      </c>
      <c r="C37" s="6">
        <v>1</v>
      </c>
      <c r="D37" s="6" t="s">
        <v>54</v>
      </c>
      <c r="E37" s="6">
        <v>7563007611800</v>
      </c>
      <c r="F37" s="6" t="s">
        <v>31</v>
      </c>
      <c r="G37" s="6">
        <v>9</v>
      </c>
      <c r="H37" s="6" t="s">
        <v>55</v>
      </c>
      <c r="I37" s="6" t="s">
        <v>65</v>
      </c>
      <c r="J37" s="6" t="s">
        <v>66</v>
      </c>
      <c r="K37" s="6" t="s">
        <v>64</v>
      </c>
      <c r="L37" s="6">
        <v>0</v>
      </c>
      <c r="M37" s="6" t="s">
        <v>35</v>
      </c>
      <c r="N37" s="7">
        <v>45108</v>
      </c>
      <c r="O37" s="6" t="s">
        <v>33</v>
      </c>
    </row>
    <row r="38" spans="2:16" x14ac:dyDescent="0.25">
      <c r="B38" s="7">
        <v>44866</v>
      </c>
      <c r="C38" s="6">
        <v>1</v>
      </c>
      <c r="D38" s="6" t="s">
        <v>54</v>
      </c>
      <c r="E38" s="6">
        <v>7563007611800</v>
      </c>
      <c r="F38" s="6" t="s">
        <v>31</v>
      </c>
      <c r="G38" s="6">
        <v>39</v>
      </c>
      <c r="H38" s="6" t="s">
        <v>67</v>
      </c>
      <c r="I38" s="6" t="s">
        <v>67</v>
      </c>
      <c r="J38" s="6" t="s">
        <v>35</v>
      </c>
      <c r="K38" s="6" t="s">
        <v>68</v>
      </c>
      <c r="L38" s="6">
        <v>0</v>
      </c>
      <c r="M38" s="6" t="s">
        <v>35</v>
      </c>
      <c r="N38" s="7">
        <v>45108</v>
      </c>
      <c r="O38" s="6" t="s">
        <v>33</v>
      </c>
    </row>
    <row r="39" spans="2:16" x14ac:dyDescent="0.25">
      <c r="B39" s="7">
        <v>44896</v>
      </c>
      <c r="C39" s="6">
        <v>1</v>
      </c>
      <c r="D39" s="6" t="s">
        <v>54</v>
      </c>
      <c r="E39" s="6">
        <v>7563007611800</v>
      </c>
      <c r="F39" s="6" t="s">
        <v>31</v>
      </c>
      <c r="G39" s="6">
        <v>70</v>
      </c>
      <c r="H39" s="6" t="s">
        <v>69</v>
      </c>
      <c r="I39" s="6" t="s">
        <v>69</v>
      </c>
      <c r="J39" s="6" t="s">
        <v>35</v>
      </c>
      <c r="K39" s="6" t="s">
        <v>68</v>
      </c>
      <c r="L39" s="6">
        <v>0</v>
      </c>
      <c r="M39" s="6" t="s">
        <v>35</v>
      </c>
      <c r="N39" s="7">
        <v>45108</v>
      </c>
      <c r="O39" s="6" t="s">
        <v>33</v>
      </c>
    </row>
    <row r="40" spans="2:16" x14ac:dyDescent="0.25">
      <c r="B40" s="7">
        <v>44927</v>
      </c>
      <c r="C40" s="6">
        <v>1</v>
      </c>
      <c r="D40" s="6" t="s">
        <v>54</v>
      </c>
      <c r="E40" s="6">
        <v>7563007611800</v>
      </c>
      <c r="F40" s="6" t="s">
        <v>31</v>
      </c>
      <c r="G40" s="6">
        <v>9</v>
      </c>
      <c r="H40" s="6" t="s">
        <v>55</v>
      </c>
      <c r="I40" s="6" t="s">
        <v>70</v>
      </c>
      <c r="J40" s="6" t="s">
        <v>71</v>
      </c>
      <c r="K40" s="6" t="s">
        <v>72</v>
      </c>
      <c r="L40" s="6">
        <v>0</v>
      </c>
      <c r="M40" s="6" t="s">
        <v>35</v>
      </c>
      <c r="N40" s="7">
        <v>45108</v>
      </c>
      <c r="O40" s="6" t="s">
        <v>33</v>
      </c>
    </row>
    <row r="41" spans="2:16" x14ac:dyDescent="0.25">
      <c r="B41" s="7">
        <v>44958</v>
      </c>
      <c r="C41" s="6">
        <v>1</v>
      </c>
      <c r="D41" s="6" t="s">
        <v>54</v>
      </c>
      <c r="E41" s="6">
        <v>7563007611800</v>
      </c>
      <c r="F41" s="6" t="s">
        <v>31</v>
      </c>
      <c r="G41" s="6">
        <v>6</v>
      </c>
      <c r="H41" s="6" t="s">
        <v>73</v>
      </c>
      <c r="I41" s="6" t="s">
        <v>73</v>
      </c>
      <c r="J41" s="6" t="s">
        <v>35</v>
      </c>
      <c r="K41" s="6" t="s">
        <v>68</v>
      </c>
      <c r="L41" s="6">
        <v>0</v>
      </c>
      <c r="M41" s="6" t="s">
        <v>35</v>
      </c>
      <c r="N41" s="7">
        <v>45108</v>
      </c>
      <c r="O41" s="6" t="s">
        <v>33</v>
      </c>
    </row>
    <row r="42" spans="2:16" x14ac:dyDescent="0.25">
      <c r="B42" s="7">
        <v>44986</v>
      </c>
      <c r="C42" s="6">
        <v>1</v>
      </c>
      <c r="D42" s="6" t="s">
        <v>54</v>
      </c>
      <c r="E42" s="6">
        <v>7563007611800</v>
      </c>
      <c r="F42" s="6" t="s">
        <v>31</v>
      </c>
      <c r="G42" s="6">
        <v>0</v>
      </c>
      <c r="H42" s="6" t="s">
        <v>55</v>
      </c>
      <c r="I42" s="6" t="s">
        <v>74</v>
      </c>
      <c r="J42" s="6" t="s">
        <v>75</v>
      </c>
      <c r="K42" s="6" t="s">
        <v>76</v>
      </c>
      <c r="L42" s="6">
        <v>0</v>
      </c>
      <c r="M42" s="6" t="s">
        <v>35</v>
      </c>
      <c r="N42" s="7">
        <v>45108</v>
      </c>
      <c r="O42" s="6" t="s">
        <v>33</v>
      </c>
    </row>
    <row r="43" spans="2:16" x14ac:dyDescent="0.25">
      <c r="B43" s="7">
        <v>45017</v>
      </c>
      <c r="C43" s="6">
        <v>1</v>
      </c>
      <c r="D43" s="6" t="s">
        <v>54</v>
      </c>
      <c r="E43" s="6">
        <v>7563007611800</v>
      </c>
      <c r="F43" s="6" t="s">
        <v>31</v>
      </c>
      <c r="G43" s="6">
        <v>8</v>
      </c>
      <c r="H43" s="6" t="s">
        <v>55</v>
      </c>
      <c r="I43" s="6" t="s">
        <v>77</v>
      </c>
      <c r="J43" s="6" t="s">
        <v>78</v>
      </c>
      <c r="K43" s="6" t="s">
        <v>79</v>
      </c>
      <c r="L43" s="6">
        <v>0</v>
      </c>
      <c r="M43" s="6" t="s">
        <v>35</v>
      </c>
      <c r="N43" s="7">
        <v>45108</v>
      </c>
      <c r="O43" s="6" t="s">
        <v>33</v>
      </c>
    </row>
    <row r="44" spans="2:16" x14ac:dyDescent="0.25">
      <c r="B44" s="7">
        <v>45047</v>
      </c>
      <c r="C44" s="6">
        <v>1</v>
      </c>
      <c r="D44" s="6" t="s">
        <v>54</v>
      </c>
      <c r="E44" s="6">
        <v>7563007611800</v>
      </c>
      <c r="F44" s="6" t="s">
        <v>31</v>
      </c>
      <c r="G44" s="6">
        <v>39</v>
      </c>
      <c r="H44" s="6" t="s">
        <v>80</v>
      </c>
      <c r="I44" s="6" t="s">
        <v>80</v>
      </c>
      <c r="J44" s="6" t="s">
        <v>35</v>
      </c>
      <c r="K44" s="6" t="s">
        <v>68</v>
      </c>
      <c r="L44" s="6">
        <v>0</v>
      </c>
      <c r="M44" s="6" t="s">
        <v>35</v>
      </c>
      <c r="N44" s="7">
        <v>45108</v>
      </c>
      <c r="O44" s="6" t="s">
        <v>33</v>
      </c>
    </row>
    <row r="45" spans="2:16" x14ac:dyDescent="0.25">
      <c r="B45" s="7">
        <v>45078</v>
      </c>
      <c r="C45" s="6">
        <v>1</v>
      </c>
      <c r="D45" s="6" t="s">
        <v>54</v>
      </c>
      <c r="E45" s="6">
        <v>7563007611800</v>
      </c>
      <c r="F45" s="6" t="s">
        <v>31</v>
      </c>
      <c r="G45" s="6">
        <v>69</v>
      </c>
      <c r="H45" s="6" t="s">
        <v>81</v>
      </c>
      <c r="I45" s="6" t="s">
        <v>81</v>
      </c>
      <c r="J45" s="6" t="s">
        <v>35</v>
      </c>
      <c r="K45" s="6" t="s">
        <v>68</v>
      </c>
      <c r="L45" s="6">
        <v>0</v>
      </c>
      <c r="M45" s="6" t="s">
        <v>35</v>
      </c>
      <c r="N45" s="7">
        <v>45108</v>
      </c>
      <c r="O45" s="6" t="s">
        <v>33</v>
      </c>
    </row>
    <row r="46" spans="2:16" x14ac:dyDescent="0.25">
      <c r="B46" s="7">
        <v>45108</v>
      </c>
      <c r="C46" s="6">
        <v>1</v>
      </c>
      <c r="D46" s="6" t="s">
        <v>54</v>
      </c>
      <c r="E46" s="6">
        <v>7563007611800</v>
      </c>
      <c r="F46" s="6" t="s">
        <v>31</v>
      </c>
      <c r="G46" s="6">
        <v>0</v>
      </c>
      <c r="H46" s="6" t="s">
        <v>55</v>
      </c>
      <c r="I46" s="6" t="s">
        <v>82</v>
      </c>
      <c r="J46" s="6" t="s">
        <v>83</v>
      </c>
      <c r="K46" s="6" t="s">
        <v>84</v>
      </c>
      <c r="L46" s="6">
        <v>1</v>
      </c>
      <c r="M46" s="6" t="s">
        <v>81</v>
      </c>
      <c r="N46" s="7">
        <v>45108</v>
      </c>
      <c r="O46" s="6" t="s">
        <v>33</v>
      </c>
    </row>
    <row r="49" spans="2:18" x14ac:dyDescent="0.25">
      <c r="B49" t="s">
        <v>42</v>
      </c>
    </row>
    <row r="50" spans="2:18" ht="18" x14ac:dyDescent="0.25">
      <c r="B50" s="31" t="s">
        <v>14</v>
      </c>
      <c r="C50" s="31" t="s">
        <v>15</v>
      </c>
      <c r="D50" s="31" t="s">
        <v>16</v>
      </c>
      <c r="E50" s="31" t="s">
        <v>17</v>
      </c>
      <c r="F50" s="31" t="s">
        <v>18</v>
      </c>
      <c r="G50" s="31" t="s">
        <v>19</v>
      </c>
      <c r="H50" s="31" t="s">
        <v>20</v>
      </c>
      <c r="I50" s="31" t="s">
        <v>21</v>
      </c>
      <c r="J50" s="31" t="s">
        <v>22</v>
      </c>
      <c r="K50" s="31" t="s">
        <v>23</v>
      </c>
      <c r="L50" s="31" t="s">
        <v>24</v>
      </c>
      <c r="M50" s="31" t="s">
        <v>25</v>
      </c>
      <c r="N50" s="31" t="s">
        <v>26</v>
      </c>
      <c r="O50" s="31" t="s">
        <v>27</v>
      </c>
      <c r="P50" s="31" t="s">
        <v>85</v>
      </c>
      <c r="Q50" s="31" t="s">
        <v>86</v>
      </c>
      <c r="R50" s="5"/>
    </row>
    <row r="51" spans="2:18" x14ac:dyDescent="0.25">
      <c r="B51" s="7">
        <v>44986</v>
      </c>
      <c r="C51" s="6">
        <v>1</v>
      </c>
      <c r="D51" s="6" t="s">
        <v>54</v>
      </c>
      <c r="E51" s="6">
        <v>7563007611800</v>
      </c>
      <c r="F51" s="6" t="s">
        <v>31</v>
      </c>
      <c r="G51" s="6">
        <v>0</v>
      </c>
      <c r="H51" s="6" t="s">
        <v>87</v>
      </c>
      <c r="I51" s="6" t="s">
        <v>74</v>
      </c>
      <c r="J51" s="6" t="s">
        <v>75</v>
      </c>
      <c r="K51" s="6" t="s">
        <v>76</v>
      </c>
      <c r="L51" s="6">
        <v>0</v>
      </c>
      <c r="M51" s="6" t="s">
        <v>88</v>
      </c>
      <c r="N51" s="7">
        <v>45108</v>
      </c>
      <c r="O51" s="6" t="s">
        <v>33</v>
      </c>
      <c r="P51" s="6" t="s">
        <v>87</v>
      </c>
      <c r="Q51" s="6">
        <v>1</v>
      </c>
    </row>
    <row r="54" spans="2:18" x14ac:dyDescent="0.25">
      <c r="B54" t="s">
        <v>44</v>
      </c>
    </row>
    <row r="55" spans="2:18" ht="18" x14ac:dyDescent="0.25">
      <c r="B55" s="31" t="s">
        <v>14</v>
      </c>
      <c r="C55" s="31" t="s">
        <v>15</v>
      </c>
      <c r="D55" s="31" t="s">
        <v>16</v>
      </c>
      <c r="E55" s="31" t="s">
        <v>17</v>
      </c>
      <c r="F55" s="31" t="s">
        <v>18</v>
      </c>
      <c r="G55" s="31" t="s">
        <v>19</v>
      </c>
      <c r="H55" s="31" t="s">
        <v>20</v>
      </c>
      <c r="I55" s="31" t="s">
        <v>21</v>
      </c>
      <c r="J55" s="31" t="s">
        <v>22</v>
      </c>
      <c r="K55" s="31" t="s">
        <v>23</v>
      </c>
      <c r="L55" s="31" t="s">
        <v>24</v>
      </c>
      <c r="M55" s="31" t="s">
        <v>25</v>
      </c>
      <c r="N55" s="31" t="s">
        <v>26</v>
      </c>
      <c r="O55" s="31" t="s">
        <v>27</v>
      </c>
      <c r="P55" s="31" t="s">
        <v>85</v>
      </c>
      <c r="Q55" s="31" t="s">
        <v>86</v>
      </c>
      <c r="R55" s="5"/>
    </row>
    <row r="56" spans="2:18" x14ac:dyDescent="0.25">
      <c r="B56" s="7">
        <v>44743</v>
      </c>
      <c r="C56" s="6">
        <v>1</v>
      </c>
      <c r="D56" s="6" t="s">
        <v>54</v>
      </c>
      <c r="E56" s="6">
        <v>7563007611800</v>
      </c>
      <c r="F56" s="6" t="s">
        <v>31</v>
      </c>
      <c r="G56" s="6">
        <v>9</v>
      </c>
      <c r="H56" s="6" t="s">
        <v>87</v>
      </c>
      <c r="I56" s="6" t="s">
        <v>56</v>
      </c>
      <c r="J56" s="6" t="s">
        <v>57</v>
      </c>
      <c r="K56" s="6" t="s">
        <v>58</v>
      </c>
      <c r="L56" s="6">
        <v>0</v>
      </c>
      <c r="M56" s="6" t="s">
        <v>88</v>
      </c>
      <c r="N56" s="7">
        <v>45108</v>
      </c>
      <c r="O56" s="6" t="s">
        <v>89</v>
      </c>
      <c r="P56" s="6" t="s">
        <v>90</v>
      </c>
      <c r="Q56" s="6">
        <v>1</v>
      </c>
    </row>
    <row r="57" spans="2:18" x14ac:dyDescent="0.25">
      <c r="B57" s="7">
        <v>44774</v>
      </c>
      <c r="C57" s="6">
        <v>1</v>
      </c>
      <c r="D57" s="6" t="s">
        <v>54</v>
      </c>
      <c r="E57" s="6">
        <v>7563007611800</v>
      </c>
      <c r="F57" s="6" t="s">
        <v>31</v>
      </c>
      <c r="G57" s="6">
        <v>9</v>
      </c>
      <c r="H57" s="6" t="s">
        <v>87</v>
      </c>
      <c r="I57" s="6" t="s">
        <v>59</v>
      </c>
      <c r="J57" s="6" t="s">
        <v>60</v>
      </c>
      <c r="K57" s="6" t="s">
        <v>61</v>
      </c>
      <c r="L57" s="6">
        <v>0</v>
      </c>
      <c r="M57" s="6" t="s">
        <v>88</v>
      </c>
      <c r="N57" s="7">
        <v>45108</v>
      </c>
      <c r="O57" s="6" t="s">
        <v>89</v>
      </c>
      <c r="P57" s="6" t="s">
        <v>90</v>
      </c>
      <c r="Q57" s="6">
        <v>1</v>
      </c>
    </row>
    <row r="58" spans="2:18" x14ac:dyDescent="0.25">
      <c r="B58" s="7">
        <v>44805</v>
      </c>
      <c r="C58" s="6">
        <v>1</v>
      </c>
      <c r="D58" s="6" t="s">
        <v>54</v>
      </c>
      <c r="E58" s="6">
        <v>7563007611800</v>
      </c>
      <c r="F58" s="6" t="s">
        <v>31</v>
      </c>
      <c r="G58" s="6">
        <v>8</v>
      </c>
      <c r="H58" s="6" t="s">
        <v>87</v>
      </c>
      <c r="I58" s="6" t="s">
        <v>62</v>
      </c>
      <c r="J58" s="6" t="s">
        <v>63</v>
      </c>
      <c r="K58" s="6" t="s">
        <v>64</v>
      </c>
      <c r="L58" s="6">
        <v>0</v>
      </c>
      <c r="M58" s="6" t="s">
        <v>88</v>
      </c>
      <c r="N58" s="7">
        <v>45108</v>
      </c>
      <c r="O58" s="6" t="s">
        <v>89</v>
      </c>
      <c r="P58" s="6" t="s">
        <v>90</v>
      </c>
      <c r="Q58" s="6">
        <v>1</v>
      </c>
    </row>
    <row r="59" spans="2:18" x14ac:dyDescent="0.25">
      <c r="B59" s="7">
        <v>44835</v>
      </c>
      <c r="C59" s="6">
        <v>1</v>
      </c>
      <c r="D59" s="6" t="s">
        <v>54</v>
      </c>
      <c r="E59" s="6">
        <v>7563007611800</v>
      </c>
      <c r="F59" s="6" t="s">
        <v>31</v>
      </c>
      <c r="G59" s="6">
        <v>9</v>
      </c>
      <c r="H59" s="6" t="s">
        <v>87</v>
      </c>
      <c r="I59" s="6" t="s">
        <v>65</v>
      </c>
      <c r="J59" s="6" t="s">
        <v>66</v>
      </c>
      <c r="K59" s="6" t="s">
        <v>64</v>
      </c>
      <c r="L59" s="6">
        <v>0</v>
      </c>
      <c r="M59" s="6" t="s">
        <v>88</v>
      </c>
      <c r="N59" s="7">
        <v>45108</v>
      </c>
      <c r="O59" s="6" t="s">
        <v>89</v>
      </c>
      <c r="P59" s="6" t="s">
        <v>90</v>
      </c>
      <c r="Q59" s="6">
        <v>1</v>
      </c>
    </row>
    <row r="60" spans="2:18" x14ac:dyDescent="0.25">
      <c r="B60" s="7">
        <v>44927</v>
      </c>
      <c r="C60" s="6">
        <v>1</v>
      </c>
      <c r="D60" s="6" t="s">
        <v>54</v>
      </c>
      <c r="E60" s="6">
        <v>7563007611800</v>
      </c>
      <c r="F60" s="6" t="s">
        <v>31</v>
      </c>
      <c r="G60" s="6">
        <v>9</v>
      </c>
      <c r="H60" s="6" t="s">
        <v>87</v>
      </c>
      <c r="I60" s="6" t="s">
        <v>70</v>
      </c>
      <c r="J60" s="6" t="s">
        <v>71</v>
      </c>
      <c r="K60" s="6" t="s">
        <v>72</v>
      </c>
      <c r="L60" s="6">
        <v>0</v>
      </c>
      <c r="M60" s="6" t="s">
        <v>88</v>
      </c>
      <c r="N60" s="7">
        <v>45108</v>
      </c>
      <c r="O60" s="6" t="s">
        <v>89</v>
      </c>
      <c r="P60" s="6" t="s">
        <v>90</v>
      </c>
      <c r="Q60" s="6">
        <v>1</v>
      </c>
    </row>
    <row r="61" spans="2:18" x14ac:dyDescent="0.25">
      <c r="B61" s="7">
        <v>44958</v>
      </c>
      <c r="C61" s="6">
        <v>1</v>
      </c>
      <c r="D61" s="6" t="s">
        <v>54</v>
      </c>
      <c r="E61" s="6">
        <v>7563007611800</v>
      </c>
      <c r="F61" s="6" t="s">
        <v>31</v>
      </c>
      <c r="G61" s="6">
        <v>6</v>
      </c>
      <c r="H61" s="6" t="s">
        <v>90</v>
      </c>
      <c r="I61" s="6" t="s">
        <v>73</v>
      </c>
      <c r="J61" s="6" t="s">
        <v>35</v>
      </c>
      <c r="K61" s="6" t="s">
        <v>68</v>
      </c>
      <c r="L61" s="6">
        <v>0</v>
      </c>
      <c r="M61" s="6" t="s">
        <v>88</v>
      </c>
      <c r="N61" s="7">
        <v>45108</v>
      </c>
      <c r="O61" s="6" t="s">
        <v>89</v>
      </c>
      <c r="P61" s="6" t="s">
        <v>90</v>
      </c>
      <c r="Q61" s="6">
        <v>1</v>
      </c>
    </row>
    <row r="62" spans="2:18" x14ac:dyDescent="0.25">
      <c r="B62" s="7">
        <v>44986</v>
      </c>
      <c r="C62" s="6">
        <v>1</v>
      </c>
      <c r="D62" s="6" t="s">
        <v>54</v>
      </c>
      <c r="E62" s="6">
        <v>7563007611800</v>
      </c>
      <c r="F62" s="6" t="s">
        <v>31</v>
      </c>
      <c r="G62" s="6">
        <v>0</v>
      </c>
      <c r="H62" s="6" t="s">
        <v>87</v>
      </c>
      <c r="I62" s="6" t="s">
        <v>74</v>
      </c>
      <c r="J62" s="6" t="s">
        <v>75</v>
      </c>
      <c r="K62" s="6" t="s">
        <v>76</v>
      </c>
      <c r="L62" s="6">
        <v>0</v>
      </c>
      <c r="M62" s="6" t="s">
        <v>88</v>
      </c>
      <c r="N62" s="7">
        <v>45108</v>
      </c>
      <c r="O62" s="6" t="s">
        <v>89</v>
      </c>
      <c r="P62" s="6" t="s">
        <v>90</v>
      </c>
      <c r="Q62" s="6">
        <v>1</v>
      </c>
    </row>
    <row r="63" spans="2:18" x14ac:dyDescent="0.25">
      <c r="B63" s="7">
        <v>45017</v>
      </c>
      <c r="C63" s="6">
        <v>1</v>
      </c>
      <c r="D63" s="6" t="s">
        <v>54</v>
      </c>
      <c r="E63" s="6">
        <v>7563007611800</v>
      </c>
      <c r="F63" s="6" t="s">
        <v>31</v>
      </c>
      <c r="G63" s="6">
        <v>8</v>
      </c>
      <c r="H63" s="6" t="s">
        <v>87</v>
      </c>
      <c r="I63" s="6" t="s">
        <v>77</v>
      </c>
      <c r="J63" s="6" t="s">
        <v>78</v>
      </c>
      <c r="K63" s="6" t="s">
        <v>79</v>
      </c>
      <c r="L63" s="6">
        <v>0</v>
      </c>
      <c r="M63" s="6" t="s">
        <v>88</v>
      </c>
      <c r="N63" s="7">
        <v>45108</v>
      </c>
      <c r="O63" s="6" t="s">
        <v>89</v>
      </c>
      <c r="P63" s="6" t="s">
        <v>90</v>
      </c>
      <c r="Q63" s="6">
        <v>1</v>
      </c>
    </row>
    <row r="66" spans="2:18" x14ac:dyDescent="0.25">
      <c r="B66" t="s">
        <v>46</v>
      </c>
    </row>
    <row r="67" spans="2:18" ht="18" x14ac:dyDescent="0.25">
      <c r="B67" s="31" t="s">
        <v>14</v>
      </c>
      <c r="C67" s="31" t="s">
        <v>15</v>
      </c>
      <c r="D67" s="31" t="s">
        <v>16</v>
      </c>
      <c r="E67" s="31" t="s">
        <v>17</v>
      </c>
      <c r="F67" s="31" t="s">
        <v>18</v>
      </c>
      <c r="G67" s="31" t="s">
        <v>19</v>
      </c>
      <c r="H67" s="31" t="s">
        <v>20</v>
      </c>
      <c r="I67" s="31" t="s">
        <v>21</v>
      </c>
      <c r="J67" s="31" t="s">
        <v>22</v>
      </c>
      <c r="K67" s="31" t="s">
        <v>23</v>
      </c>
      <c r="L67" s="31" t="s">
        <v>24</v>
      </c>
      <c r="M67" s="31" t="s">
        <v>25</v>
      </c>
      <c r="N67" s="31" t="s">
        <v>26</v>
      </c>
      <c r="O67" s="31" t="s">
        <v>27</v>
      </c>
      <c r="P67" s="31" t="s">
        <v>85</v>
      </c>
      <c r="Q67" s="31" t="s">
        <v>86</v>
      </c>
      <c r="R67" s="5"/>
    </row>
    <row r="68" spans="2:18" x14ac:dyDescent="0.25">
      <c r="B68" s="7">
        <v>44743</v>
      </c>
      <c r="C68" s="6">
        <v>1</v>
      </c>
      <c r="D68" s="6" t="s">
        <v>54</v>
      </c>
      <c r="E68" s="6">
        <v>7563007611800</v>
      </c>
      <c r="F68" s="6" t="s">
        <v>31</v>
      </c>
      <c r="G68" s="6">
        <v>9</v>
      </c>
      <c r="H68" s="6" t="s">
        <v>55</v>
      </c>
      <c r="I68" s="6" t="s">
        <v>56</v>
      </c>
      <c r="J68" s="6" t="s">
        <v>57</v>
      </c>
      <c r="K68" s="6" t="s">
        <v>58</v>
      </c>
      <c r="L68" s="6">
        <v>0</v>
      </c>
      <c r="M68" s="6" t="s">
        <v>88</v>
      </c>
      <c r="N68" s="7">
        <v>45108</v>
      </c>
      <c r="O68" s="6" t="s">
        <v>89</v>
      </c>
      <c r="P68" s="6" t="s">
        <v>81</v>
      </c>
      <c r="Q68" s="6">
        <v>0</v>
      </c>
    </row>
    <row r="69" spans="2:18" x14ac:dyDescent="0.25">
      <c r="B69" s="7">
        <v>44774</v>
      </c>
      <c r="C69" s="6">
        <v>1</v>
      </c>
      <c r="D69" s="6" t="s">
        <v>54</v>
      </c>
      <c r="E69" s="6">
        <v>7563007611800</v>
      </c>
      <c r="F69" s="6" t="s">
        <v>31</v>
      </c>
      <c r="G69" s="6">
        <v>9</v>
      </c>
      <c r="H69" s="6" t="s">
        <v>55</v>
      </c>
      <c r="I69" s="6" t="s">
        <v>59</v>
      </c>
      <c r="J69" s="6" t="s">
        <v>60</v>
      </c>
      <c r="K69" s="6" t="s">
        <v>61</v>
      </c>
      <c r="L69" s="6">
        <v>0</v>
      </c>
      <c r="M69" s="6" t="s">
        <v>88</v>
      </c>
      <c r="N69" s="7">
        <v>45108</v>
      </c>
      <c r="O69" s="6" t="s">
        <v>89</v>
      </c>
      <c r="P69" s="6" t="s">
        <v>81</v>
      </c>
      <c r="Q69" s="6">
        <v>0</v>
      </c>
    </row>
    <row r="70" spans="2:18" x14ac:dyDescent="0.25">
      <c r="B70" s="7">
        <v>44805</v>
      </c>
      <c r="C70" s="6">
        <v>1</v>
      </c>
      <c r="D70" s="6" t="s">
        <v>54</v>
      </c>
      <c r="E70" s="6">
        <v>7563007611800</v>
      </c>
      <c r="F70" s="6" t="s">
        <v>31</v>
      </c>
      <c r="G70" s="6">
        <v>8</v>
      </c>
      <c r="H70" s="6" t="s">
        <v>55</v>
      </c>
      <c r="I70" s="6" t="s">
        <v>62</v>
      </c>
      <c r="J70" s="6" t="s">
        <v>63</v>
      </c>
      <c r="K70" s="6" t="s">
        <v>64</v>
      </c>
      <c r="L70" s="6">
        <v>0</v>
      </c>
      <c r="M70" s="6" t="s">
        <v>88</v>
      </c>
      <c r="N70" s="7">
        <v>45108</v>
      </c>
      <c r="O70" s="6" t="s">
        <v>89</v>
      </c>
      <c r="P70" s="6" t="s">
        <v>81</v>
      </c>
      <c r="Q70" s="6">
        <v>0</v>
      </c>
    </row>
    <row r="71" spans="2:18" x14ac:dyDescent="0.25">
      <c r="B71" s="7">
        <v>44835</v>
      </c>
      <c r="C71" s="6">
        <v>1</v>
      </c>
      <c r="D71" s="6" t="s">
        <v>54</v>
      </c>
      <c r="E71" s="6">
        <v>7563007611800</v>
      </c>
      <c r="F71" s="6" t="s">
        <v>31</v>
      </c>
      <c r="G71" s="6">
        <v>9</v>
      </c>
      <c r="H71" s="6" t="s">
        <v>55</v>
      </c>
      <c r="I71" s="6" t="s">
        <v>65</v>
      </c>
      <c r="J71" s="6" t="s">
        <v>66</v>
      </c>
      <c r="K71" s="6" t="s">
        <v>64</v>
      </c>
      <c r="L71" s="6">
        <v>0</v>
      </c>
      <c r="M71" s="6" t="s">
        <v>88</v>
      </c>
      <c r="N71" s="7">
        <v>45108</v>
      </c>
      <c r="O71" s="6" t="s">
        <v>89</v>
      </c>
      <c r="P71" s="6" t="s">
        <v>81</v>
      </c>
      <c r="Q71" s="6">
        <v>0</v>
      </c>
    </row>
    <row r="72" spans="2:18" x14ac:dyDescent="0.25">
      <c r="B72" s="7">
        <v>44866</v>
      </c>
      <c r="C72" s="6">
        <v>1</v>
      </c>
      <c r="D72" s="6" t="s">
        <v>54</v>
      </c>
      <c r="E72" s="6">
        <v>7563007611800</v>
      </c>
      <c r="F72" s="6" t="s">
        <v>31</v>
      </c>
      <c r="G72" s="6">
        <v>39</v>
      </c>
      <c r="H72" s="6" t="s">
        <v>67</v>
      </c>
      <c r="I72" s="6" t="s">
        <v>67</v>
      </c>
      <c r="J72" s="6" t="s">
        <v>35</v>
      </c>
      <c r="K72" s="6" t="s">
        <v>68</v>
      </c>
      <c r="L72" s="6">
        <v>0</v>
      </c>
      <c r="M72" s="6" t="s">
        <v>88</v>
      </c>
      <c r="N72" s="7">
        <v>45108</v>
      </c>
      <c r="O72" s="6" t="s">
        <v>89</v>
      </c>
      <c r="P72" s="6" t="s">
        <v>81</v>
      </c>
      <c r="Q72" s="6">
        <v>1</v>
      </c>
    </row>
    <row r="73" spans="2:18" x14ac:dyDescent="0.25">
      <c r="B73" s="7">
        <v>44896</v>
      </c>
      <c r="C73" s="6">
        <v>1</v>
      </c>
      <c r="D73" s="6" t="s">
        <v>54</v>
      </c>
      <c r="E73" s="6">
        <v>7563007611800</v>
      </c>
      <c r="F73" s="6" t="s">
        <v>31</v>
      </c>
      <c r="G73" s="6">
        <v>70</v>
      </c>
      <c r="H73" s="6" t="s">
        <v>69</v>
      </c>
      <c r="I73" s="6" t="s">
        <v>69</v>
      </c>
      <c r="J73" s="6" t="s">
        <v>35</v>
      </c>
      <c r="K73" s="6" t="s">
        <v>68</v>
      </c>
      <c r="L73" s="6">
        <v>0</v>
      </c>
      <c r="M73" s="6" t="s">
        <v>88</v>
      </c>
      <c r="N73" s="7">
        <v>45108</v>
      </c>
      <c r="O73" s="6" t="s">
        <v>89</v>
      </c>
      <c r="P73" s="6" t="s">
        <v>81</v>
      </c>
      <c r="Q73" s="6">
        <v>1</v>
      </c>
    </row>
    <row r="74" spans="2:18" x14ac:dyDescent="0.25">
      <c r="B74" s="7">
        <v>44927</v>
      </c>
      <c r="C74" s="6">
        <v>1</v>
      </c>
      <c r="D74" s="6" t="s">
        <v>54</v>
      </c>
      <c r="E74" s="6">
        <v>7563007611800</v>
      </c>
      <c r="F74" s="6" t="s">
        <v>31</v>
      </c>
      <c r="G74" s="6">
        <v>9</v>
      </c>
      <c r="H74" s="6" t="s">
        <v>55</v>
      </c>
      <c r="I74" s="6" t="s">
        <v>70</v>
      </c>
      <c r="J74" s="6" t="s">
        <v>71</v>
      </c>
      <c r="K74" s="6" t="s">
        <v>72</v>
      </c>
      <c r="L74" s="6">
        <v>0</v>
      </c>
      <c r="M74" s="6" t="s">
        <v>88</v>
      </c>
      <c r="N74" s="7">
        <v>45108</v>
      </c>
      <c r="O74" s="6" t="s">
        <v>89</v>
      </c>
      <c r="P74" s="6" t="s">
        <v>81</v>
      </c>
      <c r="Q74" s="6">
        <v>0</v>
      </c>
    </row>
    <row r="75" spans="2:18" x14ac:dyDescent="0.25">
      <c r="B75" s="7">
        <v>44958</v>
      </c>
      <c r="C75" s="6">
        <v>1</v>
      </c>
      <c r="D75" s="6" t="s">
        <v>54</v>
      </c>
      <c r="E75" s="6">
        <v>7563007611800</v>
      </c>
      <c r="F75" s="6" t="s">
        <v>31</v>
      </c>
      <c r="G75" s="6">
        <v>6</v>
      </c>
      <c r="H75" s="6" t="s">
        <v>73</v>
      </c>
      <c r="I75" s="6" t="s">
        <v>73</v>
      </c>
      <c r="J75" s="6" t="s">
        <v>35</v>
      </c>
      <c r="K75" s="6" t="s">
        <v>68</v>
      </c>
      <c r="L75" s="6">
        <v>0</v>
      </c>
      <c r="M75" s="6" t="s">
        <v>88</v>
      </c>
      <c r="N75" s="7">
        <v>45108</v>
      </c>
      <c r="O75" s="6" t="s">
        <v>89</v>
      </c>
      <c r="P75" s="6" t="s">
        <v>81</v>
      </c>
      <c r="Q75" s="6">
        <v>0</v>
      </c>
    </row>
    <row r="76" spans="2:18" x14ac:dyDescent="0.25">
      <c r="B76" s="7">
        <v>44986</v>
      </c>
      <c r="C76" s="6">
        <v>1</v>
      </c>
      <c r="D76" s="6" t="s">
        <v>54</v>
      </c>
      <c r="E76" s="6">
        <v>7563007611800</v>
      </c>
      <c r="F76" s="6" t="s">
        <v>31</v>
      </c>
      <c r="G76" s="6">
        <v>0</v>
      </c>
      <c r="H76" s="6" t="s">
        <v>55</v>
      </c>
      <c r="I76" s="6" t="s">
        <v>74</v>
      </c>
      <c r="J76" s="6" t="s">
        <v>75</v>
      </c>
      <c r="K76" s="6" t="s">
        <v>76</v>
      </c>
      <c r="L76" s="6">
        <v>0</v>
      </c>
      <c r="M76" s="6" t="s">
        <v>88</v>
      </c>
      <c r="N76" s="7">
        <v>45108</v>
      </c>
      <c r="O76" s="6" t="s">
        <v>89</v>
      </c>
      <c r="P76" s="6" t="s">
        <v>81</v>
      </c>
      <c r="Q76" s="6">
        <v>0</v>
      </c>
    </row>
    <row r="77" spans="2:18" x14ac:dyDescent="0.25">
      <c r="B77" s="7">
        <v>45017</v>
      </c>
      <c r="C77" s="6">
        <v>1</v>
      </c>
      <c r="D77" s="6" t="s">
        <v>54</v>
      </c>
      <c r="E77" s="6">
        <v>7563007611800</v>
      </c>
      <c r="F77" s="6" t="s">
        <v>31</v>
      </c>
      <c r="G77" s="6">
        <v>8</v>
      </c>
      <c r="H77" s="6" t="s">
        <v>55</v>
      </c>
      <c r="I77" s="6" t="s">
        <v>77</v>
      </c>
      <c r="J77" s="6" t="s">
        <v>78</v>
      </c>
      <c r="K77" s="6" t="s">
        <v>79</v>
      </c>
      <c r="L77" s="6">
        <v>0</v>
      </c>
      <c r="M77" s="6" t="s">
        <v>88</v>
      </c>
      <c r="N77" s="7">
        <v>45108</v>
      </c>
      <c r="O77" s="6" t="s">
        <v>89</v>
      </c>
      <c r="P77" s="6" t="s">
        <v>81</v>
      </c>
      <c r="Q77" s="6">
        <v>0</v>
      </c>
    </row>
    <row r="78" spans="2:18" x14ac:dyDescent="0.25">
      <c r="B78" s="7">
        <v>45047</v>
      </c>
      <c r="C78" s="6">
        <v>1</v>
      </c>
      <c r="D78" s="6" t="s">
        <v>54</v>
      </c>
      <c r="E78" s="6">
        <v>7563007611800</v>
      </c>
      <c r="F78" s="6" t="s">
        <v>31</v>
      </c>
      <c r="G78" s="6">
        <v>39</v>
      </c>
      <c r="H78" s="6" t="s">
        <v>80</v>
      </c>
      <c r="I78" s="6" t="s">
        <v>80</v>
      </c>
      <c r="J78" s="6" t="s">
        <v>35</v>
      </c>
      <c r="K78" s="6" t="s">
        <v>68</v>
      </c>
      <c r="L78" s="6">
        <v>0</v>
      </c>
      <c r="M78" s="6" t="s">
        <v>88</v>
      </c>
      <c r="N78" s="7">
        <v>45108</v>
      </c>
      <c r="O78" s="6" t="s">
        <v>89</v>
      </c>
      <c r="P78" s="6" t="s">
        <v>81</v>
      </c>
      <c r="Q78" s="6">
        <v>1</v>
      </c>
    </row>
    <row r="79" spans="2:18" x14ac:dyDescent="0.25">
      <c r="B79" s="7">
        <v>45078</v>
      </c>
      <c r="C79" s="6">
        <v>1</v>
      </c>
      <c r="D79" s="6" t="s">
        <v>54</v>
      </c>
      <c r="E79" s="6">
        <v>7563007611800</v>
      </c>
      <c r="F79" s="6" t="s">
        <v>31</v>
      </c>
      <c r="G79" s="6">
        <v>69</v>
      </c>
      <c r="H79" s="6" t="s">
        <v>81</v>
      </c>
      <c r="I79" s="6" t="s">
        <v>81</v>
      </c>
      <c r="J79" s="6" t="s">
        <v>35</v>
      </c>
      <c r="K79" s="6" t="s">
        <v>68</v>
      </c>
      <c r="L79" s="6">
        <v>0</v>
      </c>
      <c r="M79" s="6" t="s">
        <v>88</v>
      </c>
      <c r="N79" s="7">
        <v>45108</v>
      </c>
      <c r="O79" s="6" t="s">
        <v>89</v>
      </c>
      <c r="P79" s="6" t="s">
        <v>81</v>
      </c>
      <c r="Q79" s="6">
        <v>1</v>
      </c>
    </row>
    <row r="82" spans="2:17" x14ac:dyDescent="0.25">
      <c r="B82" s="33" t="s">
        <v>91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</row>
    <row r="83" spans="2:17" x14ac:dyDescent="0.25">
      <c r="B83" s="5" t="s">
        <v>41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2:17" ht="18" x14ac:dyDescent="0.25">
      <c r="B84" s="31" t="s">
        <v>14</v>
      </c>
      <c r="C84" s="31" t="s">
        <v>15</v>
      </c>
      <c r="D84" s="31" t="s">
        <v>16</v>
      </c>
      <c r="E84" s="31" t="s">
        <v>17</v>
      </c>
      <c r="F84" s="31" t="s">
        <v>18</v>
      </c>
      <c r="G84" s="31" t="s">
        <v>19</v>
      </c>
      <c r="H84" s="31" t="s">
        <v>20</v>
      </c>
      <c r="I84" s="31" t="s">
        <v>21</v>
      </c>
      <c r="J84" s="31" t="s">
        <v>22</v>
      </c>
      <c r="K84" s="31" t="s">
        <v>23</v>
      </c>
      <c r="L84" s="31" t="s">
        <v>24</v>
      </c>
      <c r="M84" s="31" t="s">
        <v>25</v>
      </c>
      <c r="N84" s="31" t="s">
        <v>26</v>
      </c>
      <c r="O84" s="31" t="s">
        <v>27</v>
      </c>
      <c r="P84" s="5"/>
      <c r="Q84" s="5"/>
    </row>
    <row r="85" spans="2:17" x14ac:dyDescent="0.25">
      <c r="B85" s="7">
        <v>44562</v>
      </c>
      <c r="C85" s="6">
        <v>1</v>
      </c>
      <c r="D85" s="6" t="s">
        <v>92</v>
      </c>
      <c r="E85" s="6">
        <v>7563244053291</v>
      </c>
      <c r="F85" s="6" t="s">
        <v>34</v>
      </c>
      <c r="G85" s="6">
        <v>0</v>
      </c>
      <c r="H85" s="6" t="s">
        <v>93</v>
      </c>
      <c r="I85" s="6" t="s">
        <v>94</v>
      </c>
      <c r="J85" s="6" t="s">
        <v>95</v>
      </c>
      <c r="K85" s="6" t="s">
        <v>96</v>
      </c>
      <c r="L85" s="6">
        <v>0</v>
      </c>
      <c r="M85" s="6" t="s">
        <v>35</v>
      </c>
      <c r="N85" s="7">
        <v>44927</v>
      </c>
      <c r="O85" s="6" t="s">
        <v>33</v>
      </c>
      <c r="P85" s="5"/>
      <c r="Q85" s="5"/>
    </row>
    <row r="86" spans="2:17" x14ac:dyDescent="0.25">
      <c r="B86" s="7">
        <v>44593</v>
      </c>
      <c r="C86" s="6">
        <v>1</v>
      </c>
      <c r="D86" s="6" t="s">
        <v>92</v>
      </c>
      <c r="E86" s="6">
        <v>7563244053291</v>
      </c>
      <c r="F86" s="6" t="s">
        <v>34</v>
      </c>
      <c r="G86" s="6">
        <v>0</v>
      </c>
      <c r="H86" s="6" t="s">
        <v>93</v>
      </c>
      <c r="I86" s="6" t="s">
        <v>97</v>
      </c>
      <c r="J86" s="6" t="s">
        <v>98</v>
      </c>
      <c r="K86" s="6" t="s">
        <v>99</v>
      </c>
      <c r="L86" s="6">
        <v>0</v>
      </c>
      <c r="M86" s="6" t="s">
        <v>35</v>
      </c>
      <c r="N86" s="7">
        <v>44927</v>
      </c>
      <c r="O86" s="6" t="s">
        <v>33</v>
      </c>
      <c r="P86" s="5"/>
      <c r="Q86" s="5"/>
    </row>
    <row r="87" spans="2:17" x14ac:dyDescent="0.25">
      <c r="B87" s="7">
        <v>44621</v>
      </c>
      <c r="C87" s="6">
        <v>1</v>
      </c>
      <c r="D87" s="6" t="s">
        <v>92</v>
      </c>
      <c r="E87" s="6">
        <v>7563244053291</v>
      </c>
      <c r="F87" s="6" t="s">
        <v>34</v>
      </c>
      <c r="G87" s="6">
        <v>0</v>
      </c>
      <c r="H87" s="6" t="s">
        <v>93</v>
      </c>
      <c r="I87" s="6" t="s">
        <v>100</v>
      </c>
      <c r="J87" s="6" t="s">
        <v>101</v>
      </c>
      <c r="K87" s="6" t="s">
        <v>102</v>
      </c>
      <c r="L87" s="6">
        <v>0</v>
      </c>
      <c r="M87" s="6" t="s">
        <v>35</v>
      </c>
      <c r="N87" s="7">
        <v>44927</v>
      </c>
      <c r="O87" s="6" t="s">
        <v>33</v>
      </c>
      <c r="P87" s="5"/>
      <c r="Q87" s="5"/>
    </row>
    <row r="88" spans="2:17" x14ac:dyDescent="0.25">
      <c r="B88" s="7">
        <v>44652</v>
      </c>
      <c r="C88" s="6">
        <v>1</v>
      </c>
      <c r="D88" s="6" t="s">
        <v>92</v>
      </c>
      <c r="E88" s="6">
        <v>7563244053291</v>
      </c>
      <c r="F88" s="6" t="s">
        <v>34</v>
      </c>
      <c r="G88" s="6">
        <v>0</v>
      </c>
      <c r="H88" s="6" t="s">
        <v>93</v>
      </c>
      <c r="I88" s="6" t="s">
        <v>103</v>
      </c>
      <c r="J88" s="6" t="s">
        <v>104</v>
      </c>
      <c r="K88" s="6" t="s">
        <v>105</v>
      </c>
      <c r="L88" s="6">
        <v>0</v>
      </c>
      <c r="M88" s="6" t="s">
        <v>35</v>
      </c>
      <c r="N88" s="7">
        <v>44927</v>
      </c>
      <c r="O88" s="6" t="s">
        <v>33</v>
      </c>
      <c r="P88" s="5"/>
      <c r="Q88" s="5"/>
    </row>
    <row r="89" spans="2:17" x14ac:dyDescent="0.25">
      <c r="B89" s="7">
        <v>44682</v>
      </c>
      <c r="C89" s="6">
        <v>1</v>
      </c>
      <c r="D89" s="6" t="s">
        <v>92</v>
      </c>
      <c r="E89" s="6">
        <v>7563244053291</v>
      </c>
      <c r="F89" s="6" t="s">
        <v>34</v>
      </c>
      <c r="G89" s="6">
        <v>0</v>
      </c>
      <c r="H89" s="6" t="s">
        <v>93</v>
      </c>
      <c r="I89" s="6" t="s">
        <v>106</v>
      </c>
      <c r="J89" s="6" t="s">
        <v>107</v>
      </c>
      <c r="K89" s="6" t="s">
        <v>108</v>
      </c>
      <c r="L89" s="6">
        <v>0</v>
      </c>
      <c r="M89" s="6" t="s">
        <v>35</v>
      </c>
      <c r="N89" s="7">
        <v>44927</v>
      </c>
      <c r="O89" s="6" t="s">
        <v>33</v>
      </c>
      <c r="P89" s="5"/>
      <c r="Q89" s="5"/>
    </row>
    <row r="90" spans="2:17" x14ac:dyDescent="0.25">
      <c r="B90" s="7">
        <v>44713</v>
      </c>
      <c r="C90" s="6">
        <v>1</v>
      </c>
      <c r="D90" s="6" t="s">
        <v>92</v>
      </c>
      <c r="E90" s="6">
        <v>7563244053291</v>
      </c>
      <c r="F90" s="6" t="s">
        <v>34</v>
      </c>
      <c r="G90" s="6">
        <v>0</v>
      </c>
      <c r="H90" s="6" t="s">
        <v>109</v>
      </c>
      <c r="I90" s="6" t="s">
        <v>109</v>
      </c>
      <c r="J90" s="6" t="s">
        <v>35</v>
      </c>
      <c r="K90" s="6" t="s">
        <v>68</v>
      </c>
      <c r="L90" s="6">
        <v>0</v>
      </c>
      <c r="M90" s="6" t="s">
        <v>35</v>
      </c>
      <c r="N90" s="7">
        <v>44927</v>
      </c>
      <c r="O90" s="6" t="s">
        <v>33</v>
      </c>
      <c r="P90" s="5"/>
      <c r="Q90" s="5"/>
    </row>
    <row r="91" spans="2:17" x14ac:dyDescent="0.25">
      <c r="B91" s="7">
        <v>44743</v>
      </c>
      <c r="C91" s="6">
        <v>1</v>
      </c>
      <c r="D91" s="6" t="s">
        <v>92</v>
      </c>
      <c r="E91" s="6">
        <v>7563244053291</v>
      </c>
      <c r="F91" s="6" t="s">
        <v>34</v>
      </c>
      <c r="G91" s="6">
        <v>0</v>
      </c>
      <c r="H91" s="6" t="s">
        <v>93</v>
      </c>
      <c r="I91" s="6" t="s">
        <v>110</v>
      </c>
      <c r="J91" s="6" t="s">
        <v>111</v>
      </c>
      <c r="K91" s="6" t="s">
        <v>112</v>
      </c>
      <c r="L91" s="6">
        <v>0</v>
      </c>
      <c r="M91" s="6" t="s">
        <v>35</v>
      </c>
      <c r="N91" s="7">
        <v>44927</v>
      </c>
      <c r="O91" s="6" t="s">
        <v>33</v>
      </c>
      <c r="P91" s="5"/>
      <c r="Q91" s="5"/>
    </row>
    <row r="92" spans="2:17" x14ac:dyDescent="0.25">
      <c r="B92" s="7">
        <v>44774</v>
      </c>
      <c r="C92" s="6">
        <v>1</v>
      </c>
      <c r="D92" s="6" t="s">
        <v>92</v>
      </c>
      <c r="E92" s="6">
        <v>7563244053291</v>
      </c>
      <c r="F92" s="6" t="s">
        <v>34</v>
      </c>
      <c r="G92" s="6">
        <v>28</v>
      </c>
      <c r="H92" s="6" t="s">
        <v>93</v>
      </c>
      <c r="I92" s="6" t="s">
        <v>113</v>
      </c>
      <c r="J92" s="6" t="s">
        <v>114</v>
      </c>
      <c r="K92" s="6" t="s">
        <v>115</v>
      </c>
      <c r="L92" s="6">
        <v>0</v>
      </c>
      <c r="M92" s="6" t="s">
        <v>35</v>
      </c>
      <c r="N92" s="7">
        <v>44927</v>
      </c>
      <c r="O92" s="6" t="s">
        <v>33</v>
      </c>
      <c r="P92" s="5"/>
      <c r="Q92" s="5"/>
    </row>
    <row r="93" spans="2:17" x14ac:dyDescent="0.25">
      <c r="B93" s="7">
        <v>44805</v>
      </c>
      <c r="C93" s="6">
        <v>1</v>
      </c>
      <c r="D93" s="6" t="s">
        <v>92</v>
      </c>
      <c r="E93" s="6">
        <v>7563244053291</v>
      </c>
      <c r="F93" s="6" t="s">
        <v>34</v>
      </c>
      <c r="G93" s="6">
        <v>0</v>
      </c>
      <c r="H93" s="6" t="s">
        <v>93</v>
      </c>
      <c r="I93" s="6" t="s">
        <v>116</v>
      </c>
      <c r="J93" s="6" t="s">
        <v>117</v>
      </c>
      <c r="K93" s="6" t="s">
        <v>118</v>
      </c>
      <c r="L93" s="6">
        <v>0</v>
      </c>
      <c r="M93" s="6" t="s">
        <v>35</v>
      </c>
      <c r="N93" s="7">
        <v>44927</v>
      </c>
      <c r="O93" s="6" t="s">
        <v>33</v>
      </c>
      <c r="P93" s="5"/>
      <c r="Q93" s="5"/>
    </row>
    <row r="94" spans="2:17" x14ac:dyDescent="0.25">
      <c r="B94" s="7">
        <v>44835</v>
      </c>
      <c r="C94" s="6">
        <v>1</v>
      </c>
      <c r="D94" s="6" t="s">
        <v>92</v>
      </c>
      <c r="E94" s="6">
        <v>7563244053291</v>
      </c>
      <c r="F94" s="6" t="s">
        <v>34</v>
      </c>
      <c r="G94" s="6">
        <v>0</v>
      </c>
      <c r="H94" s="6" t="s">
        <v>119</v>
      </c>
      <c r="I94" s="6" t="s">
        <v>119</v>
      </c>
      <c r="J94" s="6" t="s">
        <v>35</v>
      </c>
      <c r="K94" s="6" t="s">
        <v>68</v>
      </c>
      <c r="L94" s="6">
        <v>0</v>
      </c>
      <c r="M94" s="6" t="s">
        <v>35</v>
      </c>
      <c r="N94" s="7">
        <v>44927</v>
      </c>
      <c r="O94" s="6" t="s">
        <v>33</v>
      </c>
      <c r="P94" s="5"/>
      <c r="Q94" s="5"/>
    </row>
    <row r="95" spans="2:17" x14ac:dyDescent="0.25">
      <c r="B95" s="7">
        <v>44866</v>
      </c>
      <c r="C95" s="6">
        <v>1</v>
      </c>
      <c r="D95" s="6" t="s">
        <v>92</v>
      </c>
      <c r="E95" s="6">
        <v>7563244053291</v>
      </c>
      <c r="F95" s="6" t="s">
        <v>34</v>
      </c>
      <c r="G95" s="6">
        <v>27</v>
      </c>
      <c r="H95" s="6" t="s">
        <v>120</v>
      </c>
      <c r="I95" s="6" t="s">
        <v>120</v>
      </c>
      <c r="J95" s="6" t="s">
        <v>35</v>
      </c>
      <c r="K95" s="6" t="s">
        <v>68</v>
      </c>
      <c r="L95" s="6">
        <v>0</v>
      </c>
      <c r="M95" s="6" t="s">
        <v>35</v>
      </c>
      <c r="N95" s="7">
        <v>44927</v>
      </c>
      <c r="O95" s="6" t="s">
        <v>33</v>
      </c>
      <c r="P95" s="5"/>
      <c r="Q95" s="5"/>
    </row>
    <row r="96" spans="2:17" x14ac:dyDescent="0.25">
      <c r="B96" s="7">
        <v>44896</v>
      </c>
      <c r="C96" s="6">
        <v>1</v>
      </c>
      <c r="D96" s="6" t="s">
        <v>92</v>
      </c>
      <c r="E96" s="6">
        <v>7563244053291</v>
      </c>
      <c r="F96" s="6" t="s">
        <v>34</v>
      </c>
      <c r="G96" s="6">
        <v>58</v>
      </c>
      <c r="H96" s="6" t="s">
        <v>121</v>
      </c>
      <c r="I96" s="6" t="s">
        <v>121</v>
      </c>
      <c r="J96" s="6" t="s">
        <v>35</v>
      </c>
      <c r="K96" s="6" t="s">
        <v>68</v>
      </c>
      <c r="L96" s="6">
        <v>0</v>
      </c>
      <c r="M96" s="6" t="s">
        <v>35</v>
      </c>
      <c r="N96" s="7">
        <v>44927</v>
      </c>
      <c r="O96" s="6" t="s">
        <v>33</v>
      </c>
      <c r="P96" s="5"/>
      <c r="Q96" s="5"/>
    </row>
    <row r="97" spans="2:17" x14ac:dyDescent="0.25">
      <c r="B97" s="7">
        <v>44927</v>
      </c>
      <c r="C97" s="6">
        <v>1</v>
      </c>
      <c r="D97" s="6" t="s">
        <v>92</v>
      </c>
      <c r="E97" s="6">
        <v>7563244053291</v>
      </c>
      <c r="F97" s="6" t="s">
        <v>34</v>
      </c>
      <c r="G97" s="6">
        <v>0</v>
      </c>
      <c r="H97" s="6" t="s">
        <v>93</v>
      </c>
      <c r="I97" s="6" t="s">
        <v>35</v>
      </c>
      <c r="J97" s="6" t="s">
        <v>93</v>
      </c>
      <c r="K97" s="6" t="s">
        <v>122</v>
      </c>
      <c r="L97" s="6">
        <v>1</v>
      </c>
      <c r="M97" s="6" t="s">
        <v>121</v>
      </c>
      <c r="N97" s="7">
        <v>44927</v>
      </c>
      <c r="O97" s="6" t="s">
        <v>33</v>
      </c>
      <c r="P97" s="5"/>
      <c r="Q97" s="5"/>
    </row>
    <row r="98" spans="2:17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 x14ac:dyDescent="0.25">
      <c r="B100" s="5" t="s">
        <v>123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 ht="18" x14ac:dyDescent="0.25">
      <c r="B101" s="31" t="s">
        <v>14</v>
      </c>
      <c r="C101" s="31" t="s">
        <v>15</v>
      </c>
      <c r="D101" s="31" t="s">
        <v>16</v>
      </c>
      <c r="E101" s="31" t="s">
        <v>17</v>
      </c>
      <c r="F101" s="31" t="s">
        <v>18</v>
      </c>
      <c r="G101" s="31" t="s">
        <v>19</v>
      </c>
      <c r="H101" s="31" t="s">
        <v>20</v>
      </c>
      <c r="I101" s="31" t="s">
        <v>21</v>
      </c>
      <c r="J101" s="31" t="s">
        <v>22</v>
      </c>
      <c r="K101" s="31" t="s">
        <v>23</v>
      </c>
      <c r="L101" s="31" t="s">
        <v>24</v>
      </c>
      <c r="M101" s="31" t="s">
        <v>25</v>
      </c>
      <c r="N101" s="31" t="s">
        <v>26</v>
      </c>
      <c r="O101" s="31" t="s">
        <v>27</v>
      </c>
      <c r="P101" s="31" t="s">
        <v>85</v>
      </c>
      <c r="Q101" s="31" t="s">
        <v>86</v>
      </c>
    </row>
    <row r="102" spans="2:17" x14ac:dyDescent="0.25">
      <c r="B102" s="7">
        <v>44562</v>
      </c>
      <c r="C102" s="6">
        <v>1</v>
      </c>
      <c r="D102" s="6" t="s">
        <v>92</v>
      </c>
      <c r="E102" s="6">
        <v>7563244053291</v>
      </c>
      <c r="F102" s="6" t="s">
        <v>34</v>
      </c>
      <c r="G102" s="6">
        <v>0</v>
      </c>
      <c r="H102" s="6" t="s">
        <v>93</v>
      </c>
      <c r="I102" s="6" t="s">
        <v>94</v>
      </c>
      <c r="J102" s="6" t="s">
        <v>95</v>
      </c>
      <c r="K102" s="6" t="s">
        <v>96</v>
      </c>
      <c r="L102" s="6">
        <v>0</v>
      </c>
      <c r="M102" s="6" t="s">
        <v>88</v>
      </c>
      <c r="N102" s="7">
        <v>44927</v>
      </c>
      <c r="O102" s="6" t="s">
        <v>33</v>
      </c>
      <c r="P102" s="6" t="s">
        <v>119</v>
      </c>
      <c r="Q102" s="6">
        <v>1</v>
      </c>
    </row>
    <row r="103" spans="2:17" x14ac:dyDescent="0.25">
      <c r="B103" s="7">
        <v>44593</v>
      </c>
      <c r="C103" s="6">
        <v>1</v>
      </c>
      <c r="D103" s="6" t="s">
        <v>92</v>
      </c>
      <c r="E103" s="6">
        <v>7563244053291</v>
      </c>
      <c r="F103" s="6" t="s">
        <v>34</v>
      </c>
      <c r="G103" s="6">
        <v>0</v>
      </c>
      <c r="H103" s="6" t="s">
        <v>93</v>
      </c>
      <c r="I103" s="6" t="s">
        <v>97</v>
      </c>
      <c r="J103" s="6" t="s">
        <v>98</v>
      </c>
      <c r="K103" s="6" t="s">
        <v>99</v>
      </c>
      <c r="L103" s="6">
        <v>0</v>
      </c>
      <c r="M103" s="6" t="s">
        <v>88</v>
      </c>
      <c r="N103" s="7">
        <v>44927</v>
      </c>
      <c r="O103" s="6" t="s">
        <v>33</v>
      </c>
      <c r="P103" s="6" t="s">
        <v>119</v>
      </c>
      <c r="Q103" s="6">
        <v>1</v>
      </c>
    </row>
    <row r="104" spans="2:17" x14ac:dyDescent="0.25">
      <c r="B104" s="7">
        <v>44621</v>
      </c>
      <c r="C104" s="6">
        <v>1</v>
      </c>
      <c r="D104" s="6" t="s">
        <v>92</v>
      </c>
      <c r="E104" s="6">
        <v>7563244053291</v>
      </c>
      <c r="F104" s="6" t="s">
        <v>34</v>
      </c>
      <c r="G104" s="6">
        <v>0</v>
      </c>
      <c r="H104" s="6" t="s">
        <v>93</v>
      </c>
      <c r="I104" s="6" t="s">
        <v>100</v>
      </c>
      <c r="J104" s="6" t="s">
        <v>101</v>
      </c>
      <c r="K104" s="6" t="s">
        <v>102</v>
      </c>
      <c r="L104" s="6">
        <v>0</v>
      </c>
      <c r="M104" s="6" t="s">
        <v>88</v>
      </c>
      <c r="N104" s="7">
        <v>44927</v>
      </c>
      <c r="O104" s="6" t="s">
        <v>33</v>
      </c>
      <c r="P104" s="6" t="s">
        <v>119</v>
      </c>
      <c r="Q104" s="6">
        <v>1</v>
      </c>
    </row>
    <row r="105" spans="2:17" x14ac:dyDescent="0.25">
      <c r="B105" s="7">
        <v>44652</v>
      </c>
      <c r="C105" s="6">
        <v>1</v>
      </c>
      <c r="D105" s="6" t="s">
        <v>92</v>
      </c>
      <c r="E105" s="6">
        <v>7563244053291</v>
      </c>
      <c r="F105" s="6" t="s">
        <v>34</v>
      </c>
      <c r="G105" s="6">
        <v>0</v>
      </c>
      <c r="H105" s="6" t="s">
        <v>93</v>
      </c>
      <c r="I105" s="6" t="s">
        <v>103</v>
      </c>
      <c r="J105" s="6" t="s">
        <v>104</v>
      </c>
      <c r="K105" s="6" t="s">
        <v>105</v>
      </c>
      <c r="L105" s="6">
        <v>0</v>
      </c>
      <c r="M105" s="6" t="s">
        <v>88</v>
      </c>
      <c r="N105" s="7">
        <v>44927</v>
      </c>
      <c r="O105" s="6" t="s">
        <v>33</v>
      </c>
      <c r="P105" s="6" t="s">
        <v>119</v>
      </c>
      <c r="Q105" s="6">
        <v>1</v>
      </c>
    </row>
    <row r="106" spans="2:17" x14ac:dyDescent="0.25">
      <c r="B106" s="7">
        <v>44682</v>
      </c>
      <c r="C106" s="6">
        <v>1</v>
      </c>
      <c r="D106" s="6" t="s">
        <v>92</v>
      </c>
      <c r="E106" s="6">
        <v>7563244053291</v>
      </c>
      <c r="F106" s="6" t="s">
        <v>34</v>
      </c>
      <c r="G106" s="6">
        <v>0</v>
      </c>
      <c r="H106" s="6" t="s">
        <v>93</v>
      </c>
      <c r="I106" s="6" t="s">
        <v>106</v>
      </c>
      <c r="J106" s="6" t="s">
        <v>107</v>
      </c>
      <c r="K106" s="6" t="s">
        <v>108</v>
      </c>
      <c r="L106" s="6">
        <v>0</v>
      </c>
      <c r="M106" s="6" t="s">
        <v>88</v>
      </c>
      <c r="N106" s="7">
        <v>44927</v>
      </c>
      <c r="O106" s="6" t="s">
        <v>33</v>
      </c>
      <c r="P106" s="6" t="s">
        <v>119</v>
      </c>
      <c r="Q106" s="6">
        <v>1</v>
      </c>
    </row>
    <row r="107" spans="2:17" x14ac:dyDescent="0.25">
      <c r="B107" s="7">
        <v>44713</v>
      </c>
      <c r="C107" s="6">
        <v>1</v>
      </c>
      <c r="D107" s="6" t="s">
        <v>92</v>
      </c>
      <c r="E107" s="6">
        <v>7563244053291</v>
      </c>
      <c r="F107" s="6" t="s">
        <v>34</v>
      </c>
      <c r="G107" s="6">
        <v>0</v>
      </c>
      <c r="H107" s="6" t="s">
        <v>109</v>
      </c>
      <c r="I107" s="6" t="s">
        <v>109</v>
      </c>
      <c r="J107" s="6" t="s">
        <v>35</v>
      </c>
      <c r="K107" s="6" t="s">
        <v>68</v>
      </c>
      <c r="L107" s="6">
        <v>0</v>
      </c>
      <c r="M107" s="6" t="s">
        <v>88</v>
      </c>
      <c r="N107" s="7">
        <v>44927</v>
      </c>
      <c r="O107" s="6" t="s">
        <v>33</v>
      </c>
      <c r="P107" s="6" t="s">
        <v>119</v>
      </c>
      <c r="Q107" s="6">
        <v>1</v>
      </c>
    </row>
    <row r="108" spans="2:17" x14ac:dyDescent="0.25">
      <c r="B108" s="7">
        <v>44743</v>
      </c>
      <c r="C108" s="6">
        <v>1</v>
      </c>
      <c r="D108" s="6" t="s">
        <v>92</v>
      </c>
      <c r="E108" s="6">
        <v>7563244053291</v>
      </c>
      <c r="F108" s="6" t="s">
        <v>34</v>
      </c>
      <c r="G108" s="6">
        <v>0</v>
      </c>
      <c r="H108" s="6" t="s">
        <v>93</v>
      </c>
      <c r="I108" s="6" t="s">
        <v>110</v>
      </c>
      <c r="J108" s="6" t="s">
        <v>111</v>
      </c>
      <c r="K108" s="6" t="s">
        <v>112</v>
      </c>
      <c r="L108" s="6">
        <v>0</v>
      </c>
      <c r="M108" s="6" t="s">
        <v>88</v>
      </c>
      <c r="N108" s="7">
        <v>44927</v>
      </c>
      <c r="O108" s="6" t="s">
        <v>33</v>
      </c>
      <c r="P108" s="6" t="s">
        <v>119</v>
      </c>
      <c r="Q108" s="6">
        <v>1</v>
      </c>
    </row>
    <row r="109" spans="2:17" x14ac:dyDescent="0.25">
      <c r="B109" s="7">
        <v>44805</v>
      </c>
      <c r="C109" s="6">
        <v>1</v>
      </c>
      <c r="D109" s="6" t="s">
        <v>92</v>
      </c>
      <c r="E109" s="6">
        <v>7563244053291</v>
      </c>
      <c r="F109" s="6" t="s">
        <v>34</v>
      </c>
      <c r="G109" s="6">
        <v>0</v>
      </c>
      <c r="H109" s="6" t="s">
        <v>93</v>
      </c>
      <c r="I109" s="6" t="s">
        <v>116</v>
      </c>
      <c r="J109" s="6" t="s">
        <v>117</v>
      </c>
      <c r="K109" s="6" t="s">
        <v>118</v>
      </c>
      <c r="L109" s="6">
        <v>0</v>
      </c>
      <c r="M109" s="6" t="s">
        <v>88</v>
      </c>
      <c r="N109" s="7">
        <v>44927</v>
      </c>
      <c r="O109" s="6" t="s">
        <v>33</v>
      </c>
      <c r="P109" s="6" t="s">
        <v>119</v>
      </c>
      <c r="Q109" s="6">
        <v>1</v>
      </c>
    </row>
    <row r="110" spans="2:17" x14ac:dyDescent="0.25">
      <c r="B110" s="7">
        <v>44835</v>
      </c>
      <c r="C110" s="6">
        <v>1</v>
      </c>
      <c r="D110" s="6" t="s">
        <v>92</v>
      </c>
      <c r="E110" s="6">
        <v>7563244053291</v>
      </c>
      <c r="F110" s="6" t="s">
        <v>34</v>
      </c>
      <c r="G110" s="6">
        <v>0</v>
      </c>
      <c r="H110" s="6" t="s">
        <v>119</v>
      </c>
      <c r="I110" s="6" t="s">
        <v>119</v>
      </c>
      <c r="J110" s="6" t="s">
        <v>35</v>
      </c>
      <c r="K110" s="6" t="s">
        <v>68</v>
      </c>
      <c r="L110" s="6">
        <v>0</v>
      </c>
      <c r="M110" s="6" t="s">
        <v>88</v>
      </c>
      <c r="N110" s="7">
        <v>44927</v>
      </c>
      <c r="O110" s="6" t="s">
        <v>33</v>
      </c>
      <c r="P110" s="6" t="s">
        <v>119</v>
      </c>
      <c r="Q110" s="6">
        <v>1</v>
      </c>
    </row>
    <row r="111" spans="2:17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 x14ac:dyDescent="0.25">
      <c r="B113" s="5" t="s">
        <v>44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2:17" ht="18" x14ac:dyDescent="0.25">
      <c r="B114" s="31" t="s">
        <v>14</v>
      </c>
      <c r="C114" s="31" t="s">
        <v>15</v>
      </c>
      <c r="D114" s="31" t="s">
        <v>16</v>
      </c>
      <c r="E114" s="31" t="s">
        <v>17</v>
      </c>
      <c r="F114" s="31" t="s">
        <v>18</v>
      </c>
      <c r="G114" s="31" t="s">
        <v>19</v>
      </c>
      <c r="H114" s="31" t="s">
        <v>20</v>
      </c>
      <c r="I114" s="31" t="s">
        <v>21</v>
      </c>
      <c r="J114" s="31" t="s">
        <v>22</v>
      </c>
      <c r="K114" s="31" t="s">
        <v>23</v>
      </c>
      <c r="L114" s="31" t="s">
        <v>24</v>
      </c>
      <c r="M114" s="31" t="s">
        <v>25</v>
      </c>
      <c r="N114" s="31" t="s">
        <v>26</v>
      </c>
      <c r="O114" s="31" t="s">
        <v>27</v>
      </c>
      <c r="P114" s="31" t="s">
        <v>85</v>
      </c>
      <c r="Q114" s="31" t="s">
        <v>86</v>
      </c>
    </row>
    <row r="115" spans="2:17" x14ac:dyDescent="0.25">
      <c r="B115" s="7">
        <v>44562</v>
      </c>
      <c r="C115" s="6">
        <v>1</v>
      </c>
      <c r="D115" s="6" t="s">
        <v>92</v>
      </c>
      <c r="E115" s="6">
        <v>7563244053291</v>
      </c>
      <c r="F115" s="6" t="s">
        <v>34</v>
      </c>
      <c r="G115" s="6">
        <v>0</v>
      </c>
      <c r="H115" s="6" t="s">
        <v>93</v>
      </c>
      <c r="I115" s="6" t="s">
        <v>94</v>
      </c>
      <c r="J115" s="6" t="s">
        <v>95</v>
      </c>
      <c r="K115" s="6" t="s">
        <v>96</v>
      </c>
      <c r="L115" s="6">
        <v>0</v>
      </c>
      <c r="M115" s="6" t="s">
        <v>88</v>
      </c>
      <c r="N115" s="7">
        <v>44927</v>
      </c>
      <c r="O115" s="6" t="s">
        <v>33</v>
      </c>
      <c r="P115" s="6" t="s">
        <v>120</v>
      </c>
      <c r="Q115" s="6">
        <v>0</v>
      </c>
    </row>
    <row r="116" spans="2:17" x14ac:dyDescent="0.25">
      <c r="B116" s="7">
        <v>44593</v>
      </c>
      <c r="C116" s="6">
        <v>1</v>
      </c>
      <c r="D116" s="6" t="s">
        <v>92</v>
      </c>
      <c r="E116" s="6">
        <v>7563244053291</v>
      </c>
      <c r="F116" s="6" t="s">
        <v>34</v>
      </c>
      <c r="G116" s="6">
        <v>0</v>
      </c>
      <c r="H116" s="6" t="s">
        <v>93</v>
      </c>
      <c r="I116" s="6" t="s">
        <v>97</v>
      </c>
      <c r="J116" s="6" t="s">
        <v>98</v>
      </c>
      <c r="K116" s="6" t="s">
        <v>99</v>
      </c>
      <c r="L116" s="6">
        <v>0</v>
      </c>
      <c r="M116" s="6" t="s">
        <v>88</v>
      </c>
      <c r="N116" s="7">
        <v>44927</v>
      </c>
      <c r="O116" s="6" t="s">
        <v>33</v>
      </c>
      <c r="P116" s="6" t="s">
        <v>120</v>
      </c>
      <c r="Q116" s="6">
        <v>0</v>
      </c>
    </row>
    <row r="117" spans="2:17" x14ac:dyDescent="0.25">
      <c r="B117" s="7">
        <v>44621</v>
      </c>
      <c r="C117" s="6">
        <v>1</v>
      </c>
      <c r="D117" s="6" t="s">
        <v>92</v>
      </c>
      <c r="E117" s="6">
        <v>7563244053291</v>
      </c>
      <c r="F117" s="6" t="s">
        <v>34</v>
      </c>
      <c r="G117" s="6">
        <v>0</v>
      </c>
      <c r="H117" s="6" t="s">
        <v>93</v>
      </c>
      <c r="I117" s="6" t="s">
        <v>100</v>
      </c>
      <c r="J117" s="6" t="s">
        <v>101</v>
      </c>
      <c r="K117" s="6" t="s">
        <v>102</v>
      </c>
      <c r="L117" s="6">
        <v>0</v>
      </c>
      <c r="M117" s="6" t="s">
        <v>88</v>
      </c>
      <c r="N117" s="7">
        <v>44927</v>
      </c>
      <c r="O117" s="6" t="s">
        <v>33</v>
      </c>
      <c r="P117" s="6" t="s">
        <v>120</v>
      </c>
      <c r="Q117" s="6">
        <v>0</v>
      </c>
    </row>
    <row r="118" spans="2:17" x14ac:dyDescent="0.25">
      <c r="B118" s="7">
        <v>44652</v>
      </c>
      <c r="C118" s="6">
        <v>1</v>
      </c>
      <c r="D118" s="6" t="s">
        <v>92</v>
      </c>
      <c r="E118" s="6">
        <v>7563244053291</v>
      </c>
      <c r="F118" s="6" t="s">
        <v>34</v>
      </c>
      <c r="G118" s="6">
        <v>0</v>
      </c>
      <c r="H118" s="6" t="s">
        <v>93</v>
      </c>
      <c r="I118" s="6" t="s">
        <v>103</v>
      </c>
      <c r="J118" s="6" t="s">
        <v>104</v>
      </c>
      <c r="K118" s="6" t="s">
        <v>105</v>
      </c>
      <c r="L118" s="6">
        <v>0</v>
      </c>
      <c r="M118" s="6" t="s">
        <v>88</v>
      </c>
      <c r="N118" s="7">
        <v>44927</v>
      </c>
      <c r="O118" s="6" t="s">
        <v>33</v>
      </c>
      <c r="P118" s="6" t="s">
        <v>120</v>
      </c>
      <c r="Q118" s="6">
        <v>0</v>
      </c>
    </row>
    <row r="119" spans="2:17" x14ac:dyDescent="0.25">
      <c r="B119" s="7">
        <v>44682</v>
      </c>
      <c r="C119" s="6">
        <v>1</v>
      </c>
      <c r="D119" s="6" t="s">
        <v>92</v>
      </c>
      <c r="E119" s="6">
        <v>7563244053291</v>
      </c>
      <c r="F119" s="6" t="s">
        <v>34</v>
      </c>
      <c r="G119" s="6">
        <v>0</v>
      </c>
      <c r="H119" s="6" t="s">
        <v>93</v>
      </c>
      <c r="I119" s="6" t="s">
        <v>106</v>
      </c>
      <c r="J119" s="6" t="s">
        <v>107</v>
      </c>
      <c r="K119" s="6" t="s">
        <v>108</v>
      </c>
      <c r="L119" s="6">
        <v>0</v>
      </c>
      <c r="M119" s="6" t="s">
        <v>88</v>
      </c>
      <c r="N119" s="7">
        <v>44927</v>
      </c>
      <c r="O119" s="6" t="s">
        <v>33</v>
      </c>
      <c r="P119" s="6" t="s">
        <v>120</v>
      </c>
      <c r="Q119" s="6">
        <v>0</v>
      </c>
    </row>
    <row r="120" spans="2:17" x14ac:dyDescent="0.25">
      <c r="B120" s="7">
        <v>44713</v>
      </c>
      <c r="C120" s="6">
        <v>1</v>
      </c>
      <c r="D120" s="6" t="s">
        <v>92</v>
      </c>
      <c r="E120" s="6">
        <v>7563244053291</v>
      </c>
      <c r="F120" s="6" t="s">
        <v>34</v>
      </c>
      <c r="G120" s="6">
        <v>0</v>
      </c>
      <c r="H120" s="6" t="s">
        <v>109</v>
      </c>
      <c r="I120" s="6" t="s">
        <v>109</v>
      </c>
      <c r="J120" s="6" t="s">
        <v>35</v>
      </c>
      <c r="K120" s="6" t="s">
        <v>68</v>
      </c>
      <c r="L120" s="6">
        <v>0</v>
      </c>
      <c r="M120" s="6" t="s">
        <v>88</v>
      </c>
      <c r="N120" s="7">
        <v>44927</v>
      </c>
      <c r="O120" s="6" t="s">
        <v>33</v>
      </c>
      <c r="P120" s="6" t="s">
        <v>120</v>
      </c>
      <c r="Q120" s="6">
        <v>0</v>
      </c>
    </row>
    <row r="121" spans="2:17" x14ac:dyDescent="0.25">
      <c r="B121" s="7">
        <v>44743</v>
      </c>
      <c r="C121" s="6">
        <v>1</v>
      </c>
      <c r="D121" s="6" t="s">
        <v>92</v>
      </c>
      <c r="E121" s="6">
        <v>7563244053291</v>
      </c>
      <c r="F121" s="6" t="s">
        <v>34</v>
      </c>
      <c r="G121" s="6">
        <v>0</v>
      </c>
      <c r="H121" s="6" t="s">
        <v>93</v>
      </c>
      <c r="I121" s="6" t="s">
        <v>110</v>
      </c>
      <c r="J121" s="6" t="s">
        <v>111</v>
      </c>
      <c r="K121" s="6" t="s">
        <v>112</v>
      </c>
      <c r="L121" s="6">
        <v>0</v>
      </c>
      <c r="M121" s="6" t="s">
        <v>88</v>
      </c>
      <c r="N121" s="7">
        <v>44927</v>
      </c>
      <c r="O121" s="6" t="s">
        <v>33</v>
      </c>
      <c r="P121" s="6" t="s">
        <v>120</v>
      </c>
      <c r="Q121" s="6">
        <v>0</v>
      </c>
    </row>
    <row r="122" spans="2:17" x14ac:dyDescent="0.25">
      <c r="B122" s="7">
        <v>44774</v>
      </c>
      <c r="C122" s="6">
        <v>1</v>
      </c>
      <c r="D122" s="6" t="s">
        <v>92</v>
      </c>
      <c r="E122" s="6">
        <v>7563244053291</v>
      </c>
      <c r="F122" s="6" t="s">
        <v>34</v>
      </c>
      <c r="G122" s="6">
        <v>28</v>
      </c>
      <c r="H122" s="6" t="s">
        <v>93</v>
      </c>
      <c r="I122" s="6" t="s">
        <v>113</v>
      </c>
      <c r="J122" s="6" t="s">
        <v>114</v>
      </c>
      <c r="K122" s="6" t="s">
        <v>115</v>
      </c>
      <c r="L122" s="6">
        <v>0</v>
      </c>
      <c r="M122" s="6" t="s">
        <v>88</v>
      </c>
      <c r="N122" s="7">
        <v>44927</v>
      </c>
      <c r="O122" s="6" t="s">
        <v>33</v>
      </c>
      <c r="P122" s="6" t="s">
        <v>120</v>
      </c>
      <c r="Q122" s="6">
        <v>0</v>
      </c>
    </row>
    <row r="123" spans="2:17" x14ac:dyDescent="0.25">
      <c r="B123" s="7">
        <v>44805</v>
      </c>
      <c r="C123" s="6">
        <v>1</v>
      </c>
      <c r="D123" s="6" t="s">
        <v>92</v>
      </c>
      <c r="E123" s="6">
        <v>7563244053291</v>
      </c>
      <c r="F123" s="6" t="s">
        <v>34</v>
      </c>
      <c r="G123" s="6">
        <v>0</v>
      </c>
      <c r="H123" s="6" t="s">
        <v>93</v>
      </c>
      <c r="I123" s="6" t="s">
        <v>116</v>
      </c>
      <c r="J123" s="6" t="s">
        <v>117</v>
      </c>
      <c r="K123" s="6" t="s">
        <v>118</v>
      </c>
      <c r="L123" s="6">
        <v>0</v>
      </c>
      <c r="M123" s="6" t="s">
        <v>88</v>
      </c>
      <c r="N123" s="7">
        <v>44927</v>
      </c>
      <c r="O123" s="6" t="s">
        <v>33</v>
      </c>
      <c r="P123" s="6" t="s">
        <v>120</v>
      </c>
      <c r="Q123" s="6">
        <v>0</v>
      </c>
    </row>
    <row r="124" spans="2:17" x14ac:dyDescent="0.25">
      <c r="B124" s="7">
        <v>44835</v>
      </c>
      <c r="C124" s="6">
        <v>1</v>
      </c>
      <c r="D124" s="6" t="s">
        <v>92</v>
      </c>
      <c r="E124" s="6">
        <v>7563244053291</v>
      </c>
      <c r="F124" s="6" t="s">
        <v>34</v>
      </c>
      <c r="G124" s="6">
        <v>0</v>
      </c>
      <c r="H124" s="6" t="s">
        <v>119</v>
      </c>
      <c r="I124" s="6" t="s">
        <v>119</v>
      </c>
      <c r="J124" s="6" t="s">
        <v>35</v>
      </c>
      <c r="K124" s="6" t="s">
        <v>68</v>
      </c>
      <c r="L124" s="6">
        <v>0</v>
      </c>
      <c r="M124" s="6" t="s">
        <v>88</v>
      </c>
      <c r="N124" s="7">
        <v>44927</v>
      </c>
      <c r="O124" s="6" t="s">
        <v>33</v>
      </c>
      <c r="P124" s="6" t="s">
        <v>120</v>
      </c>
      <c r="Q124" s="6">
        <v>0</v>
      </c>
    </row>
    <row r="125" spans="2:17" x14ac:dyDescent="0.25">
      <c r="B125" s="7">
        <v>44866</v>
      </c>
      <c r="C125" s="6">
        <v>1</v>
      </c>
      <c r="D125" s="6" t="s">
        <v>92</v>
      </c>
      <c r="E125" s="6">
        <v>7563244053291</v>
      </c>
      <c r="F125" s="6" t="s">
        <v>34</v>
      </c>
      <c r="G125" s="6">
        <v>27</v>
      </c>
      <c r="H125" s="6" t="s">
        <v>120</v>
      </c>
      <c r="I125" s="6" t="s">
        <v>120</v>
      </c>
      <c r="J125" s="6" t="s">
        <v>35</v>
      </c>
      <c r="K125" s="6" t="s">
        <v>68</v>
      </c>
      <c r="L125" s="6">
        <v>0</v>
      </c>
      <c r="M125" s="6" t="s">
        <v>88</v>
      </c>
      <c r="N125" s="7">
        <v>44927</v>
      </c>
      <c r="O125" s="6" t="s">
        <v>33</v>
      </c>
      <c r="P125" s="6" t="s">
        <v>120</v>
      </c>
      <c r="Q125" s="6">
        <v>1</v>
      </c>
    </row>
    <row r="126" spans="2:17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 x14ac:dyDescent="0.25">
      <c r="B128" s="5" t="s">
        <v>46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2:17" ht="18" x14ac:dyDescent="0.25">
      <c r="B129" s="31" t="s">
        <v>14</v>
      </c>
      <c r="C129" s="31" t="s">
        <v>15</v>
      </c>
      <c r="D129" s="31" t="s">
        <v>16</v>
      </c>
      <c r="E129" s="31" t="s">
        <v>17</v>
      </c>
      <c r="F129" s="31" t="s">
        <v>18</v>
      </c>
      <c r="G129" s="31" t="s">
        <v>19</v>
      </c>
      <c r="H129" s="31" t="s">
        <v>20</v>
      </c>
      <c r="I129" s="31" t="s">
        <v>21</v>
      </c>
      <c r="J129" s="31" t="s">
        <v>22</v>
      </c>
      <c r="K129" s="31" t="s">
        <v>23</v>
      </c>
      <c r="L129" s="31" t="s">
        <v>24</v>
      </c>
      <c r="M129" s="31" t="s">
        <v>25</v>
      </c>
      <c r="N129" s="31" t="s">
        <v>26</v>
      </c>
      <c r="O129" s="31" t="s">
        <v>27</v>
      </c>
      <c r="P129" s="31" t="s">
        <v>85</v>
      </c>
      <c r="Q129" s="31" t="s">
        <v>86</v>
      </c>
    </row>
    <row r="130" spans="2:17" x14ac:dyDescent="0.25">
      <c r="B130" s="7">
        <v>44562</v>
      </c>
      <c r="C130" s="6">
        <v>1</v>
      </c>
      <c r="D130" s="6" t="s">
        <v>92</v>
      </c>
      <c r="E130" s="6">
        <v>7563244053291</v>
      </c>
      <c r="F130" s="6" t="s">
        <v>34</v>
      </c>
      <c r="G130" s="6">
        <v>0</v>
      </c>
      <c r="H130" s="6" t="s">
        <v>93</v>
      </c>
      <c r="I130" s="6" t="s">
        <v>94</v>
      </c>
      <c r="J130" s="6" t="s">
        <v>95</v>
      </c>
      <c r="K130" s="6" t="s">
        <v>96</v>
      </c>
      <c r="L130" s="6">
        <v>0</v>
      </c>
      <c r="M130" s="6" t="s">
        <v>88</v>
      </c>
      <c r="N130" s="7">
        <v>44927</v>
      </c>
      <c r="O130" s="6" t="s">
        <v>33</v>
      </c>
      <c r="P130" s="6" t="s">
        <v>121</v>
      </c>
      <c r="Q130" s="6">
        <v>0</v>
      </c>
    </row>
    <row r="131" spans="2:17" x14ac:dyDescent="0.25">
      <c r="B131" s="7">
        <v>44593</v>
      </c>
      <c r="C131" s="6">
        <v>1</v>
      </c>
      <c r="D131" s="6" t="s">
        <v>92</v>
      </c>
      <c r="E131" s="6">
        <v>7563244053291</v>
      </c>
      <c r="F131" s="6" t="s">
        <v>34</v>
      </c>
      <c r="G131" s="6">
        <v>0</v>
      </c>
      <c r="H131" s="6" t="s">
        <v>93</v>
      </c>
      <c r="I131" s="6" t="s">
        <v>97</v>
      </c>
      <c r="J131" s="6" t="s">
        <v>98</v>
      </c>
      <c r="K131" s="6" t="s">
        <v>99</v>
      </c>
      <c r="L131" s="6">
        <v>0</v>
      </c>
      <c r="M131" s="6" t="s">
        <v>88</v>
      </c>
      <c r="N131" s="7">
        <v>44927</v>
      </c>
      <c r="O131" s="6" t="s">
        <v>33</v>
      </c>
      <c r="P131" s="6" t="s">
        <v>121</v>
      </c>
      <c r="Q131" s="6">
        <v>0</v>
      </c>
    </row>
    <row r="132" spans="2:17" x14ac:dyDescent="0.25">
      <c r="B132" s="7">
        <v>44621</v>
      </c>
      <c r="C132" s="6">
        <v>1</v>
      </c>
      <c r="D132" s="6" t="s">
        <v>92</v>
      </c>
      <c r="E132" s="6">
        <v>7563244053291</v>
      </c>
      <c r="F132" s="6" t="s">
        <v>34</v>
      </c>
      <c r="G132" s="6">
        <v>0</v>
      </c>
      <c r="H132" s="6" t="s">
        <v>93</v>
      </c>
      <c r="I132" s="6" t="s">
        <v>100</v>
      </c>
      <c r="J132" s="6" t="s">
        <v>101</v>
      </c>
      <c r="K132" s="6" t="s">
        <v>102</v>
      </c>
      <c r="L132" s="6">
        <v>0</v>
      </c>
      <c r="M132" s="6" t="s">
        <v>88</v>
      </c>
      <c r="N132" s="7">
        <v>44927</v>
      </c>
      <c r="O132" s="6" t="s">
        <v>33</v>
      </c>
      <c r="P132" s="6" t="s">
        <v>121</v>
      </c>
      <c r="Q132" s="6">
        <v>0</v>
      </c>
    </row>
    <row r="133" spans="2:17" x14ac:dyDescent="0.25">
      <c r="B133" s="7">
        <v>44652</v>
      </c>
      <c r="C133" s="6">
        <v>1</v>
      </c>
      <c r="D133" s="6" t="s">
        <v>92</v>
      </c>
      <c r="E133" s="6">
        <v>7563244053291</v>
      </c>
      <c r="F133" s="6" t="s">
        <v>34</v>
      </c>
      <c r="G133" s="6">
        <v>0</v>
      </c>
      <c r="H133" s="6" t="s">
        <v>93</v>
      </c>
      <c r="I133" s="6" t="s">
        <v>103</v>
      </c>
      <c r="J133" s="6" t="s">
        <v>104</v>
      </c>
      <c r="K133" s="6" t="s">
        <v>105</v>
      </c>
      <c r="L133" s="6">
        <v>0</v>
      </c>
      <c r="M133" s="6" t="s">
        <v>88</v>
      </c>
      <c r="N133" s="7">
        <v>44927</v>
      </c>
      <c r="O133" s="6" t="s">
        <v>33</v>
      </c>
      <c r="P133" s="6" t="s">
        <v>121</v>
      </c>
      <c r="Q133" s="6">
        <v>0</v>
      </c>
    </row>
    <row r="134" spans="2:17" x14ac:dyDescent="0.25">
      <c r="B134" s="7">
        <v>44682</v>
      </c>
      <c r="C134" s="6">
        <v>1</v>
      </c>
      <c r="D134" s="6" t="s">
        <v>92</v>
      </c>
      <c r="E134" s="6">
        <v>7563244053291</v>
      </c>
      <c r="F134" s="6" t="s">
        <v>34</v>
      </c>
      <c r="G134" s="6">
        <v>0</v>
      </c>
      <c r="H134" s="6" t="s">
        <v>93</v>
      </c>
      <c r="I134" s="6" t="s">
        <v>106</v>
      </c>
      <c r="J134" s="6" t="s">
        <v>107</v>
      </c>
      <c r="K134" s="6" t="s">
        <v>108</v>
      </c>
      <c r="L134" s="6">
        <v>0</v>
      </c>
      <c r="M134" s="6" t="s">
        <v>88</v>
      </c>
      <c r="N134" s="7">
        <v>44927</v>
      </c>
      <c r="O134" s="6" t="s">
        <v>33</v>
      </c>
      <c r="P134" s="6" t="s">
        <v>121</v>
      </c>
      <c r="Q134" s="6">
        <v>0</v>
      </c>
    </row>
    <row r="135" spans="2:17" x14ac:dyDescent="0.25">
      <c r="B135" s="7">
        <v>44713</v>
      </c>
      <c r="C135" s="6">
        <v>1</v>
      </c>
      <c r="D135" s="6" t="s">
        <v>92</v>
      </c>
      <c r="E135" s="6">
        <v>7563244053291</v>
      </c>
      <c r="F135" s="6" t="s">
        <v>34</v>
      </c>
      <c r="G135" s="6">
        <v>0</v>
      </c>
      <c r="H135" s="6" t="s">
        <v>109</v>
      </c>
      <c r="I135" s="6" t="s">
        <v>109</v>
      </c>
      <c r="J135" s="6" t="s">
        <v>35</v>
      </c>
      <c r="K135" s="6" t="s">
        <v>68</v>
      </c>
      <c r="L135" s="6">
        <v>0</v>
      </c>
      <c r="M135" s="6" t="s">
        <v>88</v>
      </c>
      <c r="N135" s="7">
        <v>44927</v>
      </c>
      <c r="O135" s="6" t="s">
        <v>33</v>
      </c>
      <c r="P135" s="6" t="s">
        <v>121</v>
      </c>
      <c r="Q135" s="6">
        <v>0</v>
      </c>
    </row>
    <row r="136" spans="2:17" x14ac:dyDescent="0.25">
      <c r="B136" s="7">
        <v>44743</v>
      </c>
      <c r="C136" s="6">
        <v>1</v>
      </c>
      <c r="D136" s="6" t="s">
        <v>92</v>
      </c>
      <c r="E136" s="6">
        <v>7563244053291</v>
      </c>
      <c r="F136" s="6" t="s">
        <v>34</v>
      </c>
      <c r="G136" s="6">
        <v>0</v>
      </c>
      <c r="H136" s="6" t="s">
        <v>93</v>
      </c>
      <c r="I136" s="6" t="s">
        <v>110</v>
      </c>
      <c r="J136" s="6" t="s">
        <v>111</v>
      </c>
      <c r="K136" s="6" t="s">
        <v>112</v>
      </c>
      <c r="L136" s="6">
        <v>0</v>
      </c>
      <c r="M136" s="6" t="s">
        <v>88</v>
      </c>
      <c r="N136" s="7">
        <v>44927</v>
      </c>
      <c r="O136" s="6" t="s">
        <v>33</v>
      </c>
      <c r="P136" s="6" t="s">
        <v>121</v>
      </c>
      <c r="Q136" s="6">
        <v>0</v>
      </c>
    </row>
    <row r="137" spans="2:17" x14ac:dyDescent="0.25">
      <c r="B137" s="7">
        <v>44774</v>
      </c>
      <c r="C137" s="6">
        <v>1</v>
      </c>
      <c r="D137" s="6" t="s">
        <v>92</v>
      </c>
      <c r="E137" s="6">
        <v>7563244053291</v>
      </c>
      <c r="F137" s="6" t="s">
        <v>34</v>
      </c>
      <c r="G137" s="6">
        <v>28</v>
      </c>
      <c r="H137" s="6" t="s">
        <v>93</v>
      </c>
      <c r="I137" s="6" t="s">
        <v>113</v>
      </c>
      <c r="J137" s="6" t="s">
        <v>114</v>
      </c>
      <c r="K137" s="6" t="s">
        <v>115</v>
      </c>
      <c r="L137" s="6">
        <v>0</v>
      </c>
      <c r="M137" s="6" t="s">
        <v>88</v>
      </c>
      <c r="N137" s="7">
        <v>44927</v>
      </c>
      <c r="O137" s="6" t="s">
        <v>33</v>
      </c>
      <c r="P137" s="6" t="s">
        <v>121</v>
      </c>
      <c r="Q137" s="6">
        <v>0</v>
      </c>
    </row>
    <row r="138" spans="2:17" x14ac:dyDescent="0.25">
      <c r="B138" s="7">
        <v>44805</v>
      </c>
      <c r="C138" s="6">
        <v>1</v>
      </c>
      <c r="D138" s="6" t="s">
        <v>92</v>
      </c>
      <c r="E138" s="6">
        <v>7563244053291</v>
      </c>
      <c r="F138" s="6" t="s">
        <v>34</v>
      </c>
      <c r="G138" s="6">
        <v>0</v>
      </c>
      <c r="H138" s="6" t="s">
        <v>93</v>
      </c>
      <c r="I138" s="6" t="s">
        <v>116</v>
      </c>
      <c r="J138" s="6" t="s">
        <v>117</v>
      </c>
      <c r="K138" s="6" t="s">
        <v>118</v>
      </c>
      <c r="L138" s="6">
        <v>0</v>
      </c>
      <c r="M138" s="6" t="s">
        <v>88</v>
      </c>
      <c r="N138" s="7">
        <v>44927</v>
      </c>
      <c r="O138" s="6" t="s">
        <v>33</v>
      </c>
      <c r="P138" s="6" t="s">
        <v>121</v>
      </c>
      <c r="Q138" s="6">
        <v>0</v>
      </c>
    </row>
    <row r="139" spans="2:17" x14ac:dyDescent="0.25">
      <c r="B139" s="7">
        <v>44835</v>
      </c>
      <c r="C139" s="6">
        <v>1</v>
      </c>
      <c r="D139" s="6" t="s">
        <v>92</v>
      </c>
      <c r="E139" s="6">
        <v>7563244053291</v>
      </c>
      <c r="F139" s="6" t="s">
        <v>34</v>
      </c>
      <c r="G139" s="6">
        <v>0</v>
      </c>
      <c r="H139" s="6" t="s">
        <v>119</v>
      </c>
      <c r="I139" s="6" t="s">
        <v>119</v>
      </c>
      <c r="J139" s="6" t="s">
        <v>35</v>
      </c>
      <c r="K139" s="6" t="s">
        <v>68</v>
      </c>
      <c r="L139" s="6">
        <v>0</v>
      </c>
      <c r="M139" s="6" t="s">
        <v>88</v>
      </c>
      <c r="N139" s="7">
        <v>44927</v>
      </c>
      <c r="O139" s="6" t="s">
        <v>33</v>
      </c>
      <c r="P139" s="6" t="s">
        <v>121</v>
      </c>
      <c r="Q139" s="6">
        <v>0</v>
      </c>
    </row>
    <row r="140" spans="2:17" x14ac:dyDescent="0.25">
      <c r="B140" s="7">
        <v>44866</v>
      </c>
      <c r="C140" s="6">
        <v>1</v>
      </c>
      <c r="D140" s="6" t="s">
        <v>92</v>
      </c>
      <c r="E140" s="6">
        <v>7563244053291</v>
      </c>
      <c r="F140" s="6" t="s">
        <v>34</v>
      </c>
      <c r="G140" s="6">
        <v>27</v>
      </c>
      <c r="H140" s="6" t="s">
        <v>120</v>
      </c>
      <c r="I140" s="6" t="s">
        <v>120</v>
      </c>
      <c r="J140" s="6" t="s">
        <v>35</v>
      </c>
      <c r="K140" s="6" t="s">
        <v>68</v>
      </c>
      <c r="L140" s="6">
        <v>0</v>
      </c>
      <c r="M140" s="6" t="s">
        <v>88</v>
      </c>
      <c r="N140" s="7">
        <v>44927</v>
      </c>
      <c r="O140" s="6" t="s">
        <v>33</v>
      </c>
      <c r="P140" s="6" t="s">
        <v>121</v>
      </c>
      <c r="Q140" s="6">
        <v>0</v>
      </c>
    </row>
    <row r="141" spans="2:17" x14ac:dyDescent="0.25">
      <c r="B141" s="7">
        <v>44896</v>
      </c>
      <c r="C141" s="6">
        <v>1</v>
      </c>
      <c r="D141" s="6" t="s">
        <v>92</v>
      </c>
      <c r="E141" s="6">
        <v>7563244053291</v>
      </c>
      <c r="F141" s="6" t="s">
        <v>34</v>
      </c>
      <c r="G141" s="6">
        <v>58</v>
      </c>
      <c r="H141" s="6" t="s">
        <v>121</v>
      </c>
      <c r="I141" s="6" t="s">
        <v>121</v>
      </c>
      <c r="J141" s="6" t="s">
        <v>35</v>
      </c>
      <c r="K141" s="6" t="s">
        <v>68</v>
      </c>
      <c r="L141" s="6">
        <v>0</v>
      </c>
      <c r="M141" s="6" t="s">
        <v>88</v>
      </c>
      <c r="N141" s="7">
        <v>44927</v>
      </c>
      <c r="O141" s="6" t="s">
        <v>33</v>
      </c>
      <c r="P141" s="6" t="s">
        <v>121</v>
      </c>
      <c r="Q141" s="6">
        <v>1</v>
      </c>
    </row>
  </sheetData>
  <mergeCells count="10">
    <mergeCell ref="C4:H4"/>
    <mergeCell ref="B14:D14"/>
    <mergeCell ref="F14:H14"/>
    <mergeCell ref="J14:L14"/>
    <mergeCell ref="N14:P14"/>
    <mergeCell ref="J4:K4"/>
    <mergeCell ref="J5:K5"/>
    <mergeCell ref="J6:K6"/>
    <mergeCell ref="J7:K7"/>
    <mergeCell ref="J8:K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39AA-D54C-47AB-9409-AEDAD5A51AAF}">
  <dimension ref="A2:L53"/>
  <sheetViews>
    <sheetView showGridLines="0" zoomScale="85" zoomScaleNormal="85" workbookViewId="0">
      <pane ySplit="2" topLeftCell="A22" activePane="bottomLeft" state="frozen"/>
      <selection pane="bottomLeft" activeCell="G2" sqref="G2"/>
    </sheetView>
  </sheetViews>
  <sheetFormatPr defaultRowHeight="15" x14ac:dyDescent="0.25"/>
  <cols>
    <col min="1" max="1" width="4.140625" customWidth="1"/>
    <col min="2" max="2" width="11.7109375" bestFit="1" customWidth="1"/>
    <col min="3" max="3" width="13.140625" customWidth="1"/>
    <col min="4" max="4" width="7.140625" customWidth="1"/>
    <col min="5" max="5" width="11.7109375" bestFit="1" customWidth="1"/>
    <col min="6" max="12" width="13.85546875" customWidth="1"/>
  </cols>
  <sheetData>
    <row r="2" spans="1:12" x14ac:dyDescent="0.25">
      <c r="B2" s="81" t="s">
        <v>135</v>
      </c>
      <c r="C2" s="81"/>
      <c r="D2" s="81"/>
      <c r="E2" s="81"/>
      <c r="F2" s="81"/>
      <c r="G2" s="4"/>
      <c r="H2" s="81" t="s">
        <v>133</v>
      </c>
      <c r="I2" s="81"/>
      <c r="J2" s="81"/>
      <c r="K2" s="81"/>
      <c r="L2" s="81"/>
    </row>
    <row r="3" spans="1:12" ht="31.5" customHeight="1" x14ac:dyDescent="0.25">
      <c r="A3" s="80" t="s">
        <v>41</v>
      </c>
      <c r="B3" s="49" t="s">
        <v>14</v>
      </c>
      <c r="C3" s="50" t="s">
        <v>124</v>
      </c>
      <c r="E3" s="50" t="s">
        <v>14</v>
      </c>
      <c r="F3" s="51" t="s">
        <v>125</v>
      </c>
      <c r="G3" s="31"/>
      <c r="H3" s="24" t="s">
        <v>14</v>
      </c>
      <c r="I3" s="12" t="s">
        <v>128</v>
      </c>
      <c r="J3" s="45"/>
      <c r="K3" s="12" t="s">
        <v>14</v>
      </c>
      <c r="L3" s="25" t="s">
        <v>129</v>
      </c>
    </row>
    <row r="4" spans="1:12" x14ac:dyDescent="0.25">
      <c r="A4" s="80"/>
      <c r="B4" s="60">
        <v>44562</v>
      </c>
      <c r="C4" s="67">
        <v>0.51301600000000003</v>
      </c>
      <c r="D4" s="15"/>
      <c r="E4" s="62">
        <v>44562</v>
      </c>
      <c r="F4" s="63">
        <v>21.872713000000001</v>
      </c>
      <c r="G4" s="64"/>
      <c r="H4" s="60">
        <v>44562</v>
      </c>
      <c r="I4" s="61">
        <v>10.982991999999999</v>
      </c>
      <c r="J4" s="15"/>
      <c r="K4" s="62">
        <v>44562</v>
      </c>
      <c r="L4" s="63">
        <v>3.2356199999999999</v>
      </c>
    </row>
    <row r="5" spans="1:12" x14ac:dyDescent="0.25">
      <c r="A5" s="80"/>
      <c r="B5" s="52">
        <v>44593</v>
      </c>
      <c r="C5" s="13">
        <v>0.55358099999999999</v>
      </c>
      <c r="E5" s="53">
        <v>44593</v>
      </c>
      <c r="F5" s="54">
        <v>83.708652000000001</v>
      </c>
      <c r="G5" s="64"/>
      <c r="H5" s="52">
        <v>44593</v>
      </c>
      <c r="I5" s="64">
        <v>15.412055000000001</v>
      </c>
      <c r="K5" s="53">
        <v>44593</v>
      </c>
      <c r="L5" s="54">
        <v>3.8513160000000002</v>
      </c>
    </row>
    <row r="6" spans="1:12" x14ac:dyDescent="0.25">
      <c r="A6" s="80"/>
      <c r="B6" s="52">
        <v>44621</v>
      </c>
      <c r="C6" s="13">
        <v>0.52059</v>
      </c>
      <c r="E6" s="53">
        <v>44621</v>
      </c>
      <c r="F6" s="54">
        <v>97.213791999999998</v>
      </c>
      <c r="G6" s="64"/>
      <c r="H6" s="52">
        <v>44621</v>
      </c>
      <c r="I6" s="64">
        <v>13.958987</v>
      </c>
      <c r="K6" s="53">
        <v>44621</v>
      </c>
      <c r="L6" s="54">
        <v>3.4449420000000002</v>
      </c>
    </row>
    <row r="7" spans="1:12" x14ac:dyDescent="0.25">
      <c r="A7" s="80"/>
      <c r="B7" s="52">
        <v>44652</v>
      </c>
      <c r="C7" s="13">
        <v>0.51876800000000001</v>
      </c>
      <c r="E7" s="53">
        <v>44652</v>
      </c>
      <c r="F7" s="54">
        <v>140.26710199999999</v>
      </c>
      <c r="G7" s="64"/>
      <c r="H7" s="52">
        <v>44652</v>
      </c>
      <c r="I7" s="64">
        <v>31.778480999999999</v>
      </c>
      <c r="K7" s="53">
        <v>44652</v>
      </c>
      <c r="L7" s="54">
        <v>2.3333650000000001</v>
      </c>
    </row>
    <row r="8" spans="1:12" x14ac:dyDescent="0.25">
      <c r="A8" s="80"/>
      <c r="B8" s="52">
        <v>44682</v>
      </c>
      <c r="C8" s="13">
        <v>0.517374</v>
      </c>
      <c r="E8" s="53">
        <v>44682</v>
      </c>
      <c r="F8" s="54">
        <v>30.558772000000001</v>
      </c>
      <c r="G8" s="64"/>
      <c r="H8" s="52">
        <v>44682</v>
      </c>
      <c r="I8" s="64">
        <v>11.405153</v>
      </c>
      <c r="K8" s="53">
        <v>44682</v>
      </c>
      <c r="L8" s="54">
        <v>2.785139</v>
      </c>
    </row>
    <row r="9" spans="1:12" x14ac:dyDescent="0.25">
      <c r="A9" s="80"/>
      <c r="B9" s="52">
        <v>44713</v>
      </c>
      <c r="C9" s="13">
        <v>0.53330100000000003</v>
      </c>
      <c r="E9" s="53">
        <v>44713</v>
      </c>
      <c r="F9" s="54">
        <v>103.700928</v>
      </c>
      <c r="G9" s="64"/>
      <c r="H9" s="52">
        <v>44713</v>
      </c>
      <c r="I9" s="64">
        <v>20.757465</v>
      </c>
      <c r="K9" s="53">
        <v>44713</v>
      </c>
      <c r="L9" s="54">
        <v>2.6258499999999998</v>
      </c>
    </row>
    <row r="10" spans="1:12" x14ac:dyDescent="0.25">
      <c r="A10" s="80"/>
      <c r="B10" s="52">
        <v>44743</v>
      </c>
      <c r="C10" s="13">
        <v>0.53866700000000001</v>
      </c>
      <c r="E10" s="53">
        <v>44743</v>
      </c>
      <c r="F10" s="54">
        <v>27.959095999999999</v>
      </c>
      <c r="G10" s="64"/>
      <c r="H10" s="52">
        <v>44743</v>
      </c>
      <c r="I10" s="64">
        <v>15.941129</v>
      </c>
      <c r="K10" s="53">
        <v>44743</v>
      </c>
      <c r="L10" s="54">
        <v>1.3263720000000001</v>
      </c>
    </row>
    <row r="11" spans="1:12" x14ac:dyDescent="0.25">
      <c r="A11" s="80"/>
      <c r="B11" s="52">
        <v>44774</v>
      </c>
      <c r="C11" s="13">
        <v>0.51846800000000004</v>
      </c>
      <c r="E11" s="53">
        <v>44774</v>
      </c>
      <c r="F11" s="54">
        <v>30.163792000000001</v>
      </c>
      <c r="G11" s="64"/>
      <c r="H11" s="52">
        <v>44774</v>
      </c>
      <c r="I11" s="64">
        <v>12.234139000000001</v>
      </c>
      <c r="K11" s="53">
        <v>44774</v>
      </c>
      <c r="L11" s="54">
        <v>1.315869</v>
      </c>
    </row>
    <row r="12" spans="1:12" x14ac:dyDescent="0.25">
      <c r="A12" s="80"/>
      <c r="B12" s="52">
        <v>44805</v>
      </c>
      <c r="C12" s="13">
        <v>0.53634999999999999</v>
      </c>
      <c r="E12" s="53">
        <v>44805</v>
      </c>
      <c r="F12" s="54">
        <v>17.780828</v>
      </c>
      <c r="G12" s="64"/>
      <c r="H12" s="52">
        <v>44805</v>
      </c>
      <c r="I12" s="64">
        <v>10.940035</v>
      </c>
      <c r="K12" s="53">
        <v>44805</v>
      </c>
      <c r="L12" s="54">
        <v>1.2988839999999999</v>
      </c>
    </row>
    <row r="13" spans="1:12" x14ac:dyDescent="0.25">
      <c r="A13" s="80"/>
      <c r="B13" s="52">
        <v>44835</v>
      </c>
      <c r="C13" s="13">
        <v>0.51701200000000003</v>
      </c>
      <c r="E13" s="53">
        <v>44835</v>
      </c>
      <c r="F13" s="54">
        <v>16.942502999999999</v>
      </c>
      <c r="G13" s="64"/>
      <c r="H13" s="52">
        <v>44835</v>
      </c>
      <c r="I13" s="64">
        <v>11.267965999999999</v>
      </c>
      <c r="K13" s="53">
        <v>44835</v>
      </c>
      <c r="L13" s="54">
        <v>2.0918610000000002</v>
      </c>
    </row>
    <row r="14" spans="1:12" x14ac:dyDescent="0.25">
      <c r="A14" s="80"/>
      <c r="B14" s="52">
        <v>44866</v>
      </c>
      <c r="C14" s="13">
        <v>0.50831899999999997</v>
      </c>
      <c r="E14" s="53">
        <v>44866</v>
      </c>
      <c r="F14" s="54">
        <v>47.104419999999998</v>
      </c>
      <c r="G14" s="64"/>
      <c r="H14" s="52">
        <v>44866</v>
      </c>
      <c r="I14" s="64">
        <v>14.060928000000001</v>
      </c>
      <c r="K14" s="53">
        <v>44866</v>
      </c>
      <c r="L14" s="54">
        <v>1.7475560000000001</v>
      </c>
    </row>
    <row r="15" spans="1:12" x14ac:dyDescent="0.25">
      <c r="A15" s="80"/>
      <c r="B15" s="55">
        <v>44896</v>
      </c>
      <c r="C15" s="56">
        <v>0.50823799999999997</v>
      </c>
      <c r="D15" s="11"/>
      <c r="E15" s="57">
        <v>44896</v>
      </c>
      <c r="F15" s="58">
        <v>60.558630000000001</v>
      </c>
      <c r="G15" s="64"/>
      <c r="H15" s="52">
        <v>44896</v>
      </c>
      <c r="I15" s="64">
        <v>8.6661339999999996</v>
      </c>
      <c r="K15" s="53">
        <v>44896</v>
      </c>
      <c r="L15" s="54">
        <v>1.256383</v>
      </c>
    </row>
    <row r="16" spans="1:12" x14ac:dyDescent="0.25">
      <c r="A16" s="80"/>
      <c r="B16" s="3"/>
      <c r="H16" s="52">
        <v>44927</v>
      </c>
      <c r="I16" s="64">
        <v>8.0938990000000004</v>
      </c>
      <c r="K16" s="53">
        <v>44927</v>
      </c>
      <c r="L16" s="54">
        <v>1.1954499999999999</v>
      </c>
    </row>
    <row r="17" spans="1:12" x14ac:dyDescent="0.25">
      <c r="A17" s="80"/>
      <c r="B17" s="3"/>
      <c r="H17" s="52">
        <v>44958</v>
      </c>
      <c r="I17" s="64">
        <v>9.0997959999999996</v>
      </c>
      <c r="K17" s="53">
        <v>44958</v>
      </c>
      <c r="L17" s="54">
        <v>1.142115</v>
      </c>
    </row>
    <row r="18" spans="1:12" x14ac:dyDescent="0.25">
      <c r="A18" s="80"/>
      <c r="B18" s="3"/>
      <c r="H18" s="52">
        <v>44986</v>
      </c>
      <c r="I18" s="64">
        <v>5.515917</v>
      </c>
      <c r="K18" s="53">
        <v>44986</v>
      </c>
      <c r="L18" s="54">
        <v>1.0898330000000001</v>
      </c>
    </row>
    <row r="19" spans="1:12" x14ac:dyDescent="0.25">
      <c r="A19" s="80"/>
      <c r="B19" s="3"/>
      <c r="H19" s="52">
        <v>45017</v>
      </c>
      <c r="I19" s="64">
        <v>17.712596000000001</v>
      </c>
      <c r="K19" s="53">
        <v>45017</v>
      </c>
      <c r="L19" s="54">
        <v>1.0731139999999999</v>
      </c>
    </row>
    <row r="20" spans="1:12" x14ac:dyDescent="0.25">
      <c r="A20" s="80"/>
      <c r="B20" s="3"/>
      <c r="H20" s="52">
        <v>45047</v>
      </c>
      <c r="I20" s="64">
        <v>4.3509029999999997</v>
      </c>
      <c r="K20" s="53">
        <v>45047</v>
      </c>
      <c r="L20" s="54">
        <v>1.0258160000000001</v>
      </c>
    </row>
    <row r="21" spans="1:12" x14ac:dyDescent="0.25">
      <c r="A21" s="80"/>
      <c r="B21" s="3"/>
      <c r="H21" s="52">
        <v>45078</v>
      </c>
      <c r="I21" s="64">
        <v>3.5019680000000002</v>
      </c>
      <c r="K21" s="53">
        <v>45078</v>
      </c>
      <c r="L21" s="54">
        <v>0.93610099999999996</v>
      </c>
    </row>
    <row r="22" spans="1:12" x14ac:dyDescent="0.25">
      <c r="A22" s="80"/>
      <c r="B22" s="3"/>
      <c r="H22" s="52">
        <v>45108</v>
      </c>
      <c r="I22" s="64">
        <v>3.1943760000000001</v>
      </c>
      <c r="K22" s="53">
        <v>45108</v>
      </c>
      <c r="L22" s="54">
        <v>0.883602</v>
      </c>
    </row>
    <row r="23" spans="1:12" x14ac:dyDescent="0.25">
      <c r="A23" s="80"/>
      <c r="B23" s="3"/>
      <c r="H23" s="52">
        <v>45139</v>
      </c>
      <c r="I23" s="64">
        <v>1.5319020000000001</v>
      </c>
      <c r="K23" s="53">
        <v>45139</v>
      </c>
      <c r="L23" s="54">
        <v>0.825515</v>
      </c>
    </row>
    <row r="24" spans="1:12" x14ac:dyDescent="0.25">
      <c r="A24" s="80"/>
      <c r="B24" s="3"/>
      <c r="H24" s="52">
        <v>45170</v>
      </c>
      <c r="I24" s="64">
        <v>1.0958429999999999</v>
      </c>
      <c r="K24" s="53">
        <v>45170</v>
      </c>
      <c r="L24" s="54">
        <v>0.16109999999999999</v>
      </c>
    </row>
    <row r="25" spans="1:12" x14ac:dyDescent="0.25">
      <c r="A25" s="80"/>
      <c r="B25" s="3"/>
      <c r="H25" s="52">
        <v>45200</v>
      </c>
      <c r="I25" s="64">
        <v>1.02898</v>
      </c>
      <c r="K25" s="53">
        <v>45200</v>
      </c>
      <c r="L25" s="54">
        <v>7.5351000000000001E-2</v>
      </c>
    </row>
    <row r="26" spans="1:12" x14ac:dyDescent="0.25">
      <c r="A26" s="80"/>
      <c r="B26" s="3"/>
      <c r="H26" s="55">
        <v>45231</v>
      </c>
      <c r="I26" s="65">
        <v>0.99533700000000003</v>
      </c>
      <c r="J26" s="11"/>
      <c r="K26" s="57">
        <v>45231</v>
      </c>
      <c r="L26" s="58">
        <v>7.5351000000000001E-2</v>
      </c>
    </row>
    <row r="27" spans="1:12" x14ac:dyDescent="0.25">
      <c r="G27" s="31"/>
      <c r="H27" s="31"/>
      <c r="I27" s="31"/>
      <c r="J27" s="31"/>
      <c r="K27" s="31"/>
      <c r="L27" s="31"/>
    </row>
    <row r="28" spans="1:12" x14ac:dyDescent="0.25">
      <c r="G28" s="64"/>
      <c r="H28" s="64"/>
      <c r="I28" s="64"/>
      <c r="J28" s="64"/>
      <c r="K28" s="64"/>
      <c r="L28" s="64"/>
    </row>
    <row r="29" spans="1:12" x14ac:dyDescent="0.25">
      <c r="G29" s="64"/>
      <c r="H29" s="64"/>
      <c r="I29" s="64"/>
      <c r="J29" s="64"/>
      <c r="K29" s="64"/>
      <c r="L29" s="64"/>
    </row>
    <row r="30" spans="1:12" ht="24.6" customHeight="1" x14ac:dyDescent="0.25">
      <c r="A30" s="80" t="s">
        <v>42</v>
      </c>
      <c r="B30" s="24" t="s">
        <v>14</v>
      </c>
      <c r="C30" s="12" t="s">
        <v>126</v>
      </c>
      <c r="D30" s="45"/>
      <c r="E30" s="12" t="s">
        <v>14</v>
      </c>
      <c r="F30" s="25" t="s">
        <v>127</v>
      </c>
      <c r="G30" s="64"/>
      <c r="H30" s="24" t="s">
        <v>14</v>
      </c>
      <c r="I30" s="12" t="s">
        <v>130</v>
      </c>
      <c r="J30" s="45"/>
      <c r="K30" s="12" t="s">
        <v>14</v>
      </c>
      <c r="L30" s="25" t="s">
        <v>131</v>
      </c>
    </row>
    <row r="31" spans="1:12" x14ac:dyDescent="0.25">
      <c r="A31" s="80"/>
      <c r="B31" s="52">
        <v>44562</v>
      </c>
      <c r="C31" s="13">
        <v>0.32829000000000003</v>
      </c>
      <c r="E31" s="53">
        <v>44562</v>
      </c>
      <c r="F31" s="54">
        <v>-35.240487999999999</v>
      </c>
      <c r="G31" s="64"/>
      <c r="H31" s="60">
        <v>44562</v>
      </c>
      <c r="I31" s="61">
        <v>10.534129</v>
      </c>
      <c r="J31" s="15"/>
      <c r="K31" s="62">
        <v>44562</v>
      </c>
      <c r="L31" s="66">
        <v>0.90748099999999998</v>
      </c>
    </row>
    <row r="32" spans="1:12" x14ac:dyDescent="0.25">
      <c r="A32" s="80"/>
      <c r="B32" s="52">
        <v>44593</v>
      </c>
      <c r="C32" s="13">
        <v>0.372998</v>
      </c>
      <c r="E32" s="53">
        <v>44593</v>
      </c>
      <c r="F32" s="54">
        <v>-17.183408</v>
      </c>
      <c r="G32" s="64"/>
      <c r="H32" s="52">
        <v>44593</v>
      </c>
      <c r="I32" s="64">
        <v>16.772556999999999</v>
      </c>
      <c r="K32" s="53">
        <v>44593</v>
      </c>
      <c r="L32" s="23">
        <v>0.90337299999999998</v>
      </c>
    </row>
    <row r="33" spans="1:12" x14ac:dyDescent="0.25">
      <c r="A33" s="80"/>
      <c r="B33" s="52">
        <v>44621</v>
      </c>
      <c r="C33" s="13">
        <v>0.34103699999999998</v>
      </c>
      <c r="E33" s="53">
        <v>44621</v>
      </c>
      <c r="F33" s="54">
        <v>-27.871372000000001</v>
      </c>
      <c r="G33" s="64"/>
      <c r="H33" s="52">
        <v>44621</v>
      </c>
      <c r="I33" s="64">
        <v>14.450616</v>
      </c>
      <c r="K33" s="53">
        <v>44621</v>
      </c>
      <c r="L33" s="23">
        <v>0.90771900000000005</v>
      </c>
    </row>
    <row r="34" spans="1:12" x14ac:dyDescent="0.25">
      <c r="A34" s="80"/>
      <c r="B34" s="52">
        <v>44652</v>
      </c>
      <c r="C34" s="13">
        <v>0.345642</v>
      </c>
      <c r="E34" s="53">
        <v>44652</v>
      </c>
      <c r="F34" s="54">
        <v>-14.123661999999999</v>
      </c>
      <c r="G34" s="64"/>
      <c r="H34" s="52">
        <v>44652</v>
      </c>
      <c r="I34" s="64">
        <v>47.580824999999997</v>
      </c>
      <c r="K34" s="53">
        <v>44652</v>
      </c>
      <c r="L34" s="23">
        <v>0.90473499999999996</v>
      </c>
    </row>
    <row r="35" spans="1:12" x14ac:dyDescent="0.25">
      <c r="A35" s="80"/>
      <c r="B35" s="52">
        <v>44682</v>
      </c>
      <c r="C35" s="13">
        <v>0.34228199999999998</v>
      </c>
      <c r="E35" s="53">
        <v>44682</v>
      </c>
      <c r="F35" s="54">
        <v>-18.903364</v>
      </c>
      <c r="G35" s="64"/>
      <c r="H35" s="52">
        <v>44682</v>
      </c>
      <c r="I35" s="64">
        <v>12.079190000000001</v>
      </c>
      <c r="K35" s="53">
        <v>44682</v>
      </c>
      <c r="L35" s="23">
        <v>0.90032400000000001</v>
      </c>
    </row>
    <row r="36" spans="1:12" x14ac:dyDescent="0.25">
      <c r="A36" s="80"/>
      <c r="B36" s="52">
        <v>44713</v>
      </c>
      <c r="C36" s="13">
        <v>0.34996500000000003</v>
      </c>
      <c r="E36" s="53">
        <v>44713</v>
      </c>
      <c r="F36" s="54">
        <v>-17.771097999999999</v>
      </c>
      <c r="G36" s="64"/>
      <c r="H36" s="52">
        <v>44713</v>
      </c>
      <c r="I36" s="64">
        <v>28.428832</v>
      </c>
      <c r="K36" s="53">
        <v>44713</v>
      </c>
      <c r="L36" s="23">
        <v>0.89679900000000001</v>
      </c>
    </row>
    <row r="37" spans="1:12" x14ac:dyDescent="0.25">
      <c r="A37" s="80"/>
      <c r="B37" s="52">
        <v>44743</v>
      </c>
      <c r="C37" s="13">
        <v>0.39050200000000002</v>
      </c>
      <c r="E37" s="53">
        <v>44743</v>
      </c>
      <c r="F37" s="54">
        <v>-25.408719999999999</v>
      </c>
      <c r="G37" s="64"/>
      <c r="H37" s="52">
        <v>44743</v>
      </c>
      <c r="I37" s="64">
        <v>18.599388999999999</v>
      </c>
      <c r="K37" s="53">
        <v>44743</v>
      </c>
      <c r="L37" s="23">
        <v>0.89487000000000005</v>
      </c>
    </row>
    <row r="38" spans="1:12" x14ac:dyDescent="0.25">
      <c r="A38" s="80"/>
      <c r="B38" s="52">
        <v>44774</v>
      </c>
      <c r="C38" s="13">
        <v>0.35307899999999998</v>
      </c>
      <c r="E38" s="53">
        <v>44774</v>
      </c>
      <c r="F38" s="54">
        <v>-28.218819</v>
      </c>
      <c r="G38" s="64"/>
      <c r="H38" s="52">
        <v>44774</v>
      </c>
      <c r="I38" s="64">
        <v>12.975027000000001</v>
      </c>
      <c r="K38" s="53">
        <v>44774</v>
      </c>
      <c r="L38" s="23">
        <v>0.89571599999999996</v>
      </c>
    </row>
    <row r="39" spans="1:12" x14ac:dyDescent="0.25">
      <c r="A39" s="80"/>
      <c r="B39" s="52">
        <v>44805</v>
      </c>
      <c r="C39" s="13">
        <v>0.37500499999999998</v>
      </c>
      <c r="E39" s="53">
        <v>44805</v>
      </c>
      <c r="F39" s="54">
        <v>-34.326408000000001</v>
      </c>
      <c r="G39" s="64"/>
      <c r="H39" s="52">
        <v>44805</v>
      </c>
      <c r="I39" s="64">
        <v>10.91131</v>
      </c>
      <c r="K39" s="53">
        <v>44805</v>
      </c>
      <c r="L39" s="23">
        <v>0.89974600000000005</v>
      </c>
    </row>
    <row r="40" spans="1:12" x14ac:dyDescent="0.25">
      <c r="A40" s="80"/>
      <c r="B40" s="52">
        <v>44835</v>
      </c>
      <c r="C40" s="13">
        <v>0.35974600000000001</v>
      </c>
      <c r="E40" s="53">
        <v>44835</v>
      </c>
      <c r="F40" s="54">
        <v>-53.782556999999997</v>
      </c>
      <c r="G40" s="64"/>
      <c r="H40" s="52">
        <v>44835</v>
      </c>
      <c r="I40" s="64">
        <v>11.110557</v>
      </c>
      <c r="K40" s="53">
        <v>44835</v>
      </c>
      <c r="L40" s="23">
        <v>0.89549999999999996</v>
      </c>
    </row>
    <row r="41" spans="1:12" x14ac:dyDescent="0.25">
      <c r="A41" s="80"/>
      <c r="B41" s="52">
        <v>44866</v>
      </c>
      <c r="C41" s="13">
        <v>0.35703699999999999</v>
      </c>
      <c r="E41" s="53">
        <v>44866</v>
      </c>
      <c r="F41" s="54">
        <v>-32.631158999999997</v>
      </c>
      <c r="G41" s="64"/>
      <c r="H41" s="52">
        <v>44866</v>
      </c>
      <c r="I41" s="64">
        <v>20.913791</v>
      </c>
      <c r="K41" s="53">
        <v>44866</v>
      </c>
      <c r="L41" s="23">
        <v>0.890706</v>
      </c>
    </row>
    <row r="42" spans="1:12" x14ac:dyDescent="0.25">
      <c r="A42" s="80"/>
      <c r="B42" s="52">
        <v>44896</v>
      </c>
      <c r="C42" s="13">
        <v>0.35427799999999998</v>
      </c>
      <c r="E42" s="53">
        <v>44896</v>
      </c>
      <c r="F42" s="54">
        <v>-44.399729000000001</v>
      </c>
      <c r="G42" s="64"/>
      <c r="H42" s="52">
        <v>44896</v>
      </c>
      <c r="I42" s="64">
        <v>11.947668999999999</v>
      </c>
      <c r="K42" s="53">
        <v>44896</v>
      </c>
      <c r="L42" s="23">
        <v>0.88289700000000004</v>
      </c>
    </row>
    <row r="43" spans="1:12" x14ac:dyDescent="0.25">
      <c r="A43" s="80"/>
      <c r="B43" s="52">
        <v>44927</v>
      </c>
      <c r="C43" s="13">
        <v>0.407468</v>
      </c>
      <c r="E43" s="53">
        <v>44927</v>
      </c>
      <c r="F43" s="54">
        <v>-9.2626460000000002</v>
      </c>
      <c r="G43" s="64"/>
      <c r="H43" s="52">
        <v>44927</v>
      </c>
      <c r="I43" s="64">
        <v>12.402498</v>
      </c>
      <c r="K43" s="53">
        <v>44927</v>
      </c>
      <c r="L43" s="23">
        <v>0.878498</v>
      </c>
    </row>
    <row r="44" spans="1:12" x14ac:dyDescent="0.25">
      <c r="A44" s="80"/>
      <c r="B44" s="52">
        <v>44958</v>
      </c>
      <c r="C44" s="13">
        <v>0.47047899999999998</v>
      </c>
      <c r="E44" s="53">
        <v>44958</v>
      </c>
      <c r="F44" s="54">
        <v>-34.149757999999999</v>
      </c>
      <c r="G44" s="64"/>
      <c r="H44" s="52">
        <v>44958</v>
      </c>
      <c r="I44" s="64">
        <v>10.067392999999999</v>
      </c>
      <c r="K44" s="53">
        <v>44958</v>
      </c>
      <c r="L44" s="23">
        <v>0.88085199999999997</v>
      </c>
    </row>
    <row r="45" spans="1:12" x14ac:dyDescent="0.25">
      <c r="A45" s="80"/>
      <c r="B45" s="52">
        <v>44986</v>
      </c>
      <c r="C45" s="13">
        <v>0.466032</v>
      </c>
      <c r="E45" s="53">
        <v>44986</v>
      </c>
      <c r="F45" s="54">
        <v>-2.9785910000000002</v>
      </c>
      <c r="G45" s="64"/>
      <c r="H45" s="52">
        <v>44986</v>
      </c>
      <c r="I45" s="64">
        <v>7.7302580000000001</v>
      </c>
      <c r="K45" s="53">
        <v>44986</v>
      </c>
      <c r="L45" s="23">
        <v>0.88755899999999999</v>
      </c>
    </row>
    <row r="46" spans="1:12" x14ac:dyDescent="0.25">
      <c r="A46" s="80"/>
      <c r="B46" s="52">
        <v>45017</v>
      </c>
      <c r="C46" s="13">
        <v>0.484371</v>
      </c>
      <c r="E46" s="53">
        <v>45017</v>
      </c>
      <c r="F46" s="54">
        <v>-1.615947</v>
      </c>
      <c r="G46" s="64"/>
      <c r="H46" s="52">
        <v>45017</v>
      </c>
      <c r="I46" s="64">
        <v>36.925874999999998</v>
      </c>
      <c r="K46" s="53">
        <v>45017</v>
      </c>
      <c r="L46" s="23">
        <v>0.89102700000000001</v>
      </c>
    </row>
    <row r="47" spans="1:12" x14ac:dyDescent="0.25">
      <c r="A47" s="80"/>
      <c r="B47" s="52">
        <v>45047</v>
      </c>
      <c r="C47" s="13">
        <v>0.48041200000000001</v>
      </c>
      <c r="E47" s="53">
        <v>45047</v>
      </c>
      <c r="F47" s="54">
        <v>-6.7774559999999999</v>
      </c>
      <c r="G47" s="64"/>
      <c r="H47" s="52">
        <v>45047</v>
      </c>
      <c r="I47" s="64">
        <v>7.2041700000000004</v>
      </c>
      <c r="K47" s="53">
        <v>45047</v>
      </c>
      <c r="L47" s="23">
        <v>0.89168400000000003</v>
      </c>
    </row>
    <row r="48" spans="1:12" x14ac:dyDescent="0.25">
      <c r="A48" s="80"/>
      <c r="B48" s="52">
        <v>45078</v>
      </c>
      <c r="C48" s="13">
        <v>0.48238900000000001</v>
      </c>
      <c r="E48" s="53">
        <v>45078</v>
      </c>
      <c r="F48" s="54">
        <v>0.41365000000000002</v>
      </c>
      <c r="G48" s="64"/>
      <c r="H48" s="52">
        <v>45078</v>
      </c>
      <c r="I48" s="64">
        <v>6.0357380000000003</v>
      </c>
      <c r="K48" s="53">
        <v>45078</v>
      </c>
      <c r="L48" s="23">
        <v>0.84505799999999998</v>
      </c>
    </row>
    <row r="49" spans="1:12" x14ac:dyDescent="0.25">
      <c r="A49" s="80"/>
      <c r="B49" s="52">
        <v>45108</v>
      </c>
      <c r="C49" s="13">
        <v>0.50564799999999999</v>
      </c>
      <c r="E49" s="53">
        <v>45108</v>
      </c>
      <c r="F49" s="54">
        <v>-6.4733850000000004</v>
      </c>
      <c r="G49" s="64"/>
      <c r="H49" s="52">
        <v>45108</v>
      </c>
      <c r="I49" s="64">
        <v>6.3122210000000001</v>
      </c>
      <c r="K49" s="53">
        <v>45108</v>
      </c>
      <c r="L49" s="23">
        <v>0.77387899999999998</v>
      </c>
    </row>
    <row r="50" spans="1:12" x14ac:dyDescent="0.25">
      <c r="A50" s="80"/>
      <c r="B50" s="52">
        <v>45139</v>
      </c>
      <c r="C50" s="13">
        <v>0.60194599999999998</v>
      </c>
      <c r="E50" s="53">
        <v>45139</v>
      </c>
      <c r="F50" s="54">
        <v>9.5971000000000001E-2</v>
      </c>
      <c r="G50" s="64"/>
      <c r="H50" s="52">
        <v>45139</v>
      </c>
      <c r="I50" s="64">
        <v>2.3893390000000001</v>
      </c>
      <c r="K50" s="53">
        <v>45139</v>
      </c>
      <c r="L50" s="23">
        <v>0.76161999999999996</v>
      </c>
    </row>
    <row r="51" spans="1:12" x14ac:dyDescent="0.25">
      <c r="A51" s="80"/>
      <c r="B51" s="55">
        <v>45170</v>
      </c>
      <c r="C51" s="56">
        <v>0.28548099999999998</v>
      </c>
      <c r="D51" s="11"/>
      <c r="E51" s="57">
        <v>45170</v>
      </c>
      <c r="F51" s="58">
        <v>0.49918400000000002</v>
      </c>
      <c r="H51" s="52">
        <v>45170</v>
      </c>
      <c r="I51" s="64">
        <v>1.2743770000000001</v>
      </c>
      <c r="K51" s="53">
        <v>45170</v>
      </c>
      <c r="L51" s="23">
        <v>0.16109999999999999</v>
      </c>
    </row>
    <row r="52" spans="1:12" x14ac:dyDescent="0.25">
      <c r="A52" s="80"/>
      <c r="H52" s="52">
        <v>45200</v>
      </c>
      <c r="I52" s="64">
        <v>1.052759</v>
      </c>
      <c r="K52" s="53">
        <v>45200</v>
      </c>
      <c r="L52" s="23">
        <v>7.5351000000000001E-2</v>
      </c>
    </row>
    <row r="53" spans="1:12" x14ac:dyDescent="0.25">
      <c r="A53" s="80"/>
      <c r="H53" s="55">
        <v>45231</v>
      </c>
      <c r="I53" s="65">
        <v>0.99673599999999996</v>
      </c>
      <c r="J53" s="11"/>
      <c r="K53" s="57">
        <v>45231</v>
      </c>
      <c r="L53" s="59">
        <v>7.5351000000000001E-2</v>
      </c>
    </row>
  </sheetData>
  <mergeCells count="4">
    <mergeCell ref="A30:A53"/>
    <mergeCell ref="B2:F2"/>
    <mergeCell ref="H2:L2"/>
    <mergeCell ref="A3:A2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97EB9EEF970F40A21D558A8EC3B91E" ma:contentTypeVersion="13" ma:contentTypeDescription="Creare un nuovo documento." ma:contentTypeScope="" ma:versionID="ed04273ede6dc710fa4a7293c462726f">
  <xsd:schema xmlns:xsd="http://www.w3.org/2001/XMLSchema" xmlns:xs="http://www.w3.org/2001/XMLSchema" xmlns:p="http://schemas.microsoft.com/office/2006/metadata/properties" xmlns:ns2="8732a610-f27b-4c60-9955-b89e92d13b6a" xmlns:ns3="8d6326b0-eb6f-4d23-b858-e88618556f79" targetNamespace="http://schemas.microsoft.com/office/2006/metadata/properties" ma:root="true" ma:fieldsID="acfcd8c396a7586259c058811114d4da" ns2:_="" ns3:_="">
    <xsd:import namespace="8732a610-f27b-4c60-9955-b89e92d13b6a"/>
    <xsd:import namespace="8d6326b0-eb6f-4d23-b858-e88618556f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2a610-f27b-4c60-9955-b89e92d13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Tag immagine" ma:readOnly="false" ma:fieldId="{5cf76f15-5ced-4ddc-b409-7134ff3c332f}" ma:taxonomyMulti="true" ma:sspId="71bb2967-c362-44f9-8b79-c0367f232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326b0-eb6f-4d23-b858-e88618556f7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7c1d6b1-f9f1-41a3-a360-45db90bd4b2c}" ma:internalName="TaxCatchAll" ma:showField="CatchAllData" ma:web="8d6326b0-eb6f-4d23-b858-e88618556f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32a610-f27b-4c60-9955-b89e92d13b6a">
      <Terms xmlns="http://schemas.microsoft.com/office/infopath/2007/PartnerControls"/>
    </lcf76f155ced4ddcb4097134ff3c332f>
    <TaxCatchAll xmlns="8d6326b0-eb6f-4d23-b858-e88618556f79" xsi:nil="true"/>
    <SharedWithUsers xmlns="8d6326b0-eb6f-4d23-b858-e88618556f79">
      <UserInfo>
        <DisplayName>Quintal Pereira, Alan Diego (Bip Group)</DisplayName>
        <AccountId>10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1A6A9C-E6A8-4482-B634-1FB4B2548F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2a610-f27b-4c60-9955-b89e92d13b6a"/>
    <ds:schemaRef ds:uri="8d6326b0-eb6f-4d23-b858-e88618556f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B5DE8D-41D5-4184-BDCE-198E487A3126}">
  <ds:schemaRefs>
    <ds:schemaRef ds:uri="http://schemas.microsoft.com/office/2006/metadata/properties"/>
    <ds:schemaRef ds:uri="http://schemas.microsoft.com/office/infopath/2007/PartnerControls"/>
    <ds:schemaRef ds:uri="8732a610-f27b-4c60-9955-b89e92d13b6a"/>
    <ds:schemaRef ds:uri="8d6326b0-eb6f-4d23-b858-e88618556f79"/>
  </ds:schemaRefs>
</ds:datastoreItem>
</file>

<file path=customXml/itemProps3.xml><?xml version="1.0" encoding="utf-8"?>
<ds:datastoreItem xmlns:ds="http://schemas.openxmlformats.org/officeDocument/2006/customXml" ds:itemID="{7DC3CB6D-4759-4EF9-B7DF-19DBB3B8B6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Metodologias</vt:lpstr>
      <vt:lpstr>Caso PF</vt:lpstr>
      <vt:lpstr>Tratamentos</vt:lpstr>
      <vt:lpstr>Resultados preliminares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Rogerio Alves Rodrigues</cp:lastModifiedBy>
  <cp:revision/>
  <dcterms:created xsi:type="dcterms:W3CDTF">2024-04-08T20:24:45Z</dcterms:created>
  <dcterms:modified xsi:type="dcterms:W3CDTF">2024-09-07T00:08:46Z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0x0101008597EB9EEF970F40A21D558A8EC3B91E</vt:lpwstr>
  </property>
  <property fmtid="{D5CDD505-2E9C-101B-9397-08002B2CF9AE}" pid="4" name="MSIP_Label_6459b2e0-2ec4-47e6-afc1-6e3f8b684f6a_Enabled">
    <vt:lpwstr>true</vt:lpwstr>
  </property>
  <property fmtid="{D5CDD505-2E9C-101B-9397-08002B2CF9AE}" pid="5" name="MSIP_Label_6459b2e0-2ec4-47e6-afc1-6e3f8b684f6a_SetDate">
    <vt:lpwstr>2024-09-06T20:03:42Z</vt:lpwstr>
  </property>
  <property fmtid="{D5CDD505-2E9C-101B-9397-08002B2CF9AE}" pid="6" name="MSIP_Label_6459b2e0-2ec4-47e6-afc1-6e3f8b684f6a_Method">
    <vt:lpwstr>Privileged</vt:lpwstr>
  </property>
  <property fmtid="{D5CDD505-2E9C-101B-9397-08002B2CF9AE}" pid="7" name="MSIP_Label_6459b2e0-2ec4-47e6-afc1-6e3f8b684f6a_Name">
    <vt:lpwstr>6459b2e0-2ec4-47e6-afc1-6e3f8b684f6a</vt:lpwstr>
  </property>
  <property fmtid="{D5CDD505-2E9C-101B-9397-08002B2CF9AE}" pid="8" name="MSIP_Label_6459b2e0-2ec4-47e6-afc1-6e3f8b684f6a_SiteId">
    <vt:lpwstr>b417b620-2ae9-4a83-ab6c-7fbd828bda1d</vt:lpwstr>
  </property>
  <property fmtid="{D5CDD505-2E9C-101B-9397-08002B2CF9AE}" pid="9" name="MSIP_Label_6459b2e0-2ec4-47e6-afc1-6e3f8b684f6a_ActionId">
    <vt:lpwstr>7d356b3a-d672-4f1a-bd7b-e056774899e4</vt:lpwstr>
  </property>
  <property fmtid="{D5CDD505-2E9C-101B-9397-08002B2CF9AE}" pid="10" name="MSIP_Label_6459b2e0-2ec4-47e6-afc1-6e3f8b684f6a_ContentBits">
    <vt:lpwstr>0</vt:lpwstr>
  </property>
</Properties>
</file>